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FD4982BA-C52C-4387-9D87-AF5AD2AAAE6F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【様式３】別紙3-2" sheetId="23" r:id="rId1"/>
    <sheet name="【様式３】別紙3-3" sheetId="24" r:id="rId2"/>
  </sheets>
  <externalReferences>
    <externalReference r:id="rId3"/>
    <externalReference r:id="rId4"/>
  </externalReferences>
  <definedNames>
    <definedName name="_______________kk1">#REF!</definedName>
    <definedName name="______________kk1">#REF!</definedName>
    <definedName name="_____________kk1">#REF!</definedName>
    <definedName name="____________kk1">#REF!</definedName>
    <definedName name="___________kk1">#REF!</definedName>
    <definedName name="__________kk1">#REF!</definedName>
    <definedName name="_________kk1">#REF!</definedName>
    <definedName name="________kk1">#REF!</definedName>
    <definedName name="_______kk1">#REF!</definedName>
    <definedName name="_____kk1">#REF!</definedName>
    <definedName name="____kk1" localSheetId="0">#REF!</definedName>
    <definedName name="____kk1" localSheetId="1">#REF!</definedName>
    <definedName name="____kk1">#REF!</definedName>
    <definedName name="___kk1" localSheetId="0">#REF!</definedName>
    <definedName name="___kk1" localSheetId="1">#REF!</definedName>
    <definedName name="___kk1">#REF!</definedName>
    <definedName name="__kk1" localSheetId="0">#REF!</definedName>
    <definedName name="__kk1" localSheetId="1">#REF!</definedName>
    <definedName name="__kk1">#REF!</definedName>
    <definedName name="_kk1">#REF!</definedName>
    <definedName name="_kk2">#REF!</definedName>
    <definedName name="▼選択してください。">'[1]別紙2-1勤務体制一覧表(訪問系）【記載例】'!$CA$1:$CA$5</definedName>
    <definedName name="a">#REF!</definedName>
    <definedName name="aa" localSheetId="0">#REF!</definedName>
    <definedName name="aa" localSheetId="1">#REF!</definedName>
    <definedName name="aa">#REF!</definedName>
    <definedName name="aaa">#REF!</definedName>
    <definedName name="aaaaa">#REF!</definedName>
    <definedName name="Avrg">#REF!</definedName>
    <definedName name="CSV_サービス情報">#REF!</definedName>
    <definedName name="CSV_口座振込依頼書">#REF!</definedName>
    <definedName name="CSV_追加情報">#REF!</definedName>
    <definedName name="CSV_付表１">#REF!</definedName>
    <definedName name="CSV_付表１＿１">#REF!</definedName>
    <definedName name="CSV_付表１＿２">#REF!</definedName>
    <definedName name="CSV_付表１０">#REF!</definedName>
    <definedName name="CSV_付表１０＿２">#REF!</definedName>
    <definedName name="CSV_付表１１">#REF!</definedName>
    <definedName name="CSV_付表１１＿２">#REF!</definedName>
    <definedName name="CSV_付表１２">#REF!</definedName>
    <definedName name="CSV_付表１２＿２">#REF!</definedName>
    <definedName name="CSV_付表１３その１">#REF!</definedName>
    <definedName name="CSV_付表１３その２">#REF!</definedName>
    <definedName name="CSV_付表１４">#REF!</definedName>
    <definedName name="CSV_付表２">#REF!</definedName>
    <definedName name="CSV_付表３">#REF!</definedName>
    <definedName name="CSV_付表３＿２">#REF!</definedName>
    <definedName name="CSV_付表４">#REF!</definedName>
    <definedName name="CSV_付表４＿１">#REF!</definedName>
    <definedName name="CSV_付表４＿２">#REF!</definedName>
    <definedName name="CSV_付表５">#REF!</definedName>
    <definedName name="CSV_付表６">#REF!</definedName>
    <definedName name="CSV_付表７">#REF!</definedName>
    <definedName name="CSV_付表８その１">#REF!</definedName>
    <definedName name="CSV_付表８その２">#REF!</definedName>
    <definedName name="CSV_付表８その３">#REF!</definedName>
    <definedName name="CSV_付表９">#REF!</definedName>
    <definedName name="CSV_付表９＿２">#REF!</definedName>
    <definedName name="CSV_様式第１号">#REF!</definedName>
    <definedName name="e">#REF!</definedName>
    <definedName name="houjin">#REF!</definedName>
    <definedName name="jigyoumeishou">#REF!</definedName>
    <definedName name="kanagawaken">#REF!</definedName>
    <definedName name="kawasaki">#REF!</definedName>
    <definedName name="kk">#REF!</definedName>
    <definedName name="KK_03">#REF!</definedName>
    <definedName name="KK_06">#REF!</definedName>
    <definedName name="KK2_3">#REF!</definedName>
    <definedName name="KKK">#REF!</definedName>
    <definedName name="ｋｋｋｋ">#REF!</definedName>
    <definedName name="_xlnm.Print_Area" localSheetId="0">'【様式３】別紙3-2'!$A$1:$AS$30</definedName>
    <definedName name="_xlnm.Print_Area" localSheetId="1">'【様式３】別紙3-3'!$A$1:$AT$46</definedName>
    <definedName name="Roman_01" localSheetId="0">#REF!</definedName>
    <definedName name="Roman_01" localSheetId="1">#REF!</definedName>
    <definedName name="Roman_01">#REF!</definedName>
    <definedName name="Roman_03" localSheetId="0">#REF!</definedName>
    <definedName name="Roman_03" localSheetId="1">#REF!</definedName>
    <definedName name="Roman_03">#REF!</definedName>
    <definedName name="Roman_04" localSheetId="0">'【様式３】別紙3-2'!#REF!</definedName>
    <definedName name="Roman_04" localSheetId="1">#REF!</definedName>
    <definedName name="Roman_04">#REF!</definedName>
    <definedName name="Roman_06" localSheetId="0">#REF!</definedName>
    <definedName name="Roman_06">#REF!</definedName>
    <definedName name="Roman2_1" localSheetId="0">#REF!</definedName>
    <definedName name="Roman2_1">#REF!</definedName>
    <definedName name="Roman2_3">#REF!</definedName>
    <definedName name="Serv_LIST">#REF!</definedName>
    <definedName name="siharai">#REF!</definedName>
    <definedName name="sikuchouson">#REF!</definedName>
    <definedName name="sinseisaki">#REF!</definedName>
    <definedName name="SS" localSheetId="0">#REF!</definedName>
    <definedName name="SS">#REF!</definedName>
    <definedName name="table_03">#REF!</definedName>
    <definedName name="table_06">#REF!</definedName>
    <definedName name="table2_3">#REF!</definedName>
    <definedName name="yokohama">#REF!</definedName>
    <definedName name="Z_E5B59279_AC02_449B_9B6C_AEEA7F9D3D1D_.wvu.PrintArea" localSheetId="0" hidden="1">'【様式３】別紙3-2'!$A$1:$AS$30</definedName>
    <definedName name="サービス">[2]様式６!$S$201:$S$252</definedName>
    <definedName name="サービス種類">#REF!</definedName>
    <definedName name="サービス種類別提出書類一覧" localSheetId="0">#REF!</definedName>
    <definedName name="サービス種類別提出書類一覧" localSheetId="1">#REF!</definedName>
    <definedName name="サービス種類別提出書類一覧">#REF!</definedName>
    <definedName name="サービス種類別提出書類一覧２" localSheetId="0">#REF!</definedName>
    <definedName name="サービス種類別提出書類一覧２" localSheetId="1">#REF!</definedName>
    <definedName name="サービス種類別提出書類一覧２">#REF!</definedName>
    <definedName name="はじめに" localSheetId="0">#REF!</definedName>
    <definedName name="はじめに">#REF!</definedName>
    <definedName name="リスト_サービス種類">#REF!</definedName>
    <definedName name="リスト_施設等の区分">#REF!</definedName>
    <definedName name="リスト_施設等の区分_児童デイ">#REF!</definedName>
    <definedName name="リスト_施設等の区分_障害児施設給付費">#REF!</definedName>
    <definedName name="リスト_処遇改善助成金キャリアパス区分">#REF!</definedName>
    <definedName name="リスト_定員区分">#REF!</definedName>
    <definedName name="リスト_定員区分_肢体不自由児施設_通所通園">#REF!</definedName>
    <definedName name="リスト_定員区分_肢体不自由児療護施設">#REF!</definedName>
    <definedName name="リスト_定員区分_障害児施設">#REF!</definedName>
    <definedName name="リスト_定員区分_対象無し">#REF!</definedName>
    <definedName name="リスト_定員区分_第２種自閉症児施設">#REF!</definedName>
    <definedName name="リスト_定員区分_知的障害児通園施設">#REF!</definedName>
    <definedName name="リスト_定員区分_難聴幼児通園施設">#REF!</definedName>
    <definedName name="リスト_定員区分_盲児施設_ろうあ児施設">#REF!</definedName>
    <definedName name="取込変換_施設等の区分">#REF!</definedName>
    <definedName name="取込変換_施設等の区分_児童デイ">#REF!</definedName>
    <definedName name="取込変換_施設等の区分_障害児施設給付費">#REF!</definedName>
    <definedName name="取込変換_処遇改善助成金キャリアパス区分">#REF!</definedName>
    <definedName name="取込変換_定員区分">#REF!</definedName>
    <definedName name="取込変換_定員区分_肢体不自由児施設_通所通園">#REF!</definedName>
    <definedName name="取込変換_定員区分_肢体不自由児療護施設">#REF!</definedName>
    <definedName name="取込変換_定員区分_障害児施設">#REF!</definedName>
    <definedName name="取込変換_定員区分_対象無し">#REF!</definedName>
    <definedName name="取込変換_定員区分_第２種自閉症児施設">#REF!</definedName>
    <definedName name="取込変換_定員区分_知的障害児通園施設">#REF!</definedName>
    <definedName name="取込変換_定員区分_難聴幼児通園施設">#REF!</definedName>
    <definedName name="取込変換_定員区分_盲児施設_ろうあ児施設">#REF!</definedName>
    <definedName name="取込変換_夜間支援対象利用者数">#REF!</definedName>
    <definedName name="出力変換_施設等の区分">#REF!</definedName>
    <definedName name="出力変換_施設等の区分_児童デイ">#REF!</definedName>
    <definedName name="出力変換_施設等の区分_障害児施設給付費">#REF!</definedName>
    <definedName name="出力変換_処遇改善助成金キャリアパス区分">#REF!</definedName>
    <definedName name="出力変換_定員区分">#REF!</definedName>
    <definedName name="出力変換_定員区分_肢体不自由児施設_通所通園">#REF!</definedName>
    <definedName name="出力変換_定員区分_肢体不自由児療護施設">#REF!</definedName>
    <definedName name="出力変換_定員区分_障害児施設">#REF!</definedName>
    <definedName name="出力変換_定員区分_対象無し">#REF!</definedName>
    <definedName name="出力変換_定員区分_第２種自閉症児施設">#REF!</definedName>
    <definedName name="出力変換_定員区分_知的障害児通園施設">#REF!</definedName>
    <definedName name="出力変換_定員区分_難聴幼児通園施設">#REF!</definedName>
    <definedName name="出力変換_定員区分_盲児施設_ろうあ児施設">#REF!</definedName>
    <definedName name="出力変換_夜間支援対象利用者数">#REF!</definedName>
    <definedName name="別紙">#REF!</definedName>
    <definedName name="別紙19２">#REF!</definedName>
    <definedName name="別紙47">#REF!</definedName>
    <definedName name="別紙7の2">#REF!</definedName>
    <definedName name="夜間支援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28" i="23" l="1"/>
  <c r="I21" i="24"/>
  <c r="AM28" i="24"/>
  <c r="I23" i="24"/>
  <c r="I22" i="24"/>
  <c r="AF20" i="24"/>
  <c r="AB20" i="24"/>
  <c r="X20" i="24"/>
  <c r="AF19" i="24"/>
  <c r="AB19" i="24"/>
  <c r="AB18" i="24"/>
  <c r="C18" i="24"/>
  <c r="AM13" i="24"/>
  <c r="AJ13" i="24"/>
  <c r="AG13" i="24"/>
  <c r="AD13" i="24"/>
  <c r="AA13" i="24"/>
  <c r="X13" i="24"/>
  <c r="U13" i="24"/>
  <c r="R13" i="24"/>
  <c r="O13" i="24"/>
  <c r="L13" i="24"/>
  <c r="I13" i="24"/>
  <c r="F13" i="24"/>
  <c r="AQ13" i="24" s="1"/>
  <c r="AQ12" i="24"/>
  <c r="AQ11" i="24"/>
  <c r="AQ10" i="24"/>
  <c r="I19" i="24" s="1"/>
  <c r="Y8" i="24"/>
  <c r="I20" i="24" l="1"/>
  <c r="X19" i="24" s="1"/>
  <c r="X21" i="24" s="1"/>
  <c r="P22" i="24" s="1"/>
  <c r="AP19" i="24"/>
  <c r="AP20" i="24" s="1"/>
  <c r="AP22" i="24" s="1"/>
  <c r="AH23" i="24" s="1"/>
  <c r="W49" i="23" l="1"/>
  <c r="Z46" i="23"/>
  <c r="AK26" i="23"/>
  <c r="AK29" i="23" s="1"/>
  <c r="AM19" i="23"/>
  <c r="AJ19" i="23"/>
  <c r="AG19" i="23"/>
  <c r="AD19" i="23"/>
  <c r="AA19" i="23"/>
  <c r="X19" i="23"/>
  <c r="U19" i="23"/>
  <c r="R19" i="23"/>
  <c r="O19" i="23"/>
  <c r="L19" i="23"/>
  <c r="I19" i="23"/>
  <c r="F19" i="23"/>
  <c r="AM18" i="23"/>
  <c r="AJ18" i="23"/>
  <c r="AG18" i="23"/>
  <c r="AD18" i="23"/>
  <c r="AA18" i="23"/>
  <c r="X18" i="23"/>
  <c r="U18" i="23"/>
  <c r="R18" i="23"/>
  <c r="O18" i="23"/>
  <c r="L18" i="23"/>
  <c r="I18" i="23"/>
  <c r="F18" i="23"/>
  <c r="AQ17" i="23"/>
  <c r="AQ16" i="23"/>
  <c r="AQ15" i="23"/>
  <c r="AQ14" i="23"/>
  <c r="AQ13" i="23"/>
  <c r="AQ12" i="23"/>
  <c r="AQ11" i="23"/>
  <c r="AQ10" i="23"/>
  <c r="Y25" i="23" s="1"/>
  <c r="AQ18" i="23" l="1"/>
  <c r="AQ19" i="23"/>
  <c r="Y26" i="23" s="1"/>
  <c r="AP36" i="23" l="1"/>
  <c r="Y27" i="23"/>
  <c r="AP34" i="23"/>
  <c r="AP35" i="23"/>
  <c r="AY42" i="23"/>
  <c r="Y28" i="23"/>
  <c r="AK25" i="23" l="1"/>
  <c r="Y29" i="23"/>
  <c r="AK27" i="23"/>
  <c r="AY41" i="23"/>
  <c r="AY40" i="23"/>
</calcChain>
</file>

<file path=xl/sharedStrings.xml><?xml version="1.0" encoding="utf-8"?>
<sst xmlns="http://schemas.openxmlformats.org/spreadsheetml/2006/main" count="318" uniqueCount="100">
  <si>
    <t>自立訓練（生活訓練）</t>
    <rPh sb="0" eb="2">
      <t>ジリツ</t>
    </rPh>
    <rPh sb="2" eb="4">
      <t>クンレン</t>
    </rPh>
    <rPh sb="5" eb="7">
      <t>セイカツ</t>
    </rPh>
    <rPh sb="7" eb="9">
      <t>クンレン</t>
    </rPh>
    <phoneticPr fontId="4"/>
  </si>
  <si>
    <t>自立訓練（機能訓練）</t>
    <rPh sb="0" eb="2">
      <t>ジリツ</t>
    </rPh>
    <rPh sb="2" eb="4">
      <t>クンレン</t>
    </rPh>
    <rPh sb="5" eb="7">
      <t>キノウ</t>
    </rPh>
    <rPh sb="7" eb="9">
      <t>クンレン</t>
    </rPh>
    <phoneticPr fontId="4"/>
  </si>
  <si>
    <t>日</t>
    <rPh sb="0" eb="1">
      <t>ニチ</t>
    </rPh>
    <phoneticPr fontId="4"/>
  </si>
  <si>
    <t>別紙3-2</t>
    <rPh sb="0" eb="2">
      <t>ベッシ</t>
    </rPh>
    <phoneticPr fontId="4"/>
  </si>
  <si>
    <t>　　　　　　　●人員基準適合確認シート（生活介護）</t>
    <rPh sb="8" eb="10">
      <t>ジンイン</t>
    </rPh>
    <rPh sb="10" eb="12">
      <t>キジュン</t>
    </rPh>
    <rPh sb="12" eb="14">
      <t>テキゴウ</t>
    </rPh>
    <rPh sb="14" eb="16">
      <t>カクニン</t>
    </rPh>
    <rPh sb="20" eb="22">
      <t>セイカツ</t>
    </rPh>
    <rPh sb="22" eb="24">
      <t>カイゴ</t>
    </rPh>
    <phoneticPr fontId="4"/>
  </si>
  <si>
    <t>（生活介護）</t>
    <rPh sb="1" eb="3">
      <t>セイカツ</t>
    </rPh>
    <rPh sb="3" eb="5">
      <t>カイゴ</t>
    </rPh>
    <phoneticPr fontId="4"/>
  </si>
  <si>
    <t>（兼　人員配置体制加算確認シート）</t>
    <rPh sb="1" eb="2">
      <t>ケン</t>
    </rPh>
    <rPh sb="3" eb="5">
      <t>ジンイン</t>
    </rPh>
    <rPh sb="5" eb="7">
      <t>ハイチ</t>
    </rPh>
    <rPh sb="7" eb="9">
      <t>タイセイ</t>
    </rPh>
    <rPh sb="9" eb="11">
      <t>カサン</t>
    </rPh>
    <rPh sb="11" eb="13">
      <t>カクニン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</si>
  <si>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</si>
  <si>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</si>
  <si>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～</t>
    <phoneticPr fontId="4"/>
  </si>
  <si>
    <t>令和</t>
    <rPh sb="0" eb="2">
      <t>レイワ</t>
    </rPh>
    <phoneticPr fontId="4"/>
  </si>
  <si>
    <t>※新規指定の場合は、1年の見込み数を記入すること。</t>
    <rPh sb="1" eb="3">
      <t>シンキ</t>
    </rPh>
    <rPh sb="3" eb="5">
      <t>シテイ</t>
    </rPh>
    <rPh sb="6" eb="8">
      <t>バアイ</t>
    </rPh>
    <rPh sb="11" eb="12">
      <t>ネン</t>
    </rPh>
    <rPh sb="13" eb="15">
      <t>ミコ</t>
    </rPh>
    <rPh sb="16" eb="17">
      <t>スウ</t>
    </rPh>
    <rPh sb="18" eb="20">
      <t>キニュウ</t>
    </rPh>
    <phoneticPr fontId="4"/>
  </si>
  <si>
    <t>※色つきのセルのみ入力のこと</t>
    <rPh sb="1" eb="2">
      <t>イロ</t>
    </rPh>
    <rPh sb="9" eb="11">
      <t>ニュウリョク</t>
    </rPh>
    <phoneticPr fontId="4"/>
  </si>
  <si>
    <t>事業所名称</t>
    <rPh sb="0" eb="3">
      <t>ジギョウショ</t>
    </rPh>
    <rPh sb="3" eb="5">
      <t>メイショウ</t>
    </rPh>
    <phoneticPr fontId="4"/>
  </si>
  <si>
    <t>法人名称</t>
    <rPh sb="0" eb="2">
      <t>ホウジン</t>
    </rPh>
    <rPh sb="2" eb="4">
      <t>メイショウ</t>
    </rPh>
    <phoneticPr fontId="4"/>
  </si>
  <si>
    <t>単位番号</t>
    <rPh sb="0" eb="2">
      <t>タンイ</t>
    </rPh>
    <rPh sb="2" eb="4">
      <t>バンゴウ</t>
    </rPh>
    <phoneticPr fontId="4"/>
  </si>
  <si>
    <t>事業所番号</t>
    <rPh sb="0" eb="3">
      <t>ジギョウショ</t>
    </rPh>
    <rPh sb="3" eb="5">
      <t>バンゴウ</t>
    </rPh>
    <phoneticPr fontId="4"/>
  </si>
  <si>
    <t>定員</t>
    <rPh sb="0" eb="2">
      <t>テイイン</t>
    </rPh>
    <phoneticPr fontId="4"/>
  </si>
  <si>
    <t>報酬算定
上の定員</t>
    <rPh sb="0" eb="2">
      <t>ホウシュウ</t>
    </rPh>
    <rPh sb="2" eb="4">
      <t>サンテイ</t>
    </rPh>
    <rPh sb="5" eb="6">
      <t>ジョウ</t>
    </rPh>
    <rPh sb="7" eb="9">
      <t>テイイン</t>
    </rPh>
    <phoneticPr fontId="4"/>
  </si>
  <si>
    <t>常勤換算後の職員数
 ※１</t>
    <rPh sb="0" eb="2">
      <t>ジョウキン</t>
    </rPh>
    <rPh sb="2" eb="4">
      <t>カンサン</t>
    </rPh>
    <rPh sb="4" eb="5">
      <t>ゴ</t>
    </rPh>
    <rPh sb="6" eb="9">
      <t>ショクインスウ</t>
    </rPh>
    <phoneticPr fontId="4"/>
  </si>
  <si>
    <t>※１　任意の月の生活支援員、看護職員、理学療法士、作業療法士、
　　　作業療法士、機能訓練指導員の常勤換算後の員数を入力すること。</t>
    <rPh sb="25" eb="27">
      <t>サギョウ</t>
    </rPh>
    <rPh sb="27" eb="29">
      <t>リョウホウ</t>
    </rPh>
    <rPh sb="29" eb="30">
      <t>シ</t>
    </rPh>
    <phoneticPr fontId="4"/>
  </si>
  <si>
    <t>各月の状況</t>
    <rPh sb="0" eb="1">
      <t>カク</t>
    </rPh>
    <rPh sb="1" eb="2">
      <t>ゲツ</t>
    </rPh>
    <rPh sb="3" eb="5">
      <t>ジョウキョウ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</si>
  <si>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</si>
  <si>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</si>
  <si>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  <rPh sb="1" eb="2">
      <t>ガツ</t>
    </rPh>
    <phoneticPr fontId="4"/>
  </si>
  <si>
    <t>7月</t>
    <rPh sb="1" eb="2">
      <t>ガツ</t>
    </rPh>
    <phoneticPr fontId="4"/>
  </si>
  <si>
    <t>8月</t>
    <phoneticPr fontId="4"/>
  </si>
  <si>
    <t>9月</t>
    <phoneticPr fontId="4"/>
  </si>
  <si>
    <t>10月</t>
    <rPh sb="2" eb="3">
      <t>ガツ</t>
    </rPh>
    <phoneticPr fontId="4"/>
  </si>
  <si>
    <t>11月</t>
    <rPh sb="2" eb="3">
      <t>ガツ</t>
    </rPh>
    <phoneticPr fontId="4"/>
  </si>
  <si>
    <t>12月</t>
    <rPh sb="2" eb="3">
      <t>ガツ</t>
    </rPh>
    <phoneticPr fontId="4"/>
  </si>
  <si>
    <t>１月</t>
    <rPh sb="1" eb="2">
      <t>ガツ</t>
    </rPh>
    <phoneticPr fontId="4"/>
  </si>
  <si>
    <t>２月</t>
    <phoneticPr fontId="4"/>
  </si>
  <si>
    <t>３月</t>
    <phoneticPr fontId="4"/>
  </si>
  <si>
    <t>12ヶ月間</t>
    <rPh sb="3" eb="4">
      <t>ゲツ</t>
    </rPh>
    <rPh sb="4" eb="5">
      <t>カン</t>
    </rPh>
    <phoneticPr fontId="4"/>
  </si>
  <si>
    <t>①開所日数</t>
    <rPh sb="1" eb="3">
      <t>カイショ</t>
    </rPh>
    <rPh sb="3" eb="5">
      <t>ニッスウ</t>
    </rPh>
    <phoneticPr fontId="4"/>
  </si>
  <si>
    <t>②区分２の総延べ利用者数　※２</t>
    <rPh sb="1" eb="3">
      <t>クブン</t>
    </rPh>
    <rPh sb="5" eb="6">
      <t>ソウ</t>
    </rPh>
    <rPh sb="6" eb="7">
      <t>ノ</t>
    </rPh>
    <rPh sb="8" eb="11">
      <t>リヨウシャ</t>
    </rPh>
    <rPh sb="11" eb="12">
      <t>スウ</t>
    </rPh>
    <phoneticPr fontId="4"/>
  </si>
  <si>
    <t>人日</t>
    <rPh sb="0" eb="2">
      <t>ニンニチ</t>
    </rPh>
    <phoneticPr fontId="4"/>
  </si>
  <si>
    <t>③区分３の総延べ利用者数　※３</t>
    <rPh sb="1" eb="3">
      <t>クブン</t>
    </rPh>
    <rPh sb="5" eb="6">
      <t>ソウ</t>
    </rPh>
    <rPh sb="6" eb="7">
      <t>ノ</t>
    </rPh>
    <rPh sb="8" eb="11">
      <t>リヨウシャ</t>
    </rPh>
    <rPh sb="11" eb="12">
      <t>スウ</t>
    </rPh>
    <phoneticPr fontId="4"/>
  </si>
  <si>
    <t>④区分４の総延べ利用者数</t>
    <rPh sb="1" eb="3">
      <t>クブン</t>
    </rPh>
    <rPh sb="5" eb="6">
      <t>ソウ</t>
    </rPh>
    <rPh sb="6" eb="7">
      <t>ノ</t>
    </rPh>
    <rPh sb="8" eb="11">
      <t>リヨウシャ</t>
    </rPh>
    <rPh sb="11" eb="12">
      <t>スウ</t>
    </rPh>
    <phoneticPr fontId="4"/>
  </si>
  <si>
    <t>⑤区分５の総延べ利用者数</t>
    <rPh sb="1" eb="3">
      <t>クブン</t>
    </rPh>
    <rPh sb="5" eb="6">
      <t>ソウ</t>
    </rPh>
    <rPh sb="6" eb="7">
      <t>ノ</t>
    </rPh>
    <rPh sb="8" eb="11">
      <t>リヨウシャ</t>
    </rPh>
    <rPh sb="11" eb="12">
      <t>スウ</t>
    </rPh>
    <phoneticPr fontId="4"/>
  </si>
  <si>
    <t>⑥区分６の総延べ利用者数</t>
    <rPh sb="1" eb="3">
      <t>クブン</t>
    </rPh>
    <rPh sb="5" eb="6">
      <t>ソウ</t>
    </rPh>
    <rPh sb="6" eb="7">
      <t>ノ</t>
    </rPh>
    <rPh sb="8" eb="11">
      <t>リヨウシャ</t>
    </rPh>
    <rPh sb="11" eb="12">
      <t>スウ</t>
    </rPh>
    <phoneticPr fontId="4"/>
  </si>
  <si>
    <t>⑦経過措置利用者数</t>
    <rPh sb="1" eb="3">
      <t>ケイカ</t>
    </rPh>
    <rPh sb="3" eb="5">
      <t>ソチ</t>
    </rPh>
    <rPh sb="5" eb="8">
      <t>リヨウシャ</t>
    </rPh>
    <rPh sb="8" eb="9">
      <t>スウ</t>
    </rPh>
    <phoneticPr fontId="4"/>
  </si>
  <si>
    <t>⑧ ②から④および⑦のうち強度行動障害またはこれに準ずるものの総延べ利用者数</t>
    <rPh sb="13" eb="15">
      <t>キョウド</t>
    </rPh>
    <rPh sb="15" eb="17">
      <t>コウドウ</t>
    </rPh>
    <rPh sb="17" eb="19">
      <t>ショウガイ</t>
    </rPh>
    <rPh sb="25" eb="26">
      <t>ジュン</t>
    </rPh>
    <rPh sb="31" eb="32">
      <t>ソウ</t>
    </rPh>
    <rPh sb="32" eb="33">
      <t>ノ</t>
    </rPh>
    <rPh sb="34" eb="36">
      <t>リヨウ</t>
    </rPh>
    <rPh sb="36" eb="37">
      <t>シャ</t>
    </rPh>
    <rPh sb="37" eb="38">
      <t>スウ</t>
    </rPh>
    <phoneticPr fontId="4"/>
  </si>
  <si>
    <t>⑨経過措置利用者を除く利用者数</t>
    <rPh sb="1" eb="3">
      <t>ケイカ</t>
    </rPh>
    <rPh sb="3" eb="5">
      <t>ソチ</t>
    </rPh>
    <rPh sb="5" eb="8">
      <t>リヨウシャ</t>
    </rPh>
    <rPh sb="9" eb="10">
      <t>ノゾ</t>
    </rPh>
    <rPh sb="11" eb="14">
      <t>リヨウシャ</t>
    </rPh>
    <rPh sb="14" eb="15">
      <t>スウ</t>
    </rPh>
    <phoneticPr fontId="4"/>
  </si>
  <si>
    <t>⑩全利用者数</t>
    <rPh sb="1" eb="2">
      <t>ゼン</t>
    </rPh>
    <rPh sb="2" eb="4">
      <t>リヨウ</t>
    </rPh>
    <rPh sb="4" eb="5">
      <t>シャ</t>
    </rPh>
    <rPh sb="5" eb="6">
      <t>スウ</t>
    </rPh>
    <phoneticPr fontId="4"/>
  </si>
  <si>
    <t>※２　施設入所者以外の者で50歳未満の者および施設入所者は除く</t>
    <phoneticPr fontId="4"/>
  </si>
  <si>
    <t>　</t>
    <phoneticPr fontId="4"/>
  </si>
  <si>
    <t>※３　施設入所者で50歳未満の者を除く</t>
    <phoneticPr fontId="4"/>
  </si>
  <si>
    <t xml:space="preserve">注）新たに事業を開始する場合は、利用定員の90％が(2)利用者数
</t>
    <rPh sb="0" eb="1">
      <t>チュウ</t>
    </rPh>
    <rPh sb="2" eb="3">
      <t>アラ</t>
    </rPh>
    <rPh sb="5" eb="7">
      <t>ジギョウ</t>
    </rPh>
    <rPh sb="8" eb="10">
      <t>カイシ</t>
    </rPh>
    <rPh sb="12" eb="14">
      <t>バアイ</t>
    </rPh>
    <rPh sb="16" eb="18">
      <t>リヨウ</t>
    </rPh>
    <rPh sb="18" eb="20">
      <t>テイイン</t>
    </rPh>
    <rPh sb="28" eb="31">
      <t>リヨウシャ</t>
    </rPh>
    <rPh sb="31" eb="32">
      <t>スウ</t>
    </rPh>
    <phoneticPr fontId="4"/>
  </si>
  <si>
    <t>(1) 開所日数　　　</t>
    <rPh sb="4" eb="6">
      <t>カイショ</t>
    </rPh>
    <rPh sb="6" eb="8">
      <t>ニッスウ</t>
    </rPh>
    <phoneticPr fontId="4"/>
  </si>
  <si>
    <t>(7) 指定基準上の必要職員数</t>
    <rPh sb="4" eb="6">
      <t>シテイ</t>
    </rPh>
    <rPh sb="6" eb="8">
      <t>キジュン</t>
    </rPh>
    <rPh sb="8" eb="9">
      <t>ジョウ</t>
    </rPh>
    <rPh sb="10" eb="12">
      <t>ヒツヨウ</t>
    </rPh>
    <rPh sb="12" eb="14">
      <t>ショクイン</t>
    </rPh>
    <rPh sb="14" eb="15">
      <t>スウ</t>
    </rPh>
    <phoneticPr fontId="4"/>
  </si>
  <si>
    <t>　　となります。</t>
    <phoneticPr fontId="4"/>
  </si>
  <si>
    <t>(2) 利用者の数</t>
    <phoneticPr fontId="4"/>
  </si>
  <si>
    <t>(8) 常勤換算後の職員数</t>
    <rPh sb="4" eb="6">
      <t>ジョウキン</t>
    </rPh>
    <rPh sb="6" eb="8">
      <t>カンサン</t>
    </rPh>
    <rPh sb="8" eb="9">
      <t>ゴ</t>
    </rPh>
    <rPh sb="10" eb="12">
      <t>ショクイン</t>
    </rPh>
    <rPh sb="12" eb="13">
      <t>スウ</t>
    </rPh>
    <phoneticPr fontId="4"/>
  </si>
  <si>
    <t>(9) 指定基準への適合</t>
    <rPh sb="4" eb="6">
      <t>シテイ</t>
    </rPh>
    <rPh sb="6" eb="8">
      <t>キジュン</t>
    </rPh>
    <rPh sb="10" eb="12">
      <t>テキゴウ</t>
    </rPh>
    <phoneticPr fontId="4"/>
  </si>
  <si>
    <t>(5)  区分５・６の利用者および区分５・６
　　以外で強度行動障害の利用者の割合</t>
    <rPh sb="5" eb="7">
      <t>クブン</t>
    </rPh>
    <rPh sb="11" eb="14">
      <t>リヨウシャ</t>
    </rPh>
    <rPh sb="17" eb="19">
      <t>クブン</t>
    </rPh>
    <rPh sb="25" eb="27">
      <t>イガイ</t>
    </rPh>
    <rPh sb="28" eb="30">
      <t>キョウド</t>
    </rPh>
    <rPh sb="30" eb="32">
      <t>コウドウ</t>
    </rPh>
    <rPh sb="32" eb="34">
      <t>ショウガイ</t>
    </rPh>
    <rPh sb="35" eb="38">
      <t>リヨウシャ</t>
    </rPh>
    <rPh sb="39" eb="41">
      <t>ワリアイ</t>
    </rPh>
    <phoneticPr fontId="4"/>
  </si>
  <si>
    <r>
      <t xml:space="preserve">(10) 職員の配置割合
</t>
    </r>
    <r>
      <rPr>
        <sz val="11"/>
        <color theme="1"/>
        <rFont val="游ゴシック"/>
        <family val="2"/>
        <charset val="128"/>
        <scheme val="minor"/>
      </rPr>
      <t>　 　(職員１人に対する利用者数)</t>
    </r>
    <rPh sb="5" eb="7">
      <t>ショクイン</t>
    </rPh>
    <rPh sb="8" eb="10">
      <t>ハイチ</t>
    </rPh>
    <rPh sb="10" eb="12">
      <t>ワリアイ</t>
    </rPh>
    <rPh sb="17" eb="19">
      <t>ショクイン</t>
    </rPh>
    <rPh sb="20" eb="21">
      <t>ニン</t>
    </rPh>
    <rPh sb="22" eb="23">
      <t>タイ</t>
    </rPh>
    <rPh sb="25" eb="28">
      <t>リヨウシャ</t>
    </rPh>
    <rPh sb="28" eb="29">
      <t>スウ</t>
    </rPh>
    <phoneticPr fontId="4"/>
  </si>
  <si>
    <t>(6) 指定基準上の職員配置割合</t>
    <rPh sb="4" eb="6">
      <t>シテイ</t>
    </rPh>
    <rPh sb="6" eb="8">
      <t>キジュン</t>
    </rPh>
    <rPh sb="8" eb="9">
      <t>ジョウ</t>
    </rPh>
    <rPh sb="10" eb="12">
      <t>ショクイン</t>
    </rPh>
    <rPh sb="12" eb="14">
      <t>ハイチ</t>
    </rPh>
    <rPh sb="14" eb="16">
      <t>ワリアイ</t>
    </rPh>
    <phoneticPr fontId="4"/>
  </si>
  <si>
    <t>(11) 人員配置体制加算</t>
    <rPh sb="5" eb="7">
      <t>ジンイン</t>
    </rPh>
    <rPh sb="7" eb="9">
      <t>ハイチ</t>
    </rPh>
    <rPh sb="9" eb="11">
      <t>タイセイ</t>
    </rPh>
    <rPh sb="11" eb="13">
      <t>カサン</t>
    </rPh>
    <phoneticPr fontId="4"/>
  </si>
  <si>
    <t>障害者支援施設の昼間実施サービスの生活介護の場合の算定要件</t>
    <rPh sb="0" eb="3">
      <t>ショウガイシャ</t>
    </rPh>
    <rPh sb="3" eb="5">
      <t>シエン</t>
    </rPh>
    <rPh sb="5" eb="7">
      <t>シセツ</t>
    </rPh>
    <rPh sb="8" eb="10">
      <t>チュウカン</t>
    </rPh>
    <rPh sb="10" eb="12">
      <t>ジッシ</t>
    </rPh>
    <rPh sb="17" eb="19">
      <t>セイカツ</t>
    </rPh>
    <rPh sb="19" eb="21">
      <t>カイゴ</t>
    </rPh>
    <rPh sb="22" eb="24">
      <t>バアイ</t>
    </rPh>
    <rPh sb="25" eb="27">
      <t>サンテイ</t>
    </rPh>
    <rPh sb="27" eb="29">
      <t>ヨウケン</t>
    </rPh>
    <phoneticPr fontId="4"/>
  </si>
  <si>
    <t>（利用者の数÷常勤換算後の職員数）＜=１．７　→　人員配置体制加算（Ⅰ）</t>
    <rPh sb="1" eb="4">
      <t>リヨウシャ</t>
    </rPh>
    <rPh sb="5" eb="6">
      <t>カズ</t>
    </rPh>
    <rPh sb="7" eb="9">
      <t>ジョウキン</t>
    </rPh>
    <rPh sb="9" eb="11">
      <t>カンサン</t>
    </rPh>
    <rPh sb="11" eb="12">
      <t>ゴ</t>
    </rPh>
    <rPh sb="13" eb="16">
      <t>ショクインスウ</t>
    </rPh>
    <phoneticPr fontId="4"/>
  </si>
  <si>
    <t>（利用者の数÷常勤換算後の職員数）＜=２．０　→　人員配置体制加算（Ⅱ）</t>
    <rPh sb="1" eb="4">
      <t>リヨウシャ</t>
    </rPh>
    <rPh sb="5" eb="6">
      <t>カズ</t>
    </rPh>
    <rPh sb="7" eb="9">
      <t>ジョウキン</t>
    </rPh>
    <rPh sb="9" eb="11">
      <t>カンサン</t>
    </rPh>
    <rPh sb="11" eb="12">
      <t>ゴ</t>
    </rPh>
    <rPh sb="13" eb="16">
      <t>ショクインスウ</t>
    </rPh>
    <phoneticPr fontId="4"/>
  </si>
  <si>
    <t>（利用者の数÷常勤換算後の職員数）＜=２．５　→　人員配置体制加算（Ⅲ）</t>
    <rPh sb="1" eb="4">
      <t>リヨウシャ</t>
    </rPh>
    <rPh sb="5" eb="6">
      <t>カズ</t>
    </rPh>
    <rPh sb="7" eb="9">
      <t>ジョウキン</t>
    </rPh>
    <rPh sb="9" eb="11">
      <t>カンサン</t>
    </rPh>
    <rPh sb="11" eb="12">
      <t>ゴ</t>
    </rPh>
    <rPh sb="13" eb="16">
      <t>ショクインスウ</t>
    </rPh>
    <phoneticPr fontId="4"/>
  </si>
  <si>
    <t>障害福祉サービス事業者の生活介護の場合の人員配置体制加算の算定要件</t>
    <rPh sb="0" eb="2">
      <t>ショウガイ</t>
    </rPh>
    <rPh sb="2" eb="4">
      <t>フクシ</t>
    </rPh>
    <rPh sb="8" eb="11">
      <t>ジギョウシャ</t>
    </rPh>
    <rPh sb="12" eb="14">
      <t>セイカツ</t>
    </rPh>
    <rPh sb="14" eb="16">
      <t>カイゴ</t>
    </rPh>
    <rPh sb="17" eb="19">
      <t>バアイ</t>
    </rPh>
    <rPh sb="20" eb="22">
      <t>ジンイン</t>
    </rPh>
    <rPh sb="22" eb="24">
      <t>ハイチ</t>
    </rPh>
    <rPh sb="24" eb="26">
      <t>タイセイ</t>
    </rPh>
    <rPh sb="26" eb="28">
      <t>カサン</t>
    </rPh>
    <rPh sb="29" eb="31">
      <t>サンテイ</t>
    </rPh>
    <rPh sb="31" eb="33">
      <t>ヨウケン</t>
    </rPh>
    <phoneticPr fontId="4"/>
  </si>
  <si>
    <t>区分５・６の割合が６０％以上　かつ　　　　　　（利用者の数÷常勤換算後の職員数）＜=１．７　→　人員配置体制加算（Ⅰ）</t>
    <rPh sb="24" eb="27">
      <t>リヨウシャ</t>
    </rPh>
    <rPh sb="28" eb="29">
      <t>カズ</t>
    </rPh>
    <rPh sb="30" eb="32">
      <t>ジョウキン</t>
    </rPh>
    <rPh sb="32" eb="34">
      <t>カンサン</t>
    </rPh>
    <rPh sb="34" eb="35">
      <t>ゴ</t>
    </rPh>
    <rPh sb="36" eb="39">
      <t>ショクインスウ</t>
    </rPh>
    <phoneticPr fontId="4"/>
  </si>
  <si>
    <t>区分５・６および区分５・６以外で強度行動障害の利用者の割合が５０％以上　かつ　１．７＜（利用者の数÷常勤換算後の職員数）＜=２．０　→　人員配置体制加算（Ⅱ）</t>
    <rPh sb="0" eb="2">
      <t>クブン</t>
    </rPh>
    <rPh sb="8" eb="10">
      <t>クブン</t>
    </rPh>
    <rPh sb="13" eb="15">
      <t>イガイ</t>
    </rPh>
    <rPh sb="16" eb="18">
      <t>キョウド</t>
    </rPh>
    <rPh sb="18" eb="20">
      <t>コウドウ</t>
    </rPh>
    <rPh sb="20" eb="22">
      <t>ショウガイ</t>
    </rPh>
    <rPh sb="23" eb="26">
      <t>リヨウシャ</t>
    </rPh>
    <rPh sb="27" eb="29">
      <t>ワリアイ</t>
    </rPh>
    <rPh sb="33" eb="35">
      <t>イジョウ</t>
    </rPh>
    <rPh sb="44" eb="47">
      <t>リヨウシャ</t>
    </rPh>
    <rPh sb="48" eb="49">
      <t>カズ</t>
    </rPh>
    <rPh sb="50" eb="52">
      <t>ジョウキン</t>
    </rPh>
    <rPh sb="52" eb="54">
      <t>カンサン</t>
    </rPh>
    <rPh sb="54" eb="55">
      <t>ゴ</t>
    </rPh>
    <rPh sb="56" eb="59">
      <t>ショクインスウ</t>
    </rPh>
    <phoneticPr fontId="4"/>
  </si>
  <si>
    <t>セルAD5がTRUEの場合は障害者支援施設の昼間実施サービスの生活介護</t>
    <rPh sb="11" eb="13">
      <t>バアイ</t>
    </rPh>
    <rPh sb="14" eb="17">
      <t>ショウガイシャ</t>
    </rPh>
    <rPh sb="17" eb="19">
      <t>シエン</t>
    </rPh>
    <rPh sb="19" eb="21">
      <t>シセツ</t>
    </rPh>
    <rPh sb="22" eb="24">
      <t>チュウカン</t>
    </rPh>
    <rPh sb="24" eb="26">
      <t>ジッシ</t>
    </rPh>
    <rPh sb="31" eb="33">
      <t>セイカツ</t>
    </rPh>
    <rPh sb="33" eb="35">
      <t>カイゴ</t>
    </rPh>
    <phoneticPr fontId="4"/>
  </si>
  <si>
    <t>セルAD5がFALSEの場合は障害福祉サービス事業者</t>
    <rPh sb="12" eb="14">
      <t>バアイ</t>
    </rPh>
    <rPh sb="15" eb="17">
      <t>ショウガイ</t>
    </rPh>
    <rPh sb="17" eb="19">
      <t>フクシ</t>
    </rPh>
    <rPh sb="23" eb="26">
      <t>ジギョウシャ</t>
    </rPh>
    <phoneticPr fontId="4"/>
  </si>
  <si>
    <t>セルAD5</t>
    <phoneticPr fontId="4"/>
  </si>
  <si>
    <t>セルAD5がFALSEの場合は障害福祉サービス事業者の生活介護</t>
    <rPh sb="12" eb="14">
      <t>バアイ</t>
    </rPh>
    <rPh sb="15" eb="17">
      <t>ショウガイ</t>
    </rPh>
    <rPh sb="17" eb="19">
      <t>フクシ</t>
    </rPh>
    <rPh sb="23" eb="26">
      <t>ジギョウシャ</t>
    </rPh>
    <rPh sb="27" eb="29">
      <t>セイカツ</t>
    </rPh>
    <rPh sb="29" eb="31">
      <t>カイゴ</t>
    </rPh>
    <phoneticPr fontId="4"/>
  </si>
  <si>
    <t>別紙3-3</t>
    <rPh sb="0" eb="2">
      <t>ベッシ</t>
    </rPh>
    <phoneticPr fontId="4"/>
  </si>
  <si>
    <t>人員基準適合確認シート（自立訓練、就労移行支援、就労継続支援）</t>
    <rPh sb="0" eb="2">
      <t>ジンイン</t>
    </rPh>
    <rPh sb="2" eb="4">
      <t>キジュン</t>
    </rPh>
    <rPh sb="4" eb="6">
      <t>テキゴウ</t>
    </rPh>
    <rPh sb="6" eb="8">
      <t>カクニン</t>
    </rPh>
    <rPh sb="12" eb="14">
      <t>ジリツ</t>
    </rPh>
    <rPh sb="14" eb="16">
      <t>クンレン</t>
    </rPh>
    <rPh sb="17" eb="19">
      <t>シュウロウ</t>
    </rPh>
    <rPh sb="19" eb="21">
      <t>イコウ</t>
    </rPh>
    <rPh sb="21" eb="23">
      <t>シエン</t>
    </rPh>
    <rPh sb="24" eb="26">
      <t>シュウロウ</t>
    </rPh>
    <rPh sb="26" eb="28">
      <t>ケイゾク</t>
    </rPh>
    <rPh sb="28" eb="30">
      <t>シエン</t>
    </rPh>
    <phoneticPr fontId="4"/>
  </si>
  <si>
    <t>サービスの
種類</t>
    <rPh sb="6" eb="8">
      <t>シュルイ</t>
    </rPh>
    <phoneticPr fontId="4"/>
  </si>
  <si>
    <t>常勤換算後の職員数
 ※</t>
    <rPh sb="0" eb="2">
      <t>ジョウキン</t>
    </rPh>
    <rPh sb="2" eb="4">
      <t>カンサン</t>
    </rPh>
    <rPh sb="4" eb="5">
      <t>ゴ</t>
    </rPh>
    <rPh sb="6" eb="9">
      <t>ショクインスウ</t>
    </rPh>
    <phoneticPr fontId="4"/>
  </si>
  <si>
    <t>（就労移行支援のみ）
常勤換算後の
就労支援員の数</t>
    <rPh sb="1" eb="3">
      <t>シュウロウ</t>
    </rPh>
    <rPh sb="3" eb="5">
      <t>イコウ</t>
    </rPh>
    <rPh sb="5" eb="7">
      <t>シエン</t>
    </rPh>
    <rPh sb="11" eb="13">
      <t>ジョウキン</t>
    </rPh>
    <rPh sb="13" eb="15">
      <t>カンサン</t>
    </rPh>
    <rPh sb="15" eb="16">
      <t>ゴ</t>
    </rPh>
    <rPh sb="18" eb="20">
      <t>シュウロウ</t>
    </rPh>
    <rPh sb="20" eb="22">
      <t>シエン</t>
    </rPh>
    <rPh sb="22" eb="23">
      <t>イン</t>
    </rPh>
    <rPh sb="24" eb="25">
      <t>カズ</t>
    </rPh>
    <phoneticPr fontId="4"/>
  </si>
  <si>
    <t>②事業所内利用者数</t>
    <rPh sb="1" eb="4">
      <t>ジギョウショ</t>
    </rPh>
    <rPh sb="4" eb="5">
      <t>ナイ</t>
    </rPh>
    <rPh sb="5" eb="8">
      <t>リヨウシャ</t>
    </rPh>
    <rPh sb="8" eb="9">
      <t>スウ</t>
    </rPh>
    <phoneticPr fontId="4"/>
  </si>
  <si>
    <t>④総延べ利用者数</t>
    <rPh sb="1" eb="2">
      <t>ソウ</t>
    </rPh>
    <rPh sb="2" eb="3">
      <t>ノ</t>
    </rPh>
    <rPh sb="4" eb="7">
      <t>リヨウシャ</t>
    </rPh>
    <rPh sb="7" eb="8">
      <t>スウ</t>
    </rPh>
    <phoneticPr fontId="4"/>
  </si>
  <si>
    <t>※　施設外就労を実施する場合は、事業所内の職員配置について、以下の条件に該当するかをご確認ください。</t>
    <rPh sb="2" eb="7">
      <t>シセツガイシュウロウ</t>
    </rPh>
    <rPh sb="8" eb="10">
      <t>ジッシ</t>
    </rPh>
    <rPh sb="12" eb="14">
      <t>バアイ</t>
    </rPh>
    <rPh sb="16" eb="19">
      <t>ジギョウショ</t>
    </rPh>
    <rPh sb="19" eb="20">
      <t>ナイ</t>
    </rPh>
    <rPh sb="21" eb="23">
      <t>ショクイン</t>
    </rPh>
    <rPh sb="23" eb="25">
      <t>ハイチ</t>
    </rPh>
    <rPh sb="30" eb="32">
      <t>イカ</t>
    </rPh>
    <rPh sb="33" eb="35">
      <t>ジョウケン</t>
    </rPh>
    <rPh sb="36" eb="38">
      <t>ガイトウ</t>
    </rPh>
    <rPh sb="43" eb="45">
      <t>カクニン</t>
    </rPh>
    <phoneticPr fontId="4"/>
  </si>
  <si>
    <t>(1)  開所日数　　　</t>
    <rPh sb="5" eb="7">
      <t>カイショ</t>
    </rPh>
    <rPh sb="7" eb="9">
      <t>ニッスウ</t>
    </rPh>
    <phoneticPr fontId="4"/>
  </si>
  <si>
    <t>(5) 指定基準上の必要職員数</t>
    <rPh sb="4" eb="6">
      <t>シテイ</t>
    </rPh>
    <rPh sb="6" eb="8">
      <t>キジュン</t>
    </rPh>
    <rPh sb="8" eb="9">
      <t>ジョウ</t>
    </rPh>
    <rPh sb="10" eb="12">
      <t>ヒツヨウ</t>
    </rPh>
    <rPh sb="12" eb="14">
      <t>ショクイン</t>
    </rPh>
    <rPh sb="14" eb="15">
      <t>スウ</t>
    </rPh>
    <phoneticPr fontId="4"/>
  </si>
  <si>
    <t>(1)  事業所内利用者の数</t>
    <rPh sb="5" eb="7">
      <t>ジギョウ</t>
    </rPh>
    <rPh sb="7" eb="8">
      <t>ショ</t>
    </rPh>
    <rPh sb="8" eb="9">
      <t>ナイ</t>
    </rPh>
    <phoneticPr fontId="4"/>
  </si>
  <si>
    <t>注）新たに事業を開始する場合は、利用定員の90％が(2)利用者数となります。</t>
    <phoneticPr fontId="4"/>
  </si>
  <si>
    <t>(2)  利用者の数</t>
    <phoneticPr fontId="4"/>
  </si>
  <si>
    <t>(6) 常勤換算後の職員配置</t>
    <rPh sb="4" eb="6">
      <t>ジョウキン</t>
    </rPh>
    <rPh sb="6" eb="8">
      <t>カンサン</t>
    </rPh>
    <rPh sb="8" eb="9">
      <t>ゴ</t>
    </rPh>
    <rPh sb="10" eb="12">
      <t>ショクイン</t>
    </rPh>
    <rPh sb="12" eb="14">
      <t>ハイチ</t>
    </rPh>
    <phoneticPr fontId="4"/>
  </si>
  <si>
    <t>(2)  施設外就労時の事業所内の必要職員数</t>
    <rPh sb="5" eb="10">
      <t>シセツガイシュウロウ</t>
    </rPh>
    <rPh sb="10" eb="11">
      <t>ジ</t>
    </rPh>
    <rPh sb="12" eb="16">
      <t>ジギョウショナイ</t>
    </rPh>
    <rPh sb="17" eb="19">
      <t>ヒツヨウ</t>
    </rPh>
    <rPh sb="19" eb="21">
      <t>ショクイン</t>
    </rPh>
    <rPh sb="21" eb="22">
      <t>スウ</t>
    </rPh>
    <phoneticPr fontId="4"/>
  </si>
  <si>
    <t>(3) サービスの種類</t>
    <rPh sb="9" eb="11">
      <t>シュルイ</t>
    </rPh>
    <phoneticPr fontId="4"/>
  </si>
  <si>
    <t>(7) 指定基準への適合</t>
    <rPh sb="4" eb="6">
      <t>シテイ</t>
    </rPh>
    <rPh sb="6" eb="8">
      <t>キジュン</t>
    </rPh>
    <rPh sb="10" eb="12">
      <t>テキゴウ</t>
    </rPh>
    <phoneticPr fontId="4"/>
  </si>
  <si>
    <t>(3)  常勤換算後の職員配置（施設外就労時の事業所内の職員配置）</t>
    <rPh sb="5" eb="7">
      <t>ジョウキン</t>
    </rPh>
    <rPh sb="7" eb="9">
      <t>カンサン</t>
    </rPh>
    <rPh sb="9" eb="10">
      <t>ゴ</t>
    </rPh>
    <rPh sb="11" eb="13">
      <t>ショクイン</t>
    </rPh>
    <rPh sb="13" eb="15">
      <t>ハイチ</t>
    </rPh>
    <rPh sb="16" eb="18">
      <t>シセツ</t>
    </rPh>
    <rPh sb="18" eb="19">
      <t>ガイ</t>
    </rPh>
    <rPh sb="19" eb="21">
      <t>シュウロウ</t>
    </rPh>
    <rPh sb="21" eb="22">
      <t>ジ</t>
    </rPh>
    <rPh sb="23" eb="26">
      <t>ジギョウショ</t>
    </rPh>
    <rPh sb="26" eb="27">
      <t>ナイ</t>
    </rPh>
    <rPh sb="28" eb="30">
      <t>ショクイン</t>
    </rPh>
    <rPh sb="30" eb="32">
      <t>ハイチ</t>
    </rPh>
    <phoneticPr fontId="4"/>
  </si>
  <si>
    <t>(4) 指定基準上の必要
　　職員配置割合</t>
    <rPh sb="4" eb="6">
      <t>シテイ</t>
    </rPh>
    <rPh sb="6" eb="8">
      <t>キジュン</t>
    </rPh>
    <rPh sb="8" eb="9">
      <t>ジョウ</t>
    </rPh>
    <rPh sb="10" eb="12">
      <t>ヒツヨウ</t>
    </rPh>
    <rPh sb="15" eb="17">
      <t>ショクイン</t>
    </rPh>
    <rPh sb="17" eb="19">
      <t>ハイチ</t>
    </rPh>
    <rPh sb="19" eb="21">
      <t>ワリアイ</t>
    </rPh>
    <phoneticPr fontId="4"/>
  </si>
  <si>
    <t>(4)  指定基準への適合</t>
    <rPh sb="5" eb="7">
      <t>シテイ</t>
    </rPh>
    <rPh sb="7" eb="9">
      <t>キジュン</t>
    </rPh>
    <rPh sb="11" eb="13">
      <t>テキゴウ</t>
    </rPh>
    <phoneticPr fontId="4"/>
  </si>
  <si>
    <t>(5) 指定基準上の必要
　　就労支援員配置割合
　　（就労移行支援のみ）</t>
    <rPh sb="4" eb="6">
      <t>シテイ</t>
    </rPh>
    <rPh sb="6" eb="8">
      <t>キジュン</t>
    </rPh>
    <rPh sb="8" eb="9">
      <t>ジョウ</t>
    </rPh>
    <rPh sb="10" eb="12">
      <t>ヒツヨウ</t>
    </rPh>
    <rPh sb="15" eb="17">
      <t>シュウロウ</t>
    </rPh>
    <rPh sb="17" eb="19">
      <t>シエン</t>
    </rPh>
    <rPh sb="19" eb="20">
      <t>イン</t>
    </rPh>
    <rPh sb="20" eb="22">
      <t>ハイチ</t>
    </rPh>
    <rPh sb="22" eb="24">
      <t>ワリアイ</t>
    </rPh>
    <rPh sb="28" eb="30">
      <t>シュウロウ</t>
    </rPh>
    <rPh sb="30" eb="32">
      <t>イコウ</t>
    </rPh>
    <rPh sb="32" eb="34">
      <t>シエン</t>
    </rPh>
    <phoneticPr fontId="4"/>
  </si>
  <si>
    <t>（サービスの種類を選択してください）</t>
    <rPh sb="6" eb="8">
      <t>シュルイ</t>
    </rPh>
    <rPh sb="9" eb="11">
      <t>センタク</t>
    </rPh>
    <phoneticPr fontId="4"/>
  </si>
  <si>
    <t>６：１</t>
    <phoneticPr fontId="4"/>
  </si>
  <si>
    <t>就労移行支援</t>
    <rPh sb="0" eb="2">
      <t>シュウロウ</t>
    </rPh>
    <rPh sb="2" eb="4">
      <t>イコウ</t>
    </rPh>
    <rPh sb="4" eb="6">
      <t>シエン</t>
    </rPh>
    <phoneticPr fontId="4"/>
  </si>
  <si>
    <t>就労継続支援Ａ型</t>
    <rPh sb="0" eb="2">
      <t>シュウロウ</t>
    </rPh>
    <rPh sb="2" eb="4">
      <t>ケイゾク</t>
    </rPh>
    <rPh sb="4" eb="6">
      <t>シエン</t>
    </rPh>
    <rPh sb="7" eb="8">
      <t>ガタ</t>
    </rPh>
    <phoneticPr fontId="4"/>
  </si>
  <si>
    <t>１０：１</t>
    <phoneticPr fontId="4"/>
  </si>
  <si>
    <t>就労継続支援Ｂ型</t>
    <rPh sb="0" eb="2">
      <t>シュウロウ</t>
    </rPh>
    <rPh sb="2" eb="4">
      <t>ケイゾク</t>
    </rPh>
    <rPh sb="4" eb="6">
      <t>シエン</t>
    </rPh>
    <rPh sb="7" eb="8">
      <t>ガタ</t>
    </rPh>
    <phoneticPr fontId="4"/>
  </si>
  <si>
    <t>(3) 平均障害支援区分</t>
    <rPh sb="8" eb="10">
      <t>シエン</t>
    </rPh>
    <phoneticPr fontId="4"/>
  </si>
  <si>
    <t>③施設外就労利用者数</t>
    <rPh sb="1" eb="6">
      <t>シセツガイシュウロウ</t>
    </rPh>
    <rPh sb="6" eb="9">
      <t>リヨウシャ</t>
    </rPh>
    <rPh sb="9" eb="10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</si>
</sst>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.0_ "/>
    <numFmt numFmtId="177" formatCode="&quot;　&quot;@"/>
    <numFmt numFmtId="178" formatCode="##############&quot;日&quot;"/>
    <numFmt numFmtId="179" formatCode="0_ "/>
    <numFmt numFmtId="180" formatCode="##############&quot;人日&quot;"/>
    <numFmt numFmtId="181" formatCode="0.0_);[Red]\(0.0\)"/>
    <numFmt numFmtId="182" formatCode="#############.#&quot;人&quot;"/>
    <numFmt numFmtId="183" formatCode="0.000_ "/>
    <numFmt numFmtId="184" formatCode="0_);[Red]\(0\)"/>
    <numFmt numFmtId="185" formatCode="##############&quot; 日&quot;"/>
    <numFmt numFmtId="186" formatCode="0.0"/>
    <numFmt numFmtId="187" formatCode="&quot;¥&quot;#,##0_);[Red]\(&quot;¥&quot;#,##0\)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1"/>
      <color indexed="2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30"/>
      <name val="ＭＳ Ｐゴシック"/>
      <family val="3"/>
      <charset val="128"/>
    </font>
    <font>
      <sz val="16"/>
      <color indexed="30"/>
      <name val="ＭＳ Ｐゴシック"/>
      <family val="3"/>
      <charset val="128"/>
    </font>
    <font>
      <sz val="12"/>
      <color indexed="3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6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6" fillId="0" borderId="0">
      <alignment vertical="center"/>
    </xf>
    <xf numFmtId="187" fontId="1" fillId="0" borderId="0" applyFont="0" applyFill="0" applyBorder="0" applyAlignment="0" applyProtection="0"/>
  </cellStyleXfs>
  <cellXfs count="355">
    <xf numFmtId="0" fontId="0" fillId="0" borderId="0" xfId="0">
      <alignment vertical="center"/>
    </xf>
    <xf numFmtId="0" fontId="1" fillId="0" borderId="0" xfId="2" applyAlignment="1" applyProtection="1">
      <alignment horizontal="center"/>
      <protection hidden="1"/>
    </xf>
    <xf numFmtId="0" fontId="15" fillId="0" borderId="29" xfId="2" applyFont="1" applyBorder="1" applyAlignment="1" applyProtection="1">
      <alignment horizontal="left"/>
      <protection hidden="1"/>
    </xf>
    <xf numFmtId="0" fontId="15" fillId="0" borderId="0" xfId="2" applyFont="1" applyAlignment="1" applyProtection="1">
      <alignment vertical="center"/>
      <protection locked="0"/>
    </xf>
    <xf numFmtId="0" fontId="1" fillId="0" borderId="0" xfId="3" applyAlignment="1" applyProtection="1">
      <alignment horizontal="center"/>
      <protection hidden="1"/>
    </xf>
    <xf numFmtId="0" fontId="9" fillId="0" borderId="0" xfId="5" applyFont="1" applyAlignment="1" applyProtection="1">
      <alignment horizontal="left" vertical="center"/>
      <protection locked="0" hidden="1"/>
    </xf>
    <xf numFmtId="0" fontId="11" fillId="0" borderId="0" xfId="2" applyFont="1" applyAlignment="1" applyProtection="1">
      <alignment horizontal="right" vertical="center"/>
      <protection locked="0"/>
    </xf>
    <xf numFmtId="176" fontId="1" fillId="0" borderId="9" xfId="6" applyNumberFormat="1" applyBorder="1" applyAlignment="1" applyProtection="1">
      <alignment horizontal="center" vertical="center"/>
      <protection hidden="1"/>
    </xf>
    <xf numFmtId="0" fontId="8" fillId="0" borderId="0" xfId="1" applyFont="1">
      <alignment vertical="center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9" fillId="0" borderId="0" xfId="1" applyFont="1">
      <alignment vertical="center"/>
    </xf>
    <xf numFmtId="0" fontId="5" fillId="0" borderId="0" xfId="1" applyFont="1">
      <alignment vertical="center"/>
    </xf>
    <xf numFmtId="0" fontId="10" fillId="0" borderId="0" xfId="1" applyFont="1" applyAlignment="1">
      <alignment horizontal="left" vertical="center"/>
    </xf>
    <xf numFmtId="0" fontId="10" fillId="0" borderId="0" xfId="1" applyFont="1">
      <alignment vertical="center"/>
    </xf>
    <xf numFmtId="0" fontId="2" fillId="0" borderId="0" xfId="1" applyFont="1">
      <alignment vertical="center"/>
    </xf>
    <xf numFmtId="0" fontId="10" fillId="0" borderId="0" xfId="1" applyFont="1" applyAlignment="1">
      <alignment horizontal="center" vertical="center"/>
    </xf>
    <xf numFmtId="0" fontId="1" fillId="0" borderId="0" xfId="3"/>
    <xf numFmtId="0" fontId="1" fillId="0" borderId="0" xfId="3" applyAlignment="1">
      <alignment horizontal="center"/>
    </xf>
    <xf numFmtId="0" fontId="1" fillId="0" borderId="0" xfId="3" applyAlignment="1">
      <alignment horizontal="right"/>
    </xf>
    <xf numFmtId="181" fontId="1" fillId="0" borderId="0" xfId="3" applyNumberFormat="1"/>
    <xf numFmtId="0" fontId="20" fillId="0" borderId="0" xfId="3" applyFont="1"/>
    <xf numFmtId="0" fontId="20" fillId="0" borderId="0" xfId="3" applyFont="1" applyAlignment="1">
      <alignment horizontal="center"/>
    </xf>
    <xf numFmtId="0" fontId="20" fillId="0" borderId="24" xfId="3" applyFont="1" applyBorder="1" applyAlignment="1">
      <alignment horizontal="center"/>
    </xf>
    <xf numFmtId="0" fontId="20" fillId="0" borderId="25" xfId="3" applyFont="1" applyBorder="1" applyAlignment="1">
      <alignment horizontal="center"/>
    </xf>
    <xf numFmtId="0" fontId="20" fillId="0" borderId="10" xfId="3" applyFont="1" applyBorder="1" applyAlignment="1">
      <alignment horizontal="center"/>
    </xf>
    <xf numFmtId="0" fontId="8" fillId="0" borderId="0" xfId="5" applyFont="1">
      <alignment vertical="center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center" vertical="center"/>
    </xf>
    <xf numFmtId="0" fontId="9" fillId="0" borderId="0" xfId="5" applyFont="1">
      <alignment vertical="center"/>
    </xf>
    <xf numFmtId="0" fontId="5" fillId="0" borderId="0" xfId="5" applyFont="1">
      <alignment vertical="center"/>
    </xf>
    <xf numFmtId="0" fontId="10" fillId="0" borderId="0" xfId="5" applyFont="1" applyAlignment="1">
      <alignment horizontal="left" vertical="center"/>
    </xf>
    <xf numFmtId="0" fontId="10" fillId="0" borderId="0" xfId="5" applyFont="1">
      <alignment vertical="center"/>
    </xf>
    <xf numFmtId="0" fontId="2" fillId="0" borderId="0" xfId="5" applyFont="1">
      <alignment vertical="center"/>
    </xf>
    <xf numFmtId="0" fontId="10" fillId="0" borderId="0" xfId="5" applyFont="1" applyAlignment="1">
      <alignment horizontal="center" vertical="center"/>
    </xf>
    <xf numFmtId="0" fontId="22" fillId="0" borderId="0" xfId="6" applyFont="1" applyAlignment="1">
      <alignment vertical="center"/>
    </xf>
    <xf numFmtId="0" fontId="1" fillId="0" borderId="0" xfId="6" applyAlignment="1">
      <alignment horizontal="center"/>
    </xf>
    <xf numFmtId="0" fontId="1" fillId="0" borderId="0" xfId="6" applyAlignment="1">
      <alignment horizontal="right"/>
    </xf>
    <xf numFmtId="0" fontId="1" fillId="0" borderId="0" xfId="6"/>
    <xf numFmtId="181" fontId="1" fillId="0" borderId="0" xfId="6" applyNumberFormat="1"/>
    <xf numFmtId="0" fontId="0" fillId="0" borderId="0" xfId="6" applyFont="1" applyAlignment="1">
      <alignment horizontal="center"/>
    </xf>
    <xf numFmtId="183" fontId="1" fillId="0" borderId="0" xfId="6" applyNumberFormat="1"/>
    <xf numFmtId="0" fontId="1" fillId="0" borderId="29" xfId="2" applyBorder="1" applyAlignment="1" applyProtection="1">
      <alignment horizontal="left"/>
      <protection hidden="1"/>
    </xf>
    <xf numFmtId="0" fontId="1" fillId="0" borderId="28" xfId="2" applyBorder="1" applyAlignment="1" applyProtection="1">
      <alignment horizontal="left"/>
      <protection hidden="1"/>
    </xf>
    <xf numFmtId="0" fontId="1" fillId="0" borderId="0" xfId="2"/>
    <xf numFmtId="0" fontId="1" fillId="0" borderId="0" xfId="2" applyAlignment="1">
      <alignment horizontal="center"/>
    </xf>
    <xf numFmtId="0" fontId="15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/>
    <xf numFmtId="0" fontId="14" fillId="0" borderId="30" xfId="2" applyFont="1" applyBorder="1" applyAlignment="1">
      <alignment horizontal="center" vertical="center"/>
    </xf>
    <xf numFmtId="0" fontId="1" fillId="0" borderId="0" xfId="2" applyAlignment="1">
      <alignment vertical="center" shrinkToFit="1"/>
    </xf>
    <xf numFmtId="0" fontId="17" fillId="0" borderId="0" xfId="2" applyFont="1" applyAlignment="1">
      <alignment vertical="top" wrapText="1"/>
    </xf>
    <xf numFmtId="0" fontId="14" fillId="0" borderId="0" xfId="2" applyFont="1"/>
    <xf numFmtId="0" fontId="1" fillId="0" borderId="0" xfId="2" applyAlignment="1">
      <alignment horizontal="right"/>
    </xf>
    <xf numFmtId="0" fontId="1" fillId="0" borderId="29" xfId="2" applyBorder="1" applyAlignment="1" applyProtection="1">
      <alignment horizontal="left"/>
      <protection locked="0" hidden="1"/>
    </xf>
    <xf numFmtId="0" fontId="1" fillId="0" borderId="29" xfId="2" applyBorder="1" applyAlignment="1">
      <alignment horizontal="left"/>
    </xf>
    <xf numFmtId="0" fontId="1" fillId="0" borderId="28" xfId="2" applyBorder="1" applyAlignment="1">
      <alignment horizontal="left"/>
    </xf>
    <xf numFmtId="0" fontId="12" fillId="0" borderId="29" xfId="2" applyFont="1" applyBorder="1" applyAlignment="1">
      <alignment horizontal="left"/>
    </xf>
    <xf numFmtId="0" fontId="25" fillId="0" borderId="29" xfId="2" applyFont="1" applyBorder="1" applyAlignment="1" applyProtection="1">
      <alignment horizontal="left"/>
      <protection locked="0" hidden="1"/>
    </xf>
    <xf numFmtId="0" fontId="25" fillId="0" borderId="0" xfId="2" applyFont="1" applyAlignment="1">
      <alignment horizontal="center"/>
    </xf>
    <xf numFmtId="0" fontId="27" fillId="0" borderId="29" xfId="2" applyFont="1" applyBorder="1" applyAlignment="1">
      <alignment horizontal="left"/>
    </xf>
    <xf numFmtId="0" fontId="15" fillId="0" borderId="29" xfId="2" applyFont="1" applyBorder="1" applyAlignment="1">
      <alignment horizontal="left"/>
    </xf>
    <xf numFmtId="0" fontId="1" fillId="0" borderId="0" xfId="2" applyAlignment="1">
      <alignment horizontal="left"/>
    </xf>
    <xf numFmtId="0" fontId="1" fillId="0" borderId="0" xfId="2" applyAlignment="1">
      <alignment horizontal="left" vertical="center"/>
    </xf>
    <xf numFmtId="0" fontId="1" fillId="0" borderId="0" xfId="2" applyAlignment="1">
      <alignment vertical="center"/>
    </xf>
    <xf numFmtId="0" fontId="12" fillId="0" borderId="0" xfId="2" applyFont="1" applyAlignment="1">
      <alignment horizontal="left"/>
    </xf>
    <xf numFmtId="0" fontId="12" fillId="0" borderId="0" xfId="2" applyFont="1" applyAlignment="1">
      <alignment horizontal="center"/>
    </xf>
    <xf numFmtId="0" fontId="11" fillId="0" borderId="0" xfId="2" applyFont="1" applyAlignment="1">
      <alignment horizontal="right"/>
    </xf>
    <xf numFmtId="184" fontId="12" fillId="0" borderId="0" xfId="2" applyNumberFormat="1" applyFont="1" applyAlignment="1">
      <alignment horizontal="center"/>
    </xf>
    <xf numFmtId="179" fontId="11" fillId="0" borderId="0" xfId="2" applyNumberFormat="1" applyFont="1"/>
    <xf numFmtId="0" fontId="23" fillId="0" borderId="0" xfId="2" applyFont="1" applyAlignment="1">
      <alignment vertical="top" wrapText="1"/>
    </xf>
    <xf numFmtId="181" fontId="16" fillId="0" borderId="0" xfId="2" applyNumberFormat="1" applyFont="1" applyAlignment="1" applyProtection="1">
      <alignment vertical="center"/>
      <protection hidden="1"/>
    </xf>
    <xf numFmtId="176" fontId="16" fillId="0" borderId="0" xfId="2" applyNumberFormat="1" applyFont="1" applyAlignment="1">
      <alignment vertical="center"/>
    </xf>
    <xf numFmtId="0" fontId="15" fillId="0" borderId="0" xfId="2" applyFont="1" applyAlignment="1">
      <alignment vertical="center" wrapText="1"/>
    </xf>
    <xf numFmtId="186" fontId="16" fillId="0" borderId="0" xfId="2" applyNumberFormat="1" applyFont="1" applyAlignment="1">
      <alignment vertical="center"/>
    </xf>
    <xf numFmtId="0" fontId="25" fillId="0" borderId="0" xfId="2" applyFont="1"/>
    <xf numFmtId="0" fontId="16" fillId="0" borderId="0" xfId="8" applyNumberFormat="1" applyFont="1" applyFill="1" applyBorder="1" applyAlignment="1" applyProtection="1">
      <alignment vertical="center"/>
      <protection hidden="1"/>
    </xf>
    <xf numFmtId="0" fontId="20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184" fontId="14" fillId="0" borderId="0" xfId="2" applyNumberFormat="1" applyFont="1" applyAlignment="1">
      <alignment horizontal="center"/>
    </xf>
    <xf numFmtId="0" fontId="1" fillId="0" borderId="9" xfId="2" applyBorder="1" applyAlignment="1">
      <alignment horizontal="center"/>
    </xf>
    <xf numFmtId="0" fontId="1" fillId="0" borderId="11" xfId="2" applyBorder="1"/>
    <xf numFmtId="0" fontId="1" fillId="0" borderId="23" xfId="2" applyBorder="1"/>
    <xf numFmtId="0" fontId="1" fillId="0" borderId="11" xfId="2" applyBorder="1" applyAlignment="1">
      <alignment horizontal="center"/>
    </xf>
    <xf numFmtId="0" fontId="1" fillId="0" borderId="23" xfId="2" applyBorder="1" applyAlignment="1">
      <alignment horizontal="center"/>
    </xf>
    <xf numFmtId="0" fontId="1" fillId="0" borderId="13" xfId="2" applyBorder="1" applyAlignment="1">
      <alignment horizontal="center"/>
    </xf>
    <xf numFmtId="49" fontId="1" fillId="0" borderId="11" xfId="2" applyNumberFormat="1" applyBorder="1" applyAlignment="1">
      <alignment horizontal="left"/>
    </xf>
    <xf numFmtId="0" fontId="1" fillId="0" borderId="23" xfId="2" applyBorder="1" applyAlignment="1">
      <alignment horizontal="left"/>
    </xf>
    <xf numFmtId="0" fontId="1" fillId="0" borderId="13" xfId="2" applyBorder="1" applyAlignment="1">
      <alignment horizontal="left"/>
    </xf>
    <xf numFmtId="176" fontId="18" fillId="0" borderId="9" xfId="2" applyNumberFormat="1" applyFont="1" applyBorder="1" applyAlignment="1">
      <alignment horizontal="center" shrinkToFit="1"/>
    </xf>
    <xf numFmtId="0" fontId="20" fillId="0" borderId="25" xfId="2" applyFont="1" applyBorder="1" applyAlignment="1">
      <alignment horizontal="center"/>
    </xf>
    <xf numFmtId="0" fontId="11" fillId="0" borderId="0" xfId="2" applyFont="1" applyAlignment="1">
      <alignment vertical="center"/>
    </xf>
    <xf numFmtId="0" fontId="13" fillId="0" borderId="0" xfId="2" applyFont="1" applyAlignment="1">
      <alignment horizontal="left"/>
    </xf>
    <xf numFmtId="0" fontId="17" fillId="0" borderId="7" xfId="2" applyFont="1" applyBorder="1" applyAlignment="1">
      <alignment vertical="top" wrapText="1"/>
    </xf>
    <xf numFmtId="0" fontId="1" fillId="0" borderId="29" xfId="2" applyBorder="1" applyAlignment="1" applyProtection="1">
      <alignment horizontal="left"/>
      <protection locked="0"/>
    </xf>
    <xf numFmtId="0" fontId="1" fillId="0" borderId="21" xfId="2" applyBorder="1" applyAlignment="1">
      <alignment horizontal="left"/>
    </xf>
    <xf numFmtId="0" fontId="1" fillId="0" borderId="20" xfId="2" applyBorder="1" applyAlignment="1">
      <alignment horizontal="left"/>
    </xf>
    <xf numFmtId="0" fontId="15" fillId="0" borderId="21" xfId="2" applyFont="1" applyBorder="1" applyAlignment="1">
      <alignment horizontal="left"/>
    </xf>
    <xf numFmtId="0" fontId="1" fillId="0" borderId="12" xfId="2" applyBorder="1" applyAlignment="1">
      <alignment horizontal="left"/>
    </xf>
    <xf numFmtId="0" fontId="15" fillId="0" borderId="12" xfId="2" applyFont="1" applyBorder="1" applyAlignment="1">
      <alignment horizontal="left"/>
    </xf>
    <xf numFmtId="0" fontId="1" fillId="0" borderId="41" xfId="2" applyBorder="1" applyAlignment="1">
      <alignment horizontal="left"/>
    </xf>
    <xf numFmtId="0" fontId="1" fillId="0" borderId="25" xfId="2" applyBorder="1" applyAlignment="1">
      <alignment horizontal="left"/>
    </xf>
    <xf numFmtId="0" fontId="15" fillId="0" borderId="5" xfId="2" applyFont="1" applyBorder="1" applyAlignment="1">
      <alignment horizontal="left"/>
    </xf>
    <xf numFmtId="0" fontId="15" fillId="0" borderId="32" xfId="2" applyFont="1" applyBorder="1" applyAlignment="1">
      <alignment horizontal="left"/>
    </xf>
    <xf numFmtId="0" fontId="1" fillId="0" borderId="29" xfId="2" applyBorder="1" applyAlignment="1" applyProtection="1">
      <alignment horizontal="left" shrinkToFit="1"/>
      <protection hidden="1"/>
    </xf>
    <xf numFmtId="0" fontId="1" fillId="0" borderId="28" xfId="2" applyBorder="1" applyAlignment="1" applyProtection="1">
      <alignment horizontal="left" shrinkToFit="1"/>
      <protection hidden="1"/>
    </xf>
    <xf numFmtId="0" fontId="15" fillId="0" borderId="0" xfId="2" quotePrefix="1" applyFont="1" applyAlignment="1">
      <alignment horizontal="left"/>
    </xf>
    <xf numFmtId="0" fontId="1" fillId="0" borderId="0" xfId="2" quotePrefix="1" applyAlignment="1">
      <alignment horizontal="left"/>
    </xf>
    <xf numFmtId="0" fontId="15" fillId="0" borderId="0" xfId="2" applyFont="1" applyProtection="1">
      <protection locked="0"/>
    </xf>
    <xf numFmtId="0" fontId="20" fillId="0" borderId="0" xfId="2" applyFont="1"/>
    <xf numFmtId="0" fontId="20" fillId="0" borderId="25" xfId="2" applyFont="1" applyBorder="1" applyAlignment="1">
      <alignment horizontal="left"/>
    </xf>
    <xf numFmtId="0" fontId="20" fillId="0" borderId="25" xfId="2" applyFont="1" applyBorder="1"/>
    <xf numFmtId="0" fontId="20" fillId="0" borderId="16" xfId="2" applyFont="1" applyBorder="1"/>
    <xf numFmtId="0" fontId="20" fillId="0" borderId="0" xfId="2" applyFont="1" applyAlignment="1">
      <alignment horizontal="left"/>
    </xf>
    <xf numFmtId="0" fontId="20" fillId="0" borderId="15" xfId="2" applyFont="1" applyBorder="1"/>
    <xf numFmtId="0" fontId="20" fillId="0" borderId="10" xfId="2" applyFont="1" applyBorder="1" applyAlignment="1">
      <alignment horizontal="center"/>
    </xf>
    <xf numFmtId="0" fontId="20" fillId="0" borderId="19" xfId="2" applyFont="1" applyBorder="1" applyAlignment="1">
      <alignment horizontal="center"/>
    </xf>
    <xf numFmtId="0" fontId="20" fillId="0" borderId="20" xfId="2" applyFont="1" applyBorder="1" applyAlignment="1">
      <alignment horizontal="center"/>
    </xf>
    <xf numFmtId="0" fontId="20" fillId="0" borderId="20" xfId="2" applyFont="1" applyBorder="1"/>
    <xf numFmtId="0" fontId="20" fillId="0" borderId="22" xfId="2" applyFont="1" applyBorder="1"/>
    <xf numFmtId="0" fontId="20" fillId="0" borderId="0" xfId="2" applyFont="1" applyAlignment="1">
      <alignment horizontal="left"/>
    </xf>
    <xf numFmtId="0" fontId="20" fillId="0" borderId="0" xfId="2" applyFont="1" applyAlignment="1">
      <alignment horizontal="center"/>
    </xf>
    <xf numFmtId="0" fontId="15" fillId="0" borderId="9" xfId="2" applyFont="1" applyBorder="1" applyAlignment="1">
      <alignment horizontal="left" vertical="center" shrinkToFit="1"/>
    </xf>
    <xf numFmtId="0" fontId="16" fillId="0" borderId="11" xfId="2" applyFont="1" applyBorder="1" applyAlignment="1" applyProtection="1">
      <alignment horizontal="center" vertical="center"/>
      <protection hidden="1"/>
    </xf>
    <xf numFmtId="0" fontId="16" fillId="0" borderId="23" xfId="2" applyFont="1" applyBorder="1" applyAlignment="1" applyProtection="1">
      <alignment horizontal="center" vertical="center"/>
      <protection hidden="1"/>
    </xf>
    <xf numFmtId="0" fontId="16" fillId="0" borderId="13" xfId="2" applyFont="1" applyBorder="1" applyAlignment="1" applyProtection="1">
      <alignment horizontal="center" vertical="center"/>
      <protection hidden="1"/>
    </xf>
    <xf numFmtId="0" fontId="15" fillId="0" borderId="11" xfId="2" applyFont="1" applyBorder="1" applyAlignment="1">
      <alignment horizontal="left" vertical="center"/>
    </xf>
    <xf numFmtId="0" fontId="15" fillId="0" borderId="23" xfId="2" applyFont="1" applyBorder="1" applyAlignment="1">
      <alignment horizontal="left" vertical="center"/>
    </xf>
    <xf numFmtId="0" fontId="15" fillId="0" borderId="13" xfId="2" applyFont="1" applyBorder="1" applyAlignment="1">
      <alignment horizontal="left" vertical="center"/>
    </xf>
    <xf numFmtId="179" fontId="12" fillId="0" borderId="11" xfId="2" applyNumberFormat="1" applyFont="1" applyBorder="1" applyAlignment="1" applyProtection="1">
      <alignment horizontal="center" vertical="center"/>
      <protection hidden="1"/>
    </xf>
    <xf numFmtId="179" fontId="12" fillId="0" borderId="23" xfId="2" applyNumberFormat="1" applyFont="1" applyBorder="1" applyAlignment="1" applyProtection="1">
      <alignment horizontal="center" vertical="center"/>
      <protection hidden="1"/>
    </xf>
    <xf numFmtId="179" fontId="12" fillId="0" borderId="13" xfId="2" applyNumberFormat="1" applyFont="1" applyBorder="1" applyAlignment="1" applyProtection="1">
      <alignment horizontal="center" vertical="center"/>
      <protection hidden="1"/>
    </xf>
    <xf numFmtId="187" fontId="24" fillId="0" borderId="9" xfId="8" applyFont="1" applyBorder="1" applyAlignment="1" applyProtection="1">
      <alignment horizontal="left" vertical="center"/>
    </xf>
    <xf numFmtId="181" fontId="16" fillId="0" borderId="11" xfId="2" applyNumberFormat="1" applyFont="1" applyBorder="1" applyAlignment="1" applyProtection="1">
      <alignment horizontal="center" vertical="center"/>
      <protection hidden="1"/>
    </xf>
    <xf numFmtId="181" fontId="16" fillId="0" borderId="23" xfId="2" applyNumberFormat="1" applyFont="1" applyBorder="1" applyAlignment="1" applyProtection="1">
      <alignment horizontal="center" vertical="center"/>
      <protection hidden="1"/>
    </xf>
    <xf numFmtId="181" fontId="16" fillId="0" borderId="13" xfId="2" applyNumberFormat="1" applyFont="1" applyBorder="1" applyAlignment="1" applyProtection="1">
      <alignment horizontal="center" vertical="center"/>
      <protection hidden="1"/>
    </xf>
    <xf numFmtId="0" fontId="15" fillId="0" borderId="11" xfId="2" applyFont="1" applyBorder="1" applyAlignment="1">
      <alignment horizontal="left" vertical="center" wrapText="1"/>
    </xf>
    <xf numFmtId="0" fontId="15" fillId="0" borderId="23" xfId="2" applyFont="1" applyBorder="1" applyAlignment="1">
      <alignment horizontal="left" vertical="center" wrapText="1"/>
    </xf>
    <xf numFmtId="0" fontId="15" fillId="0" borderId="13" xfId="2" applyFont="1" applyBorder="1" applyAlignment="1">
      <alignment horizontal="left" vertical="center" wrapText="1"/>
    </xf>
    <xf numFmtId="176" fontId="16" fillId="0" borderId="11" xfId="2" applyNumberFormat="1" applyFont="1" applyBorder="1" applyAlignment="1" applyProtection="1">
      <alignment horizontal="center" vertical="center"/>
      <protection hidden="1"/>
    </xf>
    <xf numFmtId="176" fontId="16" fillId="0" borderId="23" xfId="2" applyNumberFormat="1" applyFont="1" applyBorder="1" applyAlignment="1" applyProtection="1">
      <alignment horizontal="center" vertical="center"/>
      <protection hidden="1"/>
    </xf>
    <xf numFmtId="176" fontId="16" fillId="0" borderId="13" xfId="2" applyNumberFormat="1" applyFont="1" applyBorder="1" applyAlignment="1" applyProtection="1">
      <alignment horizontal="center" vertical="center"/>
      <protection hidden="1"/>
    </xf>
    <xf numFmtId="183" fontId="1" fillId="0" borderId="0" xfId="3" applyNumberFormat="1" applyAlignment="1">
      <alignment horizontal="center"/>
    </xf>
    <xf numFmtId="0" fontId="14" fillId="0" borderId="9" xfId="2" applyFont="1" applyBorder="1" applyAlignment="1">
      <alignment horizontal="left" vertical="center" wrapText="1"/>
    </xf>
    <xf numFmtId="9" fontId="16" fillId="0" borderId="11" xfId="2" applyNumberFormat="1" applyFont="1" applyBorder="1" applyAlignment="1" applyProtection="1">
      <alignment horizontal="center" vertical="center"/>
      <protection hidden="1"/>
    </xf>
    <xf numFmtId="9" fontId="16" fillId="0" borderId="23" xfId="2" applyNumberFormat="1" applyFont="1" applyBorder="1" applyAlignment="1" applyProtection="1">
      <alignment horizontal="center" vertical="center"/>
      <protection hidden="1"/>
    </xf>
    <xf numFmtId="9" fontId="16" fillId="0" borderId="13" xfId="2" applyNumberFormat="1" applyFont="1" applyBorder="1" applyAlignment="1" applyProtection="1">
      <alignment horizontal="center" vertical="center"/>
      <protection hidden="1"/>
    </xf>
    <xf numFmtId="0" fontId="15" fillId="0" borderId="9" xfId="2" applyFont="1" applyBorder="1" applyAlignment="1">
      <alignment horizontal="left" vertical="center"/>
    </xf>
    <xf numFmtId="178" fontId="16" fillId="0" borderId="11" xfId="2" applyNumberFormat="1" applyFont="1" applyBorder="1" applyAlignment="1" applyProtection="1">
      <alignment horizontal="center" vertical="center"/>
      <protection hidden="1"/>
    </xf>
    <xf numFmtId="178" fontId="16" fillId="0" borderId="23" xfId="2" applyNumberFormat="1" applyFont="1" applyBorder="1" applyAlignment="1" applyProtection="1">
      <alignment horizontal="center" vertical="center"/>
      <protection hidden="1"/>
    </xf>
    <xf numFmtId="178" fontId="16" fillId="0" borderId="13" xfId="2" applyNumberFormat="1" applyFont="1" applyBorder="1" applyAlignment="1" applyProtection="1">
      <alignment horizontal="center" vertical="center"/>
      <protection hidden="1"/>
    </xf>
    <xf numFmtId="182" fontId="16" fillId="0" borderId="11" xfId="2" applyNumberFormat="1" applyFont="1" applyBorder="1" applyAlignment="1" applyProtection="1">
      <alignment horizontal="center" vertical="center"/>
      <protection hidden="1"/>
    </xf>
    <xf numFmtId="182" fontId="16" fillId="0" borderId="23" xfId="2" applyNumberFormat="1" applyFont="1" applyBorder="1" applyAlignment="1" applyProtection="1">
      <alignment horizontal="center" vertical="center"/>
      <protection hidden="1"/>
    </xf>
    <xf numFmtId="182" fontId="16" fillId="0" borderId="13" xfId="2" applyNumberFormat="1" applyFont="1" applyBorder="1" applyAlignment="1" applyProtection="1">
      <alignment horizontal="center" vertical="center"/>
      <protection hidden="1"/>
    </xf>
    <xf numFmtId="0" fontId="16" fillId="0" borderId="11" xfId="8" applyNumberFormat="1" applyFont="1" applyFill="1" applyBorder="1" applyAlignment="1" applyProtection="1">
      <alignment horizontal="center" vertical="center"/>
      <protection hidden="1"/>
    </xf>
    <xf numFmtId="0" fontId="16" fillId="0" borderId="23" xfId="8" applyNumberFormat="1" applyFont="1" applyFill="1" applyBorder="1" applyAlignment="1" applyProtection="1">
      <alignment horizontal="center" vertical="center"/>
      <protection hidden="1"/>
    </xf>
    <xf numFmtId="0" fontId="16" fillId="0" borderId="13" xfId="8" applyNumberFormat="1" applyFont="1" applyFill="1" applyBorder="1" applyAlignment="1" applyProtection="1">
      <alignment horizontal="center" vertical="center"/>
      <protection hidden="1"/>
    </xf>
    <xf numFmtId="0" fontId="11" fillId="0" borderId="28" xfId="2" applyFont="1" applyBorder="1" applyAlignment="1" applyProtection="1">
      <alignment horizontal="right" shrinkToFit="1"/>
      <protection hidden="1"/>
    </xf>
    <xf numFmtId="0" fontId="11" fillId="0" borderId="27" xfId="2" applyFont="1" applyBorder="1" applyAlignment="1" applyProtection="1">
      <alignment horizontal="right" shrinkToFit="1"/>
      <protection hidden="1"/>
    </xf>
    <xf numFmtId="0" fontId="1" fillId="0" borderId="27" xfId="2" applyBorder="1" applyAlignment="1">
      <alignment horizontal="left" vertical="center" wrapText="1"/>
    </xf>
    <xf numFmtId="0" fontId="1" fillId="0" borderId="28" xfId="2" applyBorder="1" applyAlignment="1">
      <alignment horizontal="left" vertical="center" wrapText="1"/>
    </xf>
    <xf numFmtId="0" fontId="16" fillId="0" borderId="27" xfId="2" applyFont="1" applyBorder="1" applyAlignment="1" applyProtection="1">
      <alignment horizontal="right" shrinkToFit="1"/>
      <protection hidden="1"/>
    </xf>
    <xf numFmtId="0" fontId="16" fillId="0" borderId="28" xfId="2" applyFont="1" applyBorder="1" applyAlignment="1" applyProtection="1">
      <alignment horizontal="right" shrinkToFit="1"/>
      <protection hidden="1"/>
    </xf>
    <xf numFmtId="176" fontId="11" fillId="0" borderId="0" xfId="2" applyNumberFormat="1" applyFont="1" applyAlignment="1">
      <alignment horizontal="right"/>
    </xf>
    <xf numFmtId="176" fontId="11" fillId="0" borderId="0" xfId="2" applyNumberFormat="1" applyFont="1" applyAlignment="1">
      <alignment horizontal="right" shrinkToFit="1"/>
    </xf>
    <xf numFmtId="179" fontId="11" fillId="0" borderId="0" xfId="2" applyNumberFormat="1" applyFont="1" applyAlignment="1">
      <alignment horizontal="right"/>
    </xf>
    <xf numFmtId="179" fontId="11" fillId="0" borderId="0" xfId="2" applyNumberFormat="1" applyFont="1" applyAlignment="1">
      <alignment horizontal="right" shrinkToFit="1"/>
    </xf>
    <xf numFmtId="0" fontId="11" fillId="0" borderId="37" xfId="2" applyFont="1" applyBorder="1" applyAlignment="1" applyProtection="1">
      <alignment horizontal="right" shrinkToFit="1"/>
      <protection hidden="1"/>
    </xf>
    <xf numFmtId="0" fontId="16" fillId="3" borderId="27" xfId="2" applyFont="1" applyFill="1" applyBorder="1" applyAlignment="1" applyProtection="1">
      <alignment horizontal="right" shrinkToFit="1"/>
      <protection locked="0"/>
    </xf>
    <xf numFmtId="0" fontId="16" fillId="3" borderId="28" xfId="2" applyFont="1" applyFill="1" applyBorder="1" applyAlignment="1" applyProtection="1">
      <alignment horizontal="right" shrinkToFit="1"/>
      <protection locked="0"/>
    </xf>
    <xf numFmtId="0" fontId="16" fillId="3" borderId="37" xfId="2" applyFont="1" applyFill="1" applyBorder="1" applyAlignment="1" applyProtection="1">
      <alignment horizontal="right" shrinkToFit="1"/>
      <protection locked="0"/>
    </xf>
    <xf numFmtId="0" fontId="16" fillId="0" borderId="3" xfId="2" applyFont="1" applyBorder="1" applyAlignment="1" applyProtection="1">
      <alignment horizontal="right" shrinkToFit="1"/>
      <protection hidden="1"/>
    </xf>
    <xf numFmtId="0" fontId="16" fillId="0" borderId="4" xfId="2" applyFont="1" applyBorder="1" applyAlignment="1" applyProtection="1">
      <alignment horizontal="right" shrinkToFit="1"/>
      <protection hidden="1"/>
    </xf>
    <xf numFmtId="180" fontId="1" fillId="0" borderId="27" xfId="2" applyNumberFormat="1" applyBorder="1" applyAlignment="1">
      <alignment horizontal="left" vertical="center"/>
    </xf>
    <xf numFmtId="180" fontId="1" fillId="0" borderId="28" xfId="2" applyNumberFormat="1" applyBorder="1" applyAlignment="1">
      <alignment horizontal="left" vertical="center"/>
    </xf>
    <xf numFmtId="0" fontId="16" fillId="0" borderId="18" xfId="2" applyFont="1" applyBorder="1" applyAlignment="1" applyProtection="1">
      <alignment horizontal="right" shrinkToFit="1"/>
      <protection hidden="1"/>
    </xf>
    <xf numFmtId="0" fontId="16" fillId="0" borderId="17" xfId="2" applyFont="1" applyBorder="1" applyAlignment="1" applyProtection="1">
      <alignment horizontal="right" shrinkToFit="1"/>
      <protection hidden="1"/>
    </xf>
    <xf numFmtId="180" fontId="18" fillId="0" borderId="27" xfId="2" applyNumberFormat="1" applyFont="1" applyBorder="1" applyAlignment="1">
      <alignment horizontal="left" vertical="center" wrapText="1"/>
    </xf>
    <xf numFmtId="180" fontId="18" fillId="0" borderId="28" xfId="2" applyNumberFormat="1" applyFont="1" applyBorder="1" applyAlignment="1">
      <alignment horizontal="left" vertical="center"/>
    </xf>
    <xf numFmtId="0" fontId="16" fillId="3" borderId="31" xfId="2" applyFont="1" applyFill="1" applyBorder="1" applyAlignment="1" applyProtection="1">
      <alignment horizontal="right" shrinkToFit="1"/>
      <protection locked="0"/>
    </xf>
    <xf numFmtId="0" fontId="16" fillId="3" borderId="20" xfId="2" applyFont="1" applyFill="1" applyBorder="1" applyAlignment="1" applyProtection="1">
      <alignment horizontal="right" shrinkToFit="1"/>
      <protection locked="0"/>
    </xf>
    <xf numFmtId="0" fontId="16" fillId="3" borderId="38" xfId="2" applyFont="1" applyFill="1" applyBorder="1" applyAlignment="1" applyProtection="1">
      <alignment horizontal="right" shrinkToFit="1"/>
      <protection locked="0"/>
    </xf>
    <xf numFmtId="0" fontId="16" fillId="3" borderId="40" xfId="2" applyFont="1" applyFill="1" applyBorder="1" applyAlignment="1" applyProtection="1">
      <alignment horizontal="right" shrinkToFit="1"/>
      <protection locked="0"/>
    </xf>
    <xf numFmtId="0" fontId="16" fillId="3" borderId="25" xfId="2" applyFont="1" applyFill="1" applyBorder="1" applyAlignment="1" applyProtection="1">
      <alignment horizontal="right" shrinkToFit="1"/>
      <protection locked="0"/>
    </xf>
    <xf numFmtId="0" fontId="16" fillId="3" borderId="42" xfId="2" applyFont="1" applyFill="1" applyBorder="1" applyAlignment="1" applyProtection="1">
      <alignment horizontal="right" shrinkToFit="1"/>
      <protection locked="0"/>
    </xf>
    <xf numFmtId="180" fontId="1" fillId="0" borderId="40" xfId="2" applyNumberFormat="1" applyBorder="1" applyAlignment="1">
      <alignment horizontal="left" vertical="center"/>
    </xf>
    <xf numFmtId="180" fontId="1" fillId="0" borderId="25" xfId="2" applyNumberFormat="1" applyBorder="1" applyAlignment="1">
      <alignment horizontal="left" vertical="center"/>
    </xf>
    <xf numFmtId="180" fontId="1" fillId="0" borderId="26" xfId="2" applyNumberFormat="1" applyBorder="1" applyAlignment="1">
      <alignment horizontal="left" vertical="center"/>
    </xf>
    <xf numFmtId="180" fontId="1" fillId="0" borderId="23" xfId="2" applyNumberFormat="1" applyBorder="1" applyAlignment="1">
      <alignment horizontal="left" vertical="center"/>
    </xf>
    <xf numFmtId="0" fontId="16" fillId="3" borderId="26" xfId="2" applyFont="1" applyFill="1" applyBorder="1" applyAlignment="1" applyProtection="1">
      <alignment horizontal="right" shrinkToFit="1"/>
      <protection locked="0"/>
    </xf>
    <xf numFmtId="0" fontId="16" fillId="3" borderId="23" xfId="2" applyFont="1" applyFill="1" applyBorder="1" applyAlignment="1" applyProtection="1">
      <alignment horizontal="right" shrinkToFit="1"/>
      <protection locked="0"/>
    </xf>
    <xf numFmtId="0" fontId="16" fillId="0" borderId="26" xfId="2" applyFont="1" applyBorder="1" applyAlignment="1" applyProtection="1">
      <alignment horizontal="right" shrinkToFit="1"/>
      <protection hidden="1"/>
    </xf>
    <xf numFmtId="0" fontId="16" fillId="0" borderId="23" xfId="2" applyFont="1" applyBorder="1" applyAlignment="1" applyProtection="1">
      <alignment horizontal="right" shrinkToFit="1"/>
      <protection hidden="1"/>
    </xf>
    <xf numFmtId="0" fontId="16" fillId="3" borderId="39" xfId="2" applyFont="1" applyFill="1" applyBorder="1" applyAlignment="1" applyProtection="1">
      <alignment horizontal="right" shrinkToFit="1"/>
      <protection locked="0"/>
    </xf>
    <xf numFmtId="0" fontId="16" fillId="3" borderId="1" xfId="2" applyFont="1" applyFill="1" applyBorder="1" applyAlignment="1" applyProtection="1">
      <alignment horizontal="right"/>
      <protection locked="0"/>
    </xf>
    <xf numFmtId="0" fontId="16" fillId="3" borderId="2" xfId="2" applyFont="1" applyFill="1" applyBorder="1" applyAlignment="1" applyProtection="1">
      <alignment horizontal="right"/>
      <protection locked="0"/>
    </xf>
    <xf numFmtId="178" fontId="1" fillId="0" borderId="27" xfId="2" applyNumberFormat="1" applyBorder="1" applyAlignment="1">
      <alignment horizontal="left" vertical="center"/>
    </xf>
    <xf numFmtId="178" fontId="1" fillId="0" borderId="28" xfId="2" applyNumberFormat="1" applyBorder="1" applyAlignment="1">
      <alignment horizontal="left" vertical="center"/>
    </xf>
    <xf numFmtId="179" fontId="16" fillId="3" borderId="27" xfId="2" applyNumberFormat="1" applyFont="1" applyFill="1" applyBorder="1" applyAlignment="1" applyProtection="1">
      <alignment horizontal="right" shrinkToFit="1"/>
      <protection locked="0"/>
    </xf>
    <xf numFmtId="179" fontId="16" fillId="3" borderId="28" xfId="2" applyNumberFormat="1" applyFont="1" applyFill="1" applyBorder="1" applyAlignment="1" applyProtection="1">
      <alignment horizontal="right" shrinkToFit="1"/>
      <protection locked="0"/>
    </xf>
    <xf numFmtId="179" fontId="16" fillId="0" borderId="27" xfId="2" applyNumberFormat="1" applyFont="1" applyBorder="1" applyAlignment="1" applyProtection="1">
      <alignment horizontal="right" shrinkToFit="1"/>
      <protection hidden="1"/>
    </xf>
    <xf numFmtId="180" fontId="1" fillId="0" borderId="31" xfId="2" applyNumberFormat="1" applyBorder="1" applyAlignment="1">
      <alignment horizontal="left" vertical="center"/>
    </xf>
    <xf numFmtId="180" fontId="1" fillId="0" borderId="20" xfId="2" applyNumberFormat="1" applyBorder="1" applyAlignment="1">
      <alignment horizontal="left" vertical="center"/>
    </xf>
    <xf numFmtId="0" fontId="16" fillId="3" borderId="1" xfId="2" applyFont="1" applyFill="1" applyBorder="1" applyAlignment="1" applyProtection="1">
      <alignment horizontal="right" shrinkToFit="1"/>
      <protection locked="0"/>
    </xf>
    <xf numFmtId="0" fontId="16" fillId="3" borderId="2" xfId="2" applyFont="1" applyFill="1" applyBorder="1" applyAlignment="1" applyProtection="1">
      <alignment horizontal="right" shrinkToFit="1"/>
      <protection locked="0"/>
    </xf>
    <xf numFmtId="179" fontId="16" fillId="3" borderId="37" xfId="2" applyNumberFormat="1" applyFont="1" applyFill="1" applyBorder="1" applyAlignment="1" applyProtection="1">
      <alignment horizontal="right" shrinkToFit="1"/>
      <protection locked="0"/>
    </xf>
    <xf numFmtId="0" fontId="16" fillId="0" borderId="1" xfId="2" applyFont="1" applyBorder="1" applyAlignment="1" applyProtection="1">
      <alignment horizontal="right" shrinkToFit="1"/>
      <protection hidden="1"/>
    </xf>
    <xf numFmtId="0" fontId="16" fillId="0" borderId="2" xfId="2" applyFont="1" applyBorder="1" applyProtection="1">
      <protection hidden="1"/>
    </xf>
    <xf numFmtId="0" fontId="14" fillId="0" borderId="0" xfId="2" applyFont="1" applyAlignment="1">
      <alignment horizontal="left" vertical="top" wrapText="1" shrinkToFit="1"/>
    </xf>
    <xf numFmtId="0" fontId="1" fillId="0" borderId="0" xfId="2" applyAlignment="1">
      <alignment horizontal="left" vertical="top" shrinkToFit="1"/>
    </xf>
    <xf numFmtId="0" fontId="1" fillId="0" borderId="27" xfId="2" applyBorder="1" applyAlignment="1">
      <alignment horizontal="center" vertical="center"/>
    </xf>
    <xf numFmtId="0" fontId="1" fillId="0" borderId="28" xfId="2" applyBorder="1" applyAlignment="1">
      <alignment horizontal="center" vertical="center"/>
    </xf>
    <xf numFmtId="0" fontId="1" fillId="0" borderId="29" xfId="2" applyBorder="1" applyAlignment="1">
      <alignment horizontal="center" vertical="center"/>
    </xf>
    <xf numFmtId="0" fontId="11" fillId="0" borderId="27" xfId="2" applyFont="1" applyBorder="1" applyAlignment="1">
      <alignment horizontal="center" vertical="center"/>
    </xf>
    <xf numFmtId="0" fontId="11" fillId="0" borderId="28" xfId="2" applyFont="1" applyBorder="1" applyAlignment="1">
      <alignment horizontal="center" vertical="center"/>
    </xf>
    <xf numFmtId="0" fontId="11" fillId="0" borderId="29" xfId="2" applyFont="1" applyBorder="1" applyAlignment="1">
      <alignment horizontal="center" vertical="center"/>
    </xf>
    <xf numFmtId="0" fontId="11" fillId="0" borderId="35" xfId="2" applyFont="1" applyBorder="1" applyAlignment="1">
      <alignment horizontal="center" vertical="center"/>
    </xf>
    <xf numFmtId="0" fontId="11" fillId="0" borderId="33" xfId="2" applyFont="1" applyBorder="1" applyAlignment="1">
      <alignment horizontal="center" vertical="center"/>
    </xf>
    <xf numFmtId="0" fontId="11" fillId="0" borderId="34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36" xfId="2" applyFont="1" applyBorder="1" applyAlignment="1">
      <alignment horizontal="center" vertical="center"/>
    </xf>
    <xf numFmtId="0" fontId="1" fillId="3" borderId="27" xfId="2" applyFill="1" applyBorder="1" applyAlignment="1" applyProtection="1">
      <alignment horizontal="center" vertical="center" shrinkToFit="1"/>
      <protection locked="0"/>
    </xf>
    <xf numFmtId="0" fontId="1" fillId="3" borderId="28" xfId="2" applyFill="1" applyBorder="1" applyAlignment="1" applyProtection="1">
      <alignment horizontal="center" vertical="center" shrinkToFit="1"/>
      <protection locked="0"/>
    </xf>
    <xf numFmtId="0" fontId="1" fillId="3" borderId="29" xfId="2" applyFill="1" applyBorder="1" applyAlignment="1" applyProtection="1">
      <alignment horizontal="center" vertical="center" shrinkToFit="1"/>
      <protection locked="0"/>
    </xf>
    <xf numFmtId="0" fontId="15" fillId="3" borderId="27" xfId="2" applyFont="1" applyFill="1" applyBorder="1" applyAlignment="1" applyProtection="1">
      <alignment horizontal="center" vertical="center"/>
      <protection locked="0"/>
    </xf>
    <xf numFmtId="0" fontId="15" fillId="3" borderId="28" xfId="2" applyFont="1" applyFill="1" applyBorder="1" applyAlignment="1" applyProtection="1">
      <alignment horizontal="center" vertical="center"/>
      <protection locked="0"/>
    </xf>
    <xf numFmtId="0" fontId="15" fillId="3" borderId="29" xfId="2" applyFont="1" applyFill="1" applyBorder="1" applyAlignment="1" applyProtection="1">
      <alignment horizontal="center" vertical="center"/>
      <protection locked="0"/>
    </xf>
    <xf numFmtId="0" fontId="14" fillId="0" borderId="27" xfId="2" applyFont="1" applyBorder="1" applyAlignment="1">
      <alignment horizontal="center" vertical="center"/>
    </xf>
    <xf numFmtId="0" fontId="14" fillId="0" borderId="28" xfId="2" applyFont="1" applyBorder="1" applyAlignment="1">
      <alignment horizontal="center" vertical="center"/>
    </xf>
    <xf numFmtId="0" fontId="14" fillId="0" borderId="29" xfId="2" applyFont="1" applyBorder="1" applyAlignment="1">
      <alignment horizontal="center" vertical="center"/>
    </xf>
    <xf numFmtId="177" fontId="12" fillId="3" borderId="27" xfId="2" applyNumberFormat="1" applyFont="1" applyFill="1" applyBorder="1" applyAlignment="1" applyProtection="1">
      <alignment horizontal="center" vertical="center" shrinkToFit="1"/>
      <protection locked="0"/>
    </xf>
    <xf numFmtId="177" fontId="12" fillId="3" borderId="28" xfId="2" applyNumberFormat="1" applyFont="1" applyFill="1" applyBorder="1" applyAlignment="1" applyProtection="1">
      <alignment horizontal="center" vertical="center" shrinkToFit="1"/>
      <protection locked="0"/>
    </xf>
    <xf numFmtId="177" fontId="12" fillId="3" borderId="29" xfId="2" applyNumberFormat="1" applyFont="1" applyFill="1" applyBorder="1" applyAlignment="1" applyProtection="1">
      <alignment horizontal="center" vertical="center" shrinkToFit="1"/>
      <protection locked="0"/>
    </xf>
    <xf numFmtId="0" fontId="14" fillId="4" borderId="27" xfId="2" applyFont="1" applyFill="1" applyBorder="1" applyAlignment="1">
      <alignment horizontal="center" vertical="center" wrapText="1" shrinkToFit="1"/>
    </xf>
    <xf numFmtId="0" fontId="14" fillId="4" borderId="28" xfId="2" applyFont="1" applyFill="1" applyBorder="1" applyAlignment="1">
      <alignment horizontal="center" vertical="center" wrapText="1" shrinkToFit="1"/>
    </xf>
    <xf numFmtId="0" fontId="14" fillId="4" borderId="29" xfId="2" applyFont="1" applyFill="1" applyBorder="1" applyAlignment="1">
      <alignment horizontal="center" vertical="center" wrapText="1" shrinkToFit="1"/>
    </xf>
    <xf numFmtId="0" fontId="14" fillId="0" borderId="27" xfId="2" applyFont="1" applyBorder="1" applyAlignment="1">
      <alignment horizontal="center" vertical="center" wrapText="1"/>
    </xf>
    <xf numFmtId="0" fontId="14" fillId="0" borderId="28" xfId="2" applyFont="1" applyBorder="1" applyAlignment="1">
      <alignment horizontal="center" vertical="center" wrapText="1"/>
    </xf>
    <xf numFmtId="0" fontId="14" fillId="0" borderId="29" xfId="2" applyFont="1" applyBorder="1" applyAlignment="1">
      <alignment horizontal="center" vertical="center" wrapText="1"/>
    </xf>
    <xf numFmtId="0" fontId="16" fillId="3" borderId="27" xfId="2" applyFont="1" applyFill="1" applyBorder="1" applyAlignment="1" applyProtection="1">
      <alignment horizontal="center" vertical="center" shrinkToFit="1"/>
      <protection locked="0"/>
    </xf>
    <xf numFmtId="0" fontId="16" fillId="3" borderId="28" xfId="2" applyFont="1" applyFill="1" applyBorder="1" applyAlignment="1" applyProtection="1">
      <alignment horizontal="center" vertical="center" shrinkToFit="1"/>
      <protection locked="0"/>
    </xf>
    <xf numFmtId="0" fontId="16" fillId="3" borderId="29" xfId="2" applyFont="1" applyFill="1" applyBorder="1" applyAlignment="1" applyProtection="1">
      <alignment horizontal="center" vertical="center" shrinkToFit="1"/>
      <protection locked="0"/>
    </xf>
    <xf numFmtId="0" fontId="11" fillId="3" borderId="27" xfId="2" applyFont="1" applyFill="1" applyBorder="1" applyAlignment="1" applyProtection="1">
      <alignment horizontal="center" vertical="center"/>
      <protection locked="0"/>
    </xf>
    <xf numFmtId="0" fontId="11" fillId="3" borderId="29" xfId="2" applyFont="1" applyFill="1" applyBorder="1" applyAlignment="1" applyProtection="1">
      <alignment horizontal="center" vertical="center"/>
      <protection locked="0"/>
    </xf>
    <xf numFmtId="0" fontId="11" fillId="0" borderId="14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177" fontId="15" fillId="3" borderId="27" xfId="2" applyNumberFormat="1" applyFont="1" applyFill="1" applyBorder="1" applyAlignment="1" applyProtection="1">
      <alignment horizontal="center" vertical="center" shrinkToFit="1"/>
      <protection locked="0"/>
    </xf>
    <xf numFmtId="177" fontId="15" fillId="3" borderId="28" xfId="2" applyNumberFormat="1" applyFont="1" applyFill="1" applyBorder="1" applyAlignment="1" applyProtection="1">
      <alignment horizontal="center" vertical="center" shrinkToFit="1"/>
      <protection locked="0"/>
    </xf>
    <xf numFmtId="177" fontId="15" fillId="3" borderId="29" xfId="2" applyNumberFormat="1" applyFont="1" applyFill="1" applyBorder="1" applyAlignment="1" applyProtection="1">
      <alignment horizontal="center" vertical="center" shrinkToFit="1"/>
      <protection locked="0"/>
    </xf>
    <xf numFmtId="0" fontId="11" fillId="0" borderId="0" xfId="2" applyFont="1" applyAlignment="1" applyProtection="1">
      <alignment horizontal="center" vertical="center"/>
      <protection locked="0"/>
    </xf>
    <xf numFmtId="0" fontId="1" fillId="3" borderId="29" xfId="2" applyFill="1" applyBorder="1" applyProtection="1">
      <protection locked="0"/>
    </xf>
    <xf numFmtId="0" fontId="1" fillId="0" borderId="0" xfId="2" applyAlignment="1">
      <alignment horizontal="center"/>
    </xf>
    <xf numFmtId="176" fontId="1" fillId="0" borderId="0" xfId="2" applyNumberFormat="1" applyAlignment="1">
      <alignment horizontal="center"/>
    </xf>
    <xf numFmtId="187" fontId="15" fillId="0" borderId="11" xfId="8" applyFont="1" applyBorder="1" applyAlignment="1" applyProtection="1">
      <alignment horizontal="left" vertical="center" wrapText="1"/>
    </xf>
    <xf numFmtId="187" fontId="15" fillId="0" borderId="23" xfId="8" applyFont="1" applyBorder="1" applyAlignment="1" applyProtection="1">
      <alignment horizontal="left" vertical="center"/>
    </xf>
    <xf numFmtId="187" fontId="15" fillId="0" borderId="13" xfId="8" applyFont="1" applyBorder="1" applyAlignment="1" applyProtection="1">
      <alignment horizontal="left" vertical="center"/>
    </xf>
    <xf numFmtId="181" fontId="5" fillId="0" borderId="9" xfId="2" applyNumberFormat="1" applyFont="1" applyBorder="1" applyAlignment="1" applyProtection="1">
      <alignment horizontal="center" vertical="center"/>
      <protection hidden="1"/>
    </xf>
    <xf numFmtId="181" fontId="5" fillId="0" borderId="11" xfId="2" applyNumberFormat="1" applyFont="1" applyBorder="1" applyAlignment="1" applyProtection="1">
      <alignment horizontal="center" vertical="center"/>
      <protection hidden="1"/>
    </xf>
    <xf numFmtId="0" fontId="15" fillId="0" borderId="11" xfId="2" applyFont="1" applyBorder="1" applyAlignment="1" applyProtection="1">
      <alignment horizontal="center" vertical="center" wrapText="1"/>
      <protection hidden="1"/>
    </xf>
    <xf numFmtId="0" fontId="15" fillId="0" borderId="23" xfId="2" applyFont="1" applyBorder="1" applyAlignment="1" applyProtection="1">
      <alignment horizontal="center" vertical="center" wrapText="1"/>
      <protection hidden="1"/>
    </xf>
    <xf numFmtId="0" fontId="15" fillId="0" borderId="13" xfId="2" applyFont="1" applyBorder="1" applyAlignment="1" applyProtection="1">
      <alignment horizontal="center" vertical="center" wrapText="1"/>
      <protection hidden="1"/>
    </xf>
    <xf numFmtId="0" fontId="27" fillId="0" borderId="9" xfId="2" applyFont="1" applyBorder="1" applyAlignment="1">
      <alignment horizontal="left" vertical="center" shrinkToFit="1"/>
    </xf>
    <xf numFmtId="0" fontId="26" fillId="0" borderId="9" xfId="8" applyNumberFormat="1" applyFont="1" applyFill="1" applyBorder="1" applyAlignment="1" applyProtection="1">
      <alignment horizontal="center" vertical="center"/>
      <protection hidden="1"/>
    </xf>
    <xf numFmtId="0" fontId="14" fillId="0" borderId="24" xfId="2" applyFont="1" applyBorder="1" applyAlignment="1">
      <alignment horizontal="left" vertical="center" wrapText="1"/>
    </xf>
    <xf numFmtId="0" fontId="14" fillId="0" borderId="25" xfId="2" applyFont="1" applyBorder="1" applyAlignment="1">
      <alignment horizontal="left" vertical="center" wrapText="1"/>
    </xf>
    <xf numFmtId="0" fontId="14" fillId="0" borderId="16" xfId="2" applyFont="1" applyBorder="1" applyAlignment="1">
      <alignment horizontal="left" vertical="center" wrapText="1"/>
    </xf>
    <xf numFmtId="0" fontId="14" fillId="0" borderId="19" xfId="2" applyFont="1" applyBorder="1" applyAlignment="1">
      <alignment horizontal="left" vertical="center" wrapText="1"/>
    </xf>
    <xf numFmtId="0" fontId="14" fillId="0" borderId="20" xfId="2" applyFont="1" applyBorder="1" applyAlignment="1">
      <alignment horizontal="left" vertical="center" wrapText="1"/>
    </xf>
    <xf numFmtId="0" fontId="14" fillId="0" borderId="22" xfId="2" applyFont="1" applyBorder="1" applyAlignment="1">
      <alignment horizontal="left" vertical="center" wrapText="1"/>
    </xf>
    <xf numFmtId="0" fontId="16" fillId="0" borderId="24" xfId="2" applyFont="1" applyBorder="1" applyAlignment="1" applyProtection="1">
      <alignment horizontal="center" vertical="center" wrapText="1"/>
      <protection hidden="1"/>
    </xf>
    <xf numFmtId="0" fontId="16" fillId="0" borderId="25" xfId="2" applyFont="1" applyBorder="1" applyAlignment="1" applyProtection="1">
      <alignment horizontal="center" vertical="center" wrapText="1"/>
      <protection hidden="1"/>
    </xf>
    <xf numFmtId="0" fontId="16" fillId="0" borderId="16" xfId="2" applyFont="1" applyBorder="1" applyAlignment="1" applyProtection="1">
      <alignment horizontal="center" vertical="center" wrapText="1"/>
      <protection hidden="1"/>
    </xf>
    <xf numFmtId="0" fontId="16" fillId="0" borderId="19" xfId="2" applyFont="1" applyBorder="1" applyAlignment="1" applyProtection="1">
      <alignment horizontal="center" vertical="center" wrapText="1"/>
      <protection hidden="1"/>
    </xf>
    <xf numFmtId="0" fontId="16" fillId="0" borderId="20" xfId="2" applyFont="1" applyBorder="1" applyAlignment="1" applyProtection="1">
      <alignment horizontal="center" vertical="center" wrapText="1"/>
      <protection hidden="1"/>
    </xf>
    <xf numFmtId="0" fontId="16" fillId="0" borderId="22" xfId="2" applyFont="1" applyBorder="1" applyAlignment="1" applyProtection="1">
      <alignment horizontal="center" vertical="center" wrapText="1"/>
      <protection hidden="1"/>
    </xf>
    <xf numFmtId="0" fontId="27" fillId="0" borderId="11" xfId="2" applyFont="1" applyBorder="1" applyAlignment="1" applyProtection="1">
      <alignment horizontal="center" vertical="center" wrapText="1"/>
      <protection hidden="1"/>
    </xf>
    <xf numFmtId="0" fontId="27" fillId="0" borderId="23" xfId="2" applyFont="1" applyBorder="1" applyAlignment="1" applyProtection="1">
      <alignment horizontal="center" vertical="center" wrapText="1"/>
      <protection hidden="1"/>
    </xf>
    <xf numFmtId="0" fontId="27" fillId="0" borderId="13" xfId="2" applyFont="1" applyBorder="1" applyAlignment="1" applyProtection="1">
      <alignment horizontal="center" vertical="center" wrapText="1"/>
      <protection hidden="1"/>
    </xf>
    <xf numFmtId="187" fontId="15" fillId="0" borderId="11" xfId="8" applyFont="1" applyBorder="1" applyAlignment="1" applyProtection="1">
      <alignment horizontal="left" vertical="center"/>
    </xf>
    <xf numFmtId="184" fontId="2" fillId="0" borderId="11" xfId="2" applyNumberFormat="1" applyFont="1" applyBorder="1" applyAlignment="1" applyProtection="1">
      <alignment horizontal="center" vertical="center" shrinkToFit="1"/>
      <protection hidden="1"/>
    </xf>
    <xf numFmtId="184" fontId="2" fillId="0" borderId="23" xfId="2" applyNumberFormat="1" applyFont="1" applyBorder="1" applyAlignment="1" applyProtection="1">
      <alignment horizontal="center" vertical="center" shrinkToFit="1"/>
      <protection hidden="1"/>
    </xf>
    <xf numFmtId="0" fontId="16" fillId="0" borderId="9" xfId="8" applyNumberFormat="1" applyFont="1" applyFill="1" applyBorder="1" applyAlignment="1" applyProtection="1">
      <alignment horizontal="center" vertical="center"/>
      <protection hidden="1"/>
    </xf>
    <xf numFmtId="0" fontId="25" fillId="0" borderId="9" xfId="2" applyFont="1" applyBorder="1" applyAlignment="1">
      <alignment horizontal="left" vertical="center" wrapText="1"/>
    </xf>
    <xf numFmtId="186" fontId="26" fillId="0" borderId="9" xfId="2" applyNumberFormat="1" applyFont="1" applyBorder="1" applyAlignment="1" applyProtection="1">
      <alignment horizontal="center" vertical="center"/>
      <protection locked="0"/>
    </xf>
    <xf numFmtId="0" fontId="27" fillId="0" borderId="9" xfId="2" applyFont="1" applyBorder="1" applyAlignment="1">
      <alignment horizontal="left" vertical="center" wrapText="1"/>
    </xf>
    <xf numFmtId="181" fontId="26" fillId="0" borderId="9" xfId="2" applyNumberFormat="1" applyFont="1" applyBorder="1" applyAlignment="1" applyProtection="1">
      <alignment horizontal="center" vertical="center"/>
      <protection hidden="1"/>
    </xf>
    <xf numFmtId="0" fontId="1" fillId="0" borderId="0" xfId="2" applyAlignment="1">
      <alignment horizontal="left" vertical="top" wrapText="1"/>
    </xf>
    <xf numFmtId="0" fontId="15" fillId="0" borderId="24" xfId="2" applyFont="1" applyBorder="1" applyAlignment="1">
      <alignment horizontal="left" vertical="center" shrinkToFit="1"/>
    </xf>
    <xf numFmtId="0" fontId="15" fillId="0" borderId="25" xfId="2" applyFont="1" applyBorder="1" applyAlignment="1">
      <alignment horizontal="left" vertical="center" shrinkToFit="1"/>
    </xf>
    <xf numFmtId="0" fontId="15" fillId="0" borderId="16" xfId="2" applyFont="1" applyBorder="1" applyAlignment="1">
      <alignment horizontal="left" vertical="center" shrinkToFit="1"/>
    </xf>
    <xf numFmtId="176" fontId="16" fillId="0" borderId="10" xfId="2" applyNumberFormat="1" applyFont="1" applyBorder="1" applyAlignment="1" applyProtection="1">
      <alignment horizontal="center" vertical="center"/>
      <protection hidden="1"/>
    </xf>
    <xf numFmtId="176" fontId="16" fillId="0" borderId="0" xfId="2" applyNumberFormat="1" applyFont="1" applyAlignment="1" applyProtection="1">
      <alignment horizontal="center" vertical="center"/>
      <protection hidden="1"/>
    </xf>
    <xf numFmtId="0" fontId="0" fillId="0" borderId="9" xfId="6" applyFont="1" applyBorder="1" applyAlignment="1" applyProtection="1">
      <alignment horizontal="center" vertical="center" shrinkToFit="1"/>
      <protection hidden="1"/>
    </xf>
    <xf numFmtId="0" fontId="27" fillId="0" borderId="9" xfId="2" applyFont="1" applyBorder="1" applyAlignment="1">
      <alignment horizontal="left" vertical="center" wrapText="1" shrinkToFit="1"/>
    </xf>
    <xf numFmtId="176" fontId="26" fillId="0" borderId="9" xfId="2" applyNumberFormat="1" applyFont="1" applyBorder="1" applyAlignment="1">
      <alignment horizontal="center" vertical="center"/>
    </xf>
    <xf numFmtId="0" fontId="12" fillId="0" borderId="0" xfId="2" applyFont="1" applyAlignment="1">
      <alignment horizontal="center"/>
    </xf>
    <xf numFmtId="0" fontId="19" fillId="0" borderId="0" xfId="2" applyFont="1" applyAlignment="1">
      <alignment horizontal="left" wrapText="1"/>
    </xf>
    <xf numFmtId="0" fontId="1" fillId="0" borderId="0" xfId="2" applyAlignment="1">
      <alignment horizontal="center" vertical="center" shrinkToFit="1"/>
    </xf>
    <xf numFmtId="185" fontId="16" fillId="0" borderId="11" xfId="2" applyNumberFormat="1" applyFont="1" applyBorder="1" applyAlignment="1" applyProtection="1">
      <alignment horizontal="center" vertical="center"/>
      <protection hidden="1"/>
    </xf>
    <xf numFmtId="185" fontId="16" fillId="0" borderId="23" xfId="2" applyNumberFormat="1" applyFont="1" applyBorder="1" applyAlignment="1" applyProtection="1">
      <alignment horizontal="center" vertical="center"/>
      <protection hidden="1"/>
    </xf>
    <xf numFmtId="185" fontId="16" fillId="0" borderId="13" xfId="2" applyNumberFormat="1" applyFont="1" applyBorder="1" applyAlignment="1" applyProtection="1">
      <alignment horizontal="center" vertical="center"/>
      <protection hidden="1"/>
    </xf>
    <xf numFmtId="0" fontId="15" fillId="0" borderId="11" xfId="2" applyFont="1" applyBorder="1" applyAlignment="1">
      <alignment horizontal="left" vertical="center" shrinkToFit="1"/>
    </xf>
    <xf numFmtId="0" fontId="15" fillId="0" borderId="23" xfId="2" applyFont="1" applyBorder="1" applyAlignment="1">
      <alignment horizontal="left" vertical="center" shrinkToFit="1"/>
    </xf>
    <xf numFmtId="0" fontId="15" fillId="0" borderId="13" xfId="2" applyFont="1" applyBorder="1" applyAlignment="1">
      <alignment horizontal="left" vertical="center" shrinkToFit="1"/>
    </xf>
    <xf numFmtId="176" fontId="16" fillId="0" borderId="11" xfId="2" applyNumberFormat="1" applyFont="1" applyBorder="1" applyAlignment="1">
      <alignment horizontal="center" vertical="center"/>
    </xf>
    <xf numFmtId="176" fontId="16" fillId="0" borderId="23" xfId="2" applyNumberFormat="1" applyFont="1" applyBorder="1" applyAlignment="1">
      <alignment horizontal="center" vertical="center"/>
    </xf>
    <xf numFmtId="176" fontId="16" fillId="0" borderId="13" xfId="2" applyNumberFormat="1" applyFont="1" applyBorder="1" applyAlignment="1">
      <alignment horizontal="center" vertical="center"/>
    </xf>
    <xf numFmtId="0" fontId="16" fillId="3" borderId="27" xfId="2" applyFont="1" applyFill="1" applyBorder="1" applyAlignment="1" applyProtection="1">
      <alignment horizontal="right" shrinkToFit="1"/>
      <protection hidden="1"/>
    </xf>
    <xf numFmtId="0" fontId="16" fillId="3" borderId="28" xfId="2" applyFont="1" applyFill="1" applyBorder="1" applyAlignment="1" applyProtection="1">
      <alignment horizontal="right" shrinkToFit="1"/>
      <protection hidden="1"/>
    </xf>
    <xf numFmtId="0" fontId="16" fillId="0" borderId="28" xfId="2" applyFont="1" applyBorder="1" applyProtection="1">
      <protection hidden="1"/>
    </xf>
    <xf numFmtId="0" fontId="26" fillId="3" borderId="27" xfId="2" applyFont="1" applyFill="1" applyBorder="1" applyAlignment="1" applyProtection="1">
      <alignment horizontal="center" shrinkToFit="1"/>
      <protection locked="0" hidden="1"/>
    </xf>
    <xf numFmtId="0" fontId="26" fillId="3" borderId="28" xfId="2" applyFont="1" applyFill="1" applyBorder="1" applyAlignment="1" applyProtection="1">
      <alignment horizontal="center" shrinkToFit="1"/>
      <protection locked="0" hidden="1"/>
    </xf>
    <xf numFmtId="0" fontId="26" fillId="0" borderId="27" xfId="2" applyFont="1" applyBorder="1" applyAlignment="1" applyProtection="1">
      <alignment horizontal="right" shrinkToFit="1"/>
      <protection hidden="1"/>
    </xf>
    <xf numFmtId="0" fontId="26" fillId="0" borderId="28" xfId="2" applyFont="1" applyBorder="1" applyAlignment="1" applyProtection="1">
      <alignment horizontal="right" shrinkToFit="1"/>
      <protection hidden="1"/>
    </xf>
    <xf numFmtId="178" fontId="25" fillId="0" borderId="27" xfId="2" applyNumberFormat="1" applyFont="1" applyBorder="1" applyAlignment="1">
      <alignment horizontal="left" vertical="center" wrapText="1"/>
    </xf>
    <xf numFmtId="178" fontId="25" fillId="0" borderId="28" xfId="2" applyNumberFormat="1" applyFont="1" applyBorder="1" applyAlignment="1">
      <alignment horizontal="left" vertical="center" wrapText="1"/>
    </xf>
    <xf numFmtId="178" fontId="25" fillId="0" borderId="29" xfId="2" applyNumberFormat="1" applyFont="1" applyBorder="1" applyAlignment="1">
      <alignment horizontal="left" vertical="center" wrapText="1"/>
    </xf>
    <xf numFmtId="0" fontId="26" fillId="0" borderId="28" xfId="2" applyFont="1" applyBorder="1" applyProtection="1">
      <protection hidden="1"/>
    </xf>
    <xf numFmtId="0" fontId="16" fillId="3" borderId="27" xfId="2" applyFont="1" applyFill="1" applyBorder="1" applyAlignment="1" applyProtection="1">
      <alignment horizontal="right" shrinkToFit="1"/>
      <protection locked="0" hidden="1"/>
    </xf>
    <xf numFmtId="0" fontId="16" fillId="3" borderId="28" xfId="2" applyFont="1" applyFill="1" applyBorder="1" applyAlignment="1" applyProtection="1">
      <alignment horizontal="right" shrinkToFit="1"/>
      <protection locked="0" hidden="1"/>
    </xf>
    <xf numFmtId="178" fontId="25" fillId="0" borderId="27" xfId="2" applyNumberFormat="1" applyFont="1" applyBorder="1" applyAlignment="1">
      <alignment horizontal="left" vertical="center"/>
    </xf>
    <xf numFmtId="178" fontId="25" fillId="0" borderId="28" xfId="2" applyNumberFormat="1" applyFont="1" applyBorder="1" applyAlignment="1">
      <alignment horizontal="left" vertical="center"/>
    </xf>
    <xf numFmtId="179" fontId="16" fillId="3" borderId="37" xfId="2" applyNumberFormat="1" applyFont="1" applyFill="1" applyBorder="1" applyAlignment="1" applyProtection="1">
      <alignment horizontal="right" shrinkToFit="1"/>
      <protection locked="0" hidden="1"/>
    </xf>
    <xf numFmtId="179" fontId="16" fillId="3" borderId="28" xfId="2" applyNumberFormat="1" applyFont="1" applyFill="1" applyBorder="1" applyAlignment="1" applyProtection="1">
      <alignment horizontal="right" shrinkToFit="1"/>
      <protection locked="0" hidden="1"/>
    </xf>
    <xf numFmtId="179" fontId="16" fillId="3" borderId="27" xfId="2" applyNumberFormat="1" applyFont="1" applyFill="1" applyBorder="1" applyAlignment="1" applyProtection="1">
      <alignment horizontal="right" shrinkToFit="1"/>
      <protection locked="0" hidden="1"/>
    </xf>
    <xf numFmtId="176" fontId="16" fillId="3" borderId="27" xfId="2" applyNumberFormat="1" applyFont="1" applyFill="1" applyBorder="1" applyAlignment="1" applyProtection="1">
      <alignment horizontal="center" vertical="center" wrapText="1"/>
      <protection locked="0" hidden="1"/>
    </xf>
    <xf numFmtId="176" fontId="16" fillId="3" borderId="28" xfId="2" applyNumberFormat="1" applyFont="1" applyFill="1" applyBorder="1" applyAlignment="1" applyProtection="1">
      <alignment horizontal="center" vertical="center" wrapText="1"/>
      <protection locked="0" hidden="1"/>
    </xf>
    <xf numFmtId="176" fontId="16" fillId="3" borderId="29" xfId="2" applyNumberFormat="1" applyFont="1" applyFill="1" applyBorder="1" applyAlignment="1" applyProtection="1">
      <alignment horizontal="center" vertical="center" wrapText="1"/>
      <protection locked="0" hidden="1"/>
    </xf>
    <xf numFmtId="0" fontId="21" fillId="0" borderId="0" xfId="2" applyFont="1" applyAlignment="1">
      <alignment horizontal="left" vertical="top" wrapText="1" shrinkToFit="1"/>
    </xf>
    <xf numFmtId="0" fontId="14" fillId="2" borderId="27" xfId="2" applyFont="1" applyFill="1" applyBorder="1" applyAlignment="1">
      <alignment horizontal="center" vertical="center" wrapText="1"/>
    </xf>
    <xf numFmtId="0" fontId="14" fillId="2" borderId="28" xfId="2" applyFont="1" applyFill="1" applyBorder="1" applyAlignment="1">
      <alignment horizontal="center" vertical="center" wrapText="1"/>
    </xf>
    <xf numFmtId="0" fontId="14" fillId="2" borderId="29" xfId="2" applyFont="1" applyFill="1" applyBorder="1" applyAlignment="1">
      <alignment horizontal="center" vertical="center" wrapText="1"/>
    </xf>
    <xf numFmtId="0" fontId="16" fillId="3" borderId="27" xfId="2" applyFont="1" applyFill="1" applyBorder="1" applyAlignment="1" applyProtection="1">
      <alignment horizontal="center" vertical="center" shrinkToFit="1"/>
      <protection locked="0" hidden="1"/>
    </xf>
    <xf numFmtId="0" fontId="16" fillId="3" borderId="28" xfId="2" applyFont="1" applyFill="1" applyBorder="1" applyAlignment="1" applyProtection="1">
      <alignment horizontal="center" vertical="center" shrinkToFit="1"/>
      <protection locked="0" hidden="1"/>
    </xf>
    <xf numFmtId="0" fontId="16" fillId="3" borderId="29" xfId="2" applyFont="1" applyFill="1" applyBorder="1" applyAlignment="1" applyProtection="1">
      <alignment horizontal="center" vertical="center" shrinkToFit="1"/>
      <protection locked="0" hidden="1"/>
    </xf>
    <xf numFmtId="0" fontId="15" fillId="3" borderId="27" xfId="2" applyFont="1" applyFill="1" applyBorder="1" applyAlignment="1" applyProtection="1">
      <alignment horizontal="center" vertical="center"/>
      <protection locked="0" hidden="1"/>
    </xf>
    <xf numFmtId="0" fontId="15" fillId="3" borderId="28" xfId="2" applyFont="1" applyFill="1" applyBorder="1" applyAlignment="1" applyProtection="1">
      <alignment horizontal="center" vertical="center"/>
      <protection locked="0" hidden="1"/>
    </xf>
    <xf numFmtId="0" fontId="15" fillId="3" borderId="29" xfId="2" applyFont="1" applyFill="1" applyBorder="1" applyAlignment="1" applyProtection="1">
      <alignment horizontal="center" vertical="center"/>
      <protection locked="0" hidden="1"/>
    </xf>
    <xf numFmtId="177" fontId="12" fillId="3" borderId="27" xfId="2" applyNumberFormat="1" applyFont="1" applyFill="1" applyBorder="1" applyAlignment="1" applyProtection="1">
      <alignment horizontal="center" vertical="center" shrinkToFit="1"/>
      <protection locked="0" hidden="1"/>
    </xf>
    <xf numFmtId="177" fontId="12" fillId="3" borderId="28" xfId="2" applyNumberFormat="1" applyFont="1" applyFill="1" applyBorder="1" applyAlignment="1" applyProtection="1">
      <alignment horizontal="center" vertical="center" shrinkToFit="1"/>
      <protection locked="0" hidden="1"/>
    </xf>
    <xf numFmtId="177" fontId="12" fillId="3" borderId="29" xfId="2" applyNumberFormat="1" applyFont="1" applyFill="1" applyBorder="1" applyAlignment="1" applyProtection="1">
      <alignment horizontal="center" vertical="center" shrinkToFit="1"/>
      <protection locked="0" hidden="1"/>
    </xf>
    <xf numFmtId="176" fontId="16" fillId="3" borderId="27" xfId="2" applyNumberFormat="1" applyFont="1" applyFill="1" applyBorder="1" applyAlignment="1" applyProtection="1">
      <alignment horizontal="center" vertical="center" shrinkToFit="1"/>
      <protection locked="0" hidden="1"/>
    </xf>
    <xf numFmtId="176" fontId="16" fillId="3" borderId="28" xfId="2" applyNumberFormat="1" applyFont="1" applyFill="1" applyBorder="1" applyAlignment="1" applyProtection="1">
      <alignment horizontal="center" vertical="center" shrinkToFit="1"/>
      <protection locked="0" hidden="1"/>
    </xf>
    <xf numFmtId="0" fontId="18" fillId="0" borderId="27" xfId="2" applyFont="1" applyBorder="1" applyAlignment="1">
      <alignment horizontal="center" vertical="center" wrapText="1"/>
    </xf>
    <xf numFmtId="0" fontId="18" fillId="0" borderId="28" xfId="2" applyFont="1" applyBorder="1" applyAlignment="1">
      <alignment horizontal="center" vertical="center" wrapText="1"/>
    </xf>
    <xf numFmtId="0" fontId="18" fillId="0" borderId="29" xfId="2" applyFont="1" applyBorder="1" applyAlignment="1">
      <alignment horizontal="center" vertical="center" wrapText="1"/>
    </xf>
    <xf numFmtId="0" fontId="11" fillId="0" borderId="43" xfId="2" applyFont="1" applyBorder="1" applyAlignment="1">
      <alignment horizontal="center" vertical="center"/>
    </xf>
    <xf numFmtId="0" fontId="11" fillId="3" borderId="27" xfId="2" applyFont="1" applyFill="1" applyBorder="1" applyAlignment="1" applyProtection="1">
      <alignment horizontal="center" vertical="center"/>
      <protection locked="0" hidden="1"/>
    </xf>
    <xf numFmtId="0" fontId="11" fillId="3" borderId="29" xfId="2" applyFont="1" applyFill="1" applyBorder="1" applyAlignment="1" applyProtection="1">
      <alignment horizontal="center" vertical="center"/>
      <protection locked="0" hidden="1"/>
    </xf>
    <xf numFmtId="0" fontId="1" fillId="3" borderId="29" xfId="2" applyFill="1" applyBorder="1" applyProtection="1">
      <protection locked="0" hidden="1"/>
    </xf>
    <xf numFmtId="177" fontId="15" fillId="3" borderId="27" xfId="2" applyNumberFormat="1" applyFont="1" applyFill="1" applyBorder="1" applyAlignment="1" applyProtection="1">
      <alignment horizontal="center" vertical="center" shrinkToFit="1"/>
      <protection locked="0" hidden="1"/>
    </xf>
    <xf numFmtId="177" fontId="15" fillId="3" borderId="28" xfId="2" applyNumberFormat="1" applyFont="1" applyFill="1" applyBorder="1" applyAlignment="1" applyProtection="1">
      <alignment horizontal="center" vertical="center" shrinkToFit="1"/>
      <protection locked="0" hidden="1"/>
    </xf>
    <xf numFmtId="177" fontId="15" fillId="3" borderId="29" xfId="2" applyNumberFormat="1" applyFont="1" applyFill="1" applyBorder="1" applyAlignment="1" applyProtection="1">
      <alignment horizontal="center" vertical="center" shrinkToFit="1"/>
      <protection locked="0" hidden="1"/>
    </xf>
  </cellXfs>
  <cellStyles count="9">
    <cellStyle name="通貨 2" xfId="4" xr:uid="{00000000-0005-0000-0000-000001000000}"/>
    <cellStyle name="通貨 3" xfId="8" xr:uid="{A9D0FDC8-0124-41F8-ADB8-24CB358A47E6}"/>
    <cellStyle name="標準" xfId="0" builtinId="0"/>
    <cellStyle name="標準 2" xfId="2" xr:uid="{00000000-0005-0000-0000-000003000000}"/>
    <cellStyle name="標準 3" xfId="7" xr:uid="{00000000-0005-0000-0000-000004000000}"/>
    <cellStyle name="標準_（１月見直し提出版）平均障害程度区分等算出シート" xfId="3" xr:uid="{00000000-0005-0000-0000-000005000000}"/>
    <cellStyle name="標準_（１月見直し提出版）平均障害程度区分等算出シート 2" xfId="6" xr:uid="{00000000-0005-0000-0000-000006000000}"/>
    <cellStyle name="標準_③-２加算様式（就労）_くりた作成分(１０月提示）指定申請関係様式（案）改訂版_算出シート4、5" xfId="1" xr:uid="{00000000-0005-0000-0000-000009000000}"/>
    <cellStyle name="標準_③-２加算様式（就労）_くりた作成分(１０月提示）指定申請関係様式（案）改訂版_算出シート4、5 2" xfId="5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fmlaLink="$AD$6" lockText="1" noThreeD="1"/>
</file>

<file path=xl/ctrlProps/ctrlProp2.xml><?xml version="1.0" encoding="utf-8"?>
<formControlPr xmlns="http://schemas.microsoft.com/office/spreadsheetml/2009/9/main" objectType="Drop" dropStyle="combo" dx="26" fmlaLink="AD6" fmlaRange="$P$28:$P$33" noThreeD="1" sel="1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224939</xdr:colOff>
      <xdr:row>20</xdr:row>
      <xdr:rowOff>190649</xdr:rowOff>
    </xdr:from>
    <xdr:to>
      <xdr:col>28</xdr:col>
      <xdr:colOff>293379</xdr:colOff>
      <xdr:row>23</xdr:row>
      <xdr:rowOff>94878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 bwMode="auto">
        <a:xfrm>
          <a:off x="3168164" y="6924824"/>
          <a:ext cx="5850115" cy="81862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（参考）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　生活介護における経過措置利用者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　・施設入所者のうち、障害支援区分非該当の者、区分１・２の者、</a:t>
          </a:r>
          <a:r>
            <a:rPr lang="en-US" altLang="ja-JP" sz="10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  <a:r>
            <a:rPr lang="ja-JP" altLang="en-US" sz="10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歳未満で区分３の利用者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　・施設入所者以外の者のうち、障害支援区分非該当の者、区分１の者、</a:t>
          </a:r>
          <a:r>
            <a:rPr lang="en-US" altLang="ja-JP" sz="10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  <a:r>
            <a:rPr lang="ja-JP" altLang="en-US" sz="10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歳未満で区分２の利用者</a:t>
          </a:r>
        </a:p>
      </xdr:txBody>
    </xdr:sp>
    <xdr:clientData/>
  </xdr:twoCellAnchor>
  <xdr:twoCellAnchor editAs="oneCell">
    <xdr:from>
      <xdr:col>29</xdr:col>
      <xdr:colOff>30480</xdr:colOff>
      <xdr:row>5</xdr:row>
      <xdr:rowOff>30480</xdr:rowOff>
    </xdr:from>
    <xdr:to>
      <xdr:col>44</xdr:col>
      <xdr:colOff>373380</xdr:colOff>
      <xdr:row>5</xdr:row>
      <xdr:rowOff>350520</xdr:rowOff>
    </xdr:to>
    <xdr:sp macro="" textlink="">
      <xdr:nvSpPr>
        <xdr:cNvPr id="4" name="Check Box 3" descr="障害者支援施設の昼間実施サービスとして行う生活介護&#10;の場合は左の□にチェックを入れてください。" hidden="1">
          <a:extLst>
            <a:ext uri="{63B3BB69-23CF-44E3-9099-C40C66FF867C}">
              <a14:compatExt xmlns:a14="http://schemas.microsoft.com/office/drawing/2010/main" spid="_x0000_s134147"/>
            </a:ex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9107805" y="1583055"/>
          <a:ext cx="4600575" cy="3200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障害者支援施設の昼間実施サービスとして行う生活介護の場合は左の□にチェック</a:t>
          </a:r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28575</xdr:colOff>
          <xdr:row>5</xdr:row>
          <xdr:rowOff>28575</xdr:rowOff>
        </xdr:from>
        <xdr:to>
          <xdr:col>44</xdr:col>
          <xdr:colOff>371475</xdr:colOff>
          <xdr:row>5</xdr:row>
          <xdr:rowOff>352425</xdr:rowOff>
        </xdr:to>
        <xdr:sp macro="" textlink="">
          <xdr:nvSpPr>
            <xdr:cNvPr id="25601" name="Check Box 1" descr="障害者支援施設の昼間実施サービスとして行う生活介護&#10;の場合は左の□にチェックを入れてください。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0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障害者支援施設の昼間実施サービスとして行う生活介護の場合は左の□にチェック</a:t>
              </a:r>
            </a:p>
          </xdr:txBody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327660</xdr:colOff>
      <xdr:row>4</xdr:row>
      <xdr:rowOff>259080</xdr:rowOff>
    </xdr:from>
    <xdr:to>
      <xdr:col>38</xdr:col>
      <xdr:colOff>60960</xdr:colOff>
      <xdr:row>6</xdr:row>
      <xdr:rowOff>0</xdr:rowOff>
    </xdr:to>
    <xdr:sp macro="" textlink="">
      <xdr:nvSpPr>
        <xdr:cNvPr id="2" name="Drop Down 1025" hidden="1">
          <a:extLst>
            <a:ext uri="{63B3BB69-23CF-44E3-9099-C40C66FF867C}">
              <a14:compatExt xmlns:a14="http://schemas.microsoft.com/office/drawing/2010/main" spid="_x0000_s191489"/>
            </a:ex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9109710" y="1383030"/>
          <a:ext cx="2590800" cy="398145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22</xdr:col>
      <xdr:colOff>163886</xdr:colOff>
      <xdr:row>6</xdr:row>
      <xdr:rowOff>523540</xdr:rowOff>
    </xdr:from>
    <xdr:to>
      <xdr:col>41</xdr:col>
      <xdr:colOff>276225</xdr:colOff>
      <xdr:row>7</xdr:row>
      <xdr:rowOff>314883</xdr:rowOff>
    </xdr:to>
    <xdr:sp macro="" textlink="" fLocksText="0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288586" y="2304715"/>
          <a:ext cx="5455864" cy="3437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lIns="91440" tIns="45720" rIns="91440" bIns="45720" anchor="ctr"/>
        <a:lstStyle/>
        <a:p>
          <a:pPr algn="ctr"/>
          <a:r>
            <a:rPr lang="en-US" altLang="ja-JP" sz="1100">
              <a:solidFill>
                <a:srgbClr val="000000"/>
              </a:solidFill>
              <a:latin typeface="+mn-ea"/>
              <a:ea typeface="+mn-ea"/>
            </a:rPr>
            <a:t>※</a:t>
          </a:r>
          <a:r>
            <a:rPr lang="ja-JP" altLang="en-US" sz="1100">
              <a:solidFill>
                <a:srgbClr val="000000"/>
              </a:solidFill>
              <a:latin typeface="+mn-ea"/>
              <a:ea typeface="+mn-ea"/>
            </a:rPr>
            <a:t>　就労支援員、目標工賃達成指導員、賃金向上達成指導員は除く</a:t>
          </a:r>
        </a:p>
      </xdr:txBody>
    </xdr:sp>
    <xdr:clientData/>
  </xdr:twoCellAnchor>
  <xdr:twoCellAnchor>
    <xdr:from>
      <xdr:col>36</xdr:col>
      <xdr:colOff>97053</xdr:colOff>
      <xdr:row>40</xdr:row>
      <xdr:rowOff>202406</xdr:rowOff>
    </xdr:from>
    <xdr:to>
      <xdr:col>45</xdr:col>
      <xdr:colOff>118110</xdr:colOff>
      <xdr:row>45</xdr:row>
      <xdr:rowOff>35718</xdr:rowOff>
    </xdr:to>
    <xdr:sp macro="" textlink="" fLocksText="0">
      <xdr:nvSpPr>
        <xdr:cNvPr id="4" name="四角形吹き出し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1157959" y="9132094"/>
          <a:ext cx="2926182" cy="1023937"/>
        </a:xfrm>
        <a:prstGeom prst="wedgeRectCallout">
          <a:avLst>
            <a:gd name="adj1" fmla="val -1097"/>
            <a:gd name="adj2" fmla="val -289075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lIns="91440" tIns="45720" rIns="91440" bIns="45720" anchor="t"/>
        <a:lstStyle/>
        <a:p>
          <a:pPr algn="l">
            <a:lnSpc>
              <a:spcPts val="1200"/>
            </a:lnSpc>
          </a:pPr>
          <a:r>
            <a:rPr lang="ja-JP" altLang="en-US" sz="1100">
              <a:solidFill>
                <a:srgbClr val="FF0000"/>
              </a:solidFill>
            </a:rPr>
            <a:t>別紙</a:t>
          </a:r>
          <a:r>
            <a:rPr lang="en-US" altLang="ja-JP" sz="1100">
              <a:solidFill>
                <a:srgbClr val="FF0000"/>
              </a:solidFill>
            </a:rPr>
            <a:t>2-2</a:t>
          </a:r>
          <a:r>
            <a:rPr lang="ja-JP" altLang="en-US" sz="1100">
              <a:solidFill>
                <a:srgbClr val="FF0000"/>
              </a:solidFill>
            </a:rPr>
            <a:t>で算出する常勤換算のうち、想定される施設外就労随行の職員の勤務時間を除いた常勤換算（</a:t>
          </a:r>
          <a:r>
            <a:rPr lang="en-US" altLang="ja-JP" sz="1100">
              <a:solidFill>
                <a:srgbClr val="FF0000"/>
              </a:solidFill>
            </a:rPr>
            <a:t>=</a:t>
          </a:r>
          <a:r>
            <a:rPr lang="ja-JP" altLang="en-US" sz="1100">
              <a:solidFill>
                <a:srgbClr val="FF0000"/>
              </a:solidFill>
            </a:rPr>
            <a:t>事業所内に配置されている職員の常勤換算）を記載する。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333375</xdr:colOff>
          <xdr:row>4</xdr:row>
          <xdr:rowOff>257175</xdr:rowOff>
        </xdr:from>
        <xdr:to>
          <xdr:col>38</xdr:col>
          <xdr:colOff>76200</xdr:colOff>
          <xdr:row>6</xdr:row>
          <xdr:rowOff>0</xdr:rowOff>
        </xdr:to>
        <xdr:sp macro="" textlink="">
          <xdr:nvSpPr>
            <xdr:cNvPr id="26625" name="Drop Down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1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h-14-00004172\&#25972;&#20633;&#25512;&#36914;&#20418;\Users\yoshiaki\Documents\&#21332;&#21147;&#21307;&#30274;&#27231;&#38306;&#12392;&#12398;&#22865;&#32004;&#20869;&#2348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rakuraku.or.jp/shienhi/liblary/FileDir/H22&#20966;&#36935;&#25913;&#21892;&#30003;&#35531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参考様式１（事業所・施設の平面図）"/>
      <sheetName val="参考様式１(記載例)"/>
      <sheetName val="参考様式２（居室面積等一覧表）"/>
      <sheetName val="参考様式２(記載例)"/>
      <sheetName val="参考様式３（事業所の設備・備品等一覧表）"/>
      <sheetName val="参考様式３(記載例)"/>
      <sheetName val="参考様式４（管理者等経歴書）"/>
      <sheetName val="参考様式４(記載例)"/>
      <sheetName val="参考様式５（実務経験証明書）"/>
      <sheetName val="参考様式５（記載例）"/>
      <sheetName val="参考様式６（苦情を解決するために講ずる措置の概要）"/>
      <sheetName val="参考様式６(記載例)"/>
      <sheetName val="参考様式７（組織体制図）"/>
      <sheetName val="参考様式７（記載例）"/>
      <sheetName val="参考様式８（主たる対象者を特定する理由等）"/>
      <sheetName val="参考様式８(記載例)"/>
      <sheetName val="参考様式９－１（第３６条第３項各号に関する誓約書）"/>
      <sheetName val="参考様式９-1(記載例)"/>
      <sheetName val="参考様式９-４市条例同意書"/>
      <sheetName val="参考様式9別紙（役員等名簿）"/>
      <sheetName val="参考様式9別紙（記載例）"/>
      <sheetName val="参考様式10（協力医療機関との契約の内容）"/>
      <sheetName val="参考様式10(記載例)"/>
      <sheetName val="参考様式11（指定障害者支援施設等との連携体制）"/>
      <sheetName val="参考様式11(記載例）"/>
      <sheetName val="参考様式12"/>
      <sheetName val="参考様式12(記載例)"/>
      <sheetName val="別紙１（他の法律において既に指定を受けている事業等）"/>
      <sheetName val="別紙１【記載例】"/>
      <sheetName val="別紙2-1勤務体制一覧表(訪問系）"/>
      <sheetName val="別紙2-1勤務体制一覧表(訪問系）【記載例】"/>
      <sheetName val="別紙2-2勤務体制一覧表（訪問系を除くサービス）"/>
      <sheetName val="別紙2-2勤務体制一覧表（訪問系を除くサービス）【記載例】"/>
      <sheetName val="管理者誓約書（障害福祉サービス事業者用）"/>
      <sheetName val="事業計画書【作成例①】"/>
      <sheetName val="事業計画書【作成例②】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1">
          <cell r="CA1" t="str">
            <v>▼選択してください。</v>
          </cell>
        </row>
        <row r="2">
          <cell r="CA2" t="str">
            <v>居宅介護</v>
          </cell>
        </row>
        <row r="3">
          <cell r="CA3" t="str">
            <v>重度訪問介護</v>
          </cell>
        </row>
        <row r="4">
          <cell r="CA4" t="str">
            <v>行動援護</v>
          </cell>
        </row>
        <row r="5">
          <cell r="CA5" t="str">
            <v>相談支援</v>
          </cell>
        </row>
      </sheetData>
      <sheetData sheetId="31" refreshError="1"/>
      <sheetData sheetId="32">
        <row r="1">
          <cell r="BP1" t="str">
            <v>▼選択してください。</v>
          </cell>
        </row>
      </sheetData>
      <sheetData sheetId="33" refreshError="1"/>
      <sheetData sheetId="34" refreshError="1"/>
      <sheetData sheetId="3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確認シート"/>
      <sheetName val="様式１"/>
      <sheetName val="【記載例】様式１"/>
      <sheetName val="様式２"/>
      <sheetName val="【記載例】様式２"/>
      <sheetName val="様式３"/>
      <sheetName val="【記載例】様式３"/>
      <sheetName val="様式４"/>
      <sheetName val="【記載例】様式４"/>
      <sheetName val="様式５"/>
      <sheetName val="【記載例】様式５"/>
      <sheetName val="様式６"/>
      <sheetName val="【記載例】様式６"/>
      <sheetName val="【参考】支払決定額内訳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01">
          <cell r="S201" t="str">
            <v>居宅介護</v>
          </cell>
        </row>
        <row r="202">
          <cell r="S202" t="str">
            <v>重度訪問介護</v>
          </cell>
        </row>
        <row r="203">
          <cell r="S203" t="str">
            <v>行動援護</v>
          </cell>
        </row>
        <row r="204">
          <cell r="S204" t="str">
            <v>療養介護</v>
          </cell>
        </row>
        <row r="205">
          <cell r="S205" t="str">
            <v>生活介護</v>
          </cell>
        </row>
        <row r="206">
          <cell r="S206" t="str">
            <v>児童デイサービス</v>
          </cell>
        </row>
        <row r="207">
          <cell r="S207" t="str">
            <v>短期入所</v>
          </cell>
        </row>
        <row r="208">
          <cell r="S208" t="str">
            <v>重度障害者等包括支援</v>
          </cell>
        </row>
        <row r="209">
          <cell r="S209" t="str">
            <v>共同生活介護</v>
          </cell>
        </row>
        <row r="210">
          <cell r="S210" t="str">
            <v>施設入所支援</v>
          </cell>
        </row>
        <row r="211">
          <cell r="S211" t="str">
            <v>自立訓練（機能訓練）</v>
          </cell>
        </row>
        <row r="212">
          <cell r="S212" t="str">
            <v>自立訓練（生活訓練）(宿泊型含)</v>
          </cell>
        </row>
        <row r="213">
          <cell r="S213" t="str">
            <v>就労移行支援</v>
          </cell>
        </row>
        <row r="214">
          <cell r="S214" t="str">
            <v>就労継続支援Ａ型</v>
          </cell>
        </row>
        <row r="215">
          <cell r="S215" t="str">
            <v>就労継続支援Ｂ型</v>
          </cell>
        </row>
        <row r="216">
          <cell r="S216" t="str">
            <v>共同生活援助</v>
          </cell>
        </row>
        <row r="217">
          <cell r="S217" t="str">
            <v>旧身体障害者更生施設(通所含)</v>
          </cell>
        </row>
        <row r="218">
          <cell r="S218" t="str">
            <v>旧身体障害者療護施設(通所含)</v>
          </cell>
        </row>
        <row r="219">
          <cell r="S219" t="str">
            <v>旧身体障害者入所授産施設</v>
          </cell>
        </row>
        <row r="220">
          <cell r="S220" t="str">
            <v>旧身体障害者通所授産施設</v>
          </cell>
        </row>
        <row r="221">
          <cell r="S221" t="str">
            <v>旧知的障害者入所更生施設</v>
          </cell>
        </row>
        <row r="222">
          <cell r="S222" t="str">
            <v>旧知的障害者通所更生施設</v>
          </cell>
        </row>
        <row r="223">
          <cell r="S223" t="str">
            <v>旧知的障害者入所授産施設</v>
          </cell>
        </row>
        <row r="224">
          <cell r="S224" t="str">
            <v>旧知的障害者通所授産施設</v>
          </cell>
        </row>
        <row r="225">
          <cell r="S225" t="str">
            <v>旧知的障害者通勤寮</v>
          </cell>
        </row>
        <row r="226">
          <cell r="S226" t="str">
            <v>知的障害児施設</v>
          </cell>
        </row>
        <row r="227">
          <cell r="S227" t="str">
            <v>自閉症児施設</v>
          </cell>
        </row>
        <row r="228">
          <cell r="S228" t="str">
            <v>知的障害児通園施設</v>
          </cell>
        </row>
        <row r="229">
          <cell r="S229" t="str">
            <v>盲児施設</v>
          </cell>
        </row>
        <row r="230">
          <cell r="S230" t="str">
            <v>ろうあ児施設</v>
          </cell>
        </row>
        <row r="231">
          <cell r="S231" t="str">
            <v>難聴幼児通園施設</v>
          </cell>
        </row>
        <row r="232">
          <cell r="S232" t="str">
            <v>肢体不自由児施設</v>
          </cell>
        </row>
        <row r="233">
          <cell r="S233" t="str">
            <v>肢体不自由児通園施設</v>
          </cell>
        </row>
        <row r="234">
          <cell r="S234" t="str">
            <v>肢体不自由児療護施設</v>
          </cell>
        </row>
        <row r="235">
          <cell r="S235" t="str">
            <v>重症心身障害児施設</v>
          </cell>
        </row>
        <row r="236">
          <cell r="S236" t="str">
            <v>重症心身障害児（者）通園事業</v>
          </cell>
        </row>
        <row r="237">
          <cell r="S237" t="str">
            <v>精神障害者入所授産施設</v>
          </cell>
        </row>
        <row r="238">
          <cell r="S238" t="str">
            <v>精神障害者通所授産施設</v>
          </cell>
        </row>
        <row r="239">
          <cell r="S239" t="str">
            <v>精神障害者生活訓練施設</v>
          </cell>
        </row>
        <row r="240">
          <cell r="S240" t="str">
            <v>精神障害者福祉ホーム（Ｂ型）</v>
          </cell>
        </row>
        <row r="241">
          <cell r="S241" t="str">
            <v>身体障害者福祉工場</v>
          </cell>
        </row>
        <row r="242">
          <cell r="S242" t="str">
            <v>知的障害者福祉工場</v>
          </cell>
        </row>
        <row r="243">
          <cell r="S243" t="str">
            <v>精神障害者福祉工場</v>
          </cell>
        </row>
        <row r="244">
          <cell r="S244" t="str">
            <v>身体障害者小規模通所授産施設</v>
          </cell>
        </row>
        <row r="245">
          <cell r="S245" t="str">
            <v>知的障害者小規模通所授産施設</v>
          </cell>
        </row>
        <row r="246">
          <cell r="S246" t="str">
            <v>精神障害者小規模通所授産施設</v>
          </cell>
        </row>
        <row r="247">
          <cell r="S247" t="str">
            <v>生活介護【昼間実施】</v>
          </cell>
        </row>
        <row r="248">
          <cell r="S248" t="str">
            <v>自立訓練(機能訓練)【昼間実施】</v>
          </cell>
        </row>
        <row r="249">
          <cell r="S249" t="str">
            <v>自立訓練(生活訓練)【昼間実施】</v>
          </cell>
        </row>
        <row r="250">
          <cell r="S250" t="str">
            <v>就労移行支援【昼間実施】</v>
          </cell>
        </row>
        <row r="251">
          <cell r="S251" t="str">
            <v>就労継続支援Ａ型【昼間実施】</v>
          </cell>
        </row>
        <row r="252">
          <cell r="S252" t="str">
            <v>就労継続支援Ｂ型【昼間実施】</v>
          </cell>
        </row>
      </sheetData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01EA9-9E2E-4062-9236-81E43E325162}">
  <sheetPr>
    <pageSetUpPr fitToPage="1"/>
  </sheetPr>
  <dimension ref="A1:BA71"/>
  <sheetViews>
    <sheetView showGridLines="0" tabSelected="1" view="pageBreakPreview" zoomScale="80" zoomScaleNormal="100" zoomScaleSheetLayoutView="80" workbookViewId="0">
      <selection activeCell="I4" sqref="I4:J4"/>
    </sheetView>
  </sheetViews>
  <sheetFormatPr defaultColWidth="9" defaultRowHeight="13.5" x14ac:dyDescent="0.15"/>
  <cols>
    <col min="1" max="1" width="1.875" style="44" customWidth="1"/>
    <col min="2" max="2" width="19.125" style="44" customWidth="1"/>
    <col min="3" max="3" width="4.125" style="45" customWidth="1"/>
    <col min="4" max="4" width="3.125" style="45" customWidth="1"/>
    <col min="5" max="5" width="4.125" style="45" customWidth="1"/>
    <col min="6" max="7" width="3.125" style="45" customWidth="1"/>
    <col min="8" max="8" width="4.625" style="45" customWidth="1"/>
    <col min="9" max="10" width="3.125" style="45" customWidth="1"/>
    <col min="11" max="11" width="4.625" style="45" customWidth="1"/>
    <col min="12" max="12" width="3.125" style="45" customWidth="1"/>
    <col min="13" max="13" width="2.875" style="45" customWidth="1"/>
    <col min="14" max="14" width="4.625" style="45" customWidth="1"/>
    <col min="15" max="16" width="3.125" style="45" customWidth="1"/>
    <col min="17" max="17" width="4.625" style="45" customWidth="1"/>
    <col min="18" max="19" width="3.125" style="45" customWidth="1"/>
    <col min="20" max="20" width="4.625" style="45" customWidth="1"/>
    <col min="21" max="22" width="3.125" style="45" customWidth="1"/>
    <col min="23" max="23" width="4.625" style="45" customWidth="1"/>
    <col min="24" max="25" width="3.125" style="45" customWidth="1"/>
    <col min="26" max="26" width="4.625" style="45" customWidth="1"/>
    <col min="27" max="28" width="3.125" style="45" customWidth="1"/>
    <col min="29" max="29" width="4.625" style="45" customWidth="1"/>
    <col min="30" max="31" width="3.125" style="45" customWidth="1"/>
    <col min="32" max="32" width="5.125" style="45" customWidth="1"/>
    <col min="33" max="34" width="3.125" style="44" customWidth="1"/>
    <col min="35" max="35" width="4.625" style="44" customWidth="1"/>
    <col min="36" max="37" width="3.125" style="44" customWidth="1"/>
    <col min="38" max="38" width="4.625" style="44" customWidth="1"/>
    <col min="39" max="40" width="3.125" style="44" customWidth="1"/>
    <col min="41" max="42" width="4.625" style="44" customWidth="1"/>
    <col min="43" max="43" width="4.125" style="44" customWidth="1"/>
    <col min="44" max="44" width="3.125" style="44" customWidth="1"/>
    <col min="45" max="45" width="7.375" style="44" customWidth="1"/>
    <col min="46" max="16384" width="9" style="44"/>
  </cols>
  <sheetData>
    <row r="1" spans="1:53" s="15" customFormat="1" ht="22.5" customHeight="1" x14ac:dyDescent="0.4">
      <c r="A1" s="8" t="s">
        <v>3</v>
      </c>
      <c r="B1" s="9"/>
      <c r="C1" s="10"/>
      <c r="D1" s="10"/>
      <c r="E1" s="10"/>
      <c r="F1" s="10"/>
      <c r="G1" s="11" t="s">
        <v>4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0"/>
      <c r="AE1" s="10"/>
      <c r="AF1" s="10"/>
      <c r="AG1" s="10"/>
      <c r="AH1" s="10"/>
      <c r="AI1" s="10"/>
      <c r="AJ1" s="10"/>
      <c r="AK1" s="10"/>
      <c r="AL1" s="12"/>
      <c r="AM1" s="12"/>
      <c r="AN1" s="12"/>
      <c r="AO1" s="12"/>
      <c r="AP1" s="13"/>
      <c r="AQ1" s="14" t="s">
        <v>5</v>
      </c>
      <c r="AR1" s="12"/>
      <c r="AS1" s="14"/>
      <c r="AT1" s="12"/>
    </row>
    <row r="2" spans="1:53" s="15" customFormat="1" ht="22.5" customHeight="1" x14ac:dyDescent="0.4">
      <c r="A2" s="8"/>
      <c r="B2" s="9"/>
      <c r="C2" s="10"/>
      <c r="D2" s="10"/>
      <c r="E2" s="10"/>
      <c r="F2" s="10"/>
      <c r="G2" s="11"/>
      <c r="H2" s="11"/>
      <c r="I2" s="11"/>
      <c r="J2" s="11"/>
      <c r="K2" s="11"/>
      <c r="L2" s="11"/>
      <c r="M2" s="11" t="s">
        <v>6</v>
      </c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0"/>
      <c r="AE2" s="10"/>
      <c r="AF2" s="10"/>
      <c r="AG2" s="10"/>
      <c r="AH2" s="10"/>
      <c r="AI2" s="10"/>
      <c r="AJ2" s="10"/>
      <c r="AK2" s="10"/>
      <c r="AL2" s="12"/>
      <c r="AM2" s="12"/>
      <c r="AN2" s="12"/>
      <c r="AO2" s="12"/>
      <c r="AP2" s="13"/>
      <c r="AQ2" s="12"/>
      <c r="AR2" s="12"/>
      <c r="AS2" s="14"/>
      <c r="AT2" s="12"/>
    </row>
    <row r="3" spans="1:53" s="15" customFormat="1" ht="12" customHeight="1" thickBot="1" x14ac:dyDescent="0.45">
      <c r="B3" s="9"/>
      <c r="C3" s="10"/>
      <c r="D3" s="10"/>
      <c r="E3" s="10"/>
      <c r="F3" s="10"/>
      <c r="G3" s="9"/>
      <c r="H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2"/>
      <c r="AM3" s="12"/>
      <c r="AN3" s="12"/>
      <c r="AO3" s="12"/>
      <c r="AP3" s="12"/>
      <c r="AQ3" s="12"/>
      <c r="AR3" s="12"/>
      <c r="AS3" s="16"/>
      <c r="AT3" s="12"/>
    </row>
    <row r="4" spans="1:53" ht="31.5" customHeight="1" thickBot="1" x14ac:dyDescent="0.2">
      <c r="B4" s="45"/>
      <c r="E4" s="44"/>
      <c r="F4" s="251" t="s">
        <v>10</v>
      </c>
      <c r="G4" s="251"/>
      <c r="H4" s="251"/>
      <c r="I4" s="243"/>
      <c r="J4" s="244"/>
      <c r="K4" s="245" t="s">
        <v>7</v>
      </c>
      <c r="L4" s="246"/>
      <c r="M4" s="243"/>
      <c r="N4" s="252"/>
      <c r="O4" s="245" t="s">
        <v>8</v>
      </c>
      <c r="P4" s="246"/>
      <c r="Q4" s="246" t="s">
        <v>9</v>
      </c>
      <c r="R4" s="246"/>
      <c r="S4" s="91" t="s">
        <v>10</v>
      </c>
      <c r="T4" s="91"/>
      <c r="U4" s="243"/>
      <c r="V4" s="244"/>
      <c r="W4" s="245" t="s">
        <v>7</v>
      </c>
      <c r="X4" s="246"/>
      <c r="Y4" s="243"/>
      <c r="Z4" s="244"/>
      <c r="AA4" s="245" t="s">
        <v>8</v>
      </c>
      <c r="AB4" s="246"/>
      <c r="AC4" s="247" t="s">
        <v>11</v>
      </c>
      <c r="AD4" s="247"/>
      <c r="AE4" s="247"/>
      <c r="AF4" s="247"/>
      <c r="AG4" s="247"/>
      <c r="AH4" s="247"/>
      <c r="AI4" s="247"/>
      <c r="AJ4" s="247"/>
      <c r="AK4" s="247"/>
      <c r="AL4" s="247"/>
      <c r="AM4" s="247"/>
      <c r="AN4" s="247"/>
      <c r="AO4" s="247"/>
      <c r="AP4" s="247"/>
      <c r="AQ4" s="247"/>
      <c r="AR4" s="247"/>
      <c r="AS4" s="247"/>
    </row>
    <row r="5" spans="1:53" ht="20.25" customHeight="1" thickBot="1" x14ac:dyDescent="0.2">
      <c r="AE5" s="92" t="s">
        <v>12</v>
      </c>
    </row>
    <row r="6" spans="1:53" ht="31.5" customHeight="1" thickBot="1" x14ac:dyDescent="0.2">
      <c r="B6" s="49" t="s">
        <v>13</v>
      </c>
      <c r="C6" s="248"/>
      <c r="D6" s="249"/>
      <c r="E6" s="249"/>
      <c r="F6" s="249"/>
      <c r="G6" s="249"/>
      <c r="H6" s="249"/>
      <c r="I6" s="249"/>
      <c r="J6" s="249"/>
      <c r="K6" s="250"/>
      <c r="L6" s="228" t="s">
        <v>14</v>
      </c>
      <c r="M6" s="229"/>
      <c r="N6" s="230"/>
      <c r="O6" s="248"/>
      <c r="P6" s="249"/>
      <c r="Q6" s="249"/>
      <c r="R6" s="249"/>
      <c r="S6" s="249"/>
      <c r="T6" s="249"/>
      <c r="U6" s="249"/>
      <c r="V6" s="249"/>
      <c r="W6" s="249"/>
      <c r="X6" s="250"/>
      <c r="Y6" s="228" t="s">
        <v>15</v>
      </c>
      <c r="Z6" s="229"/>
      <c r="AA6" s="230"/>
      <c r="AB6" s="225"/>
      <c r="AC6" s="227"/>
      <c r="AD6" s="222" t="b">
        <v>0</v>
      </c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4"/>
    </row>
    <row r="7" spans="1:53" ht="31.5" customHeight="1" thickBot="1" x14ac:dyDescent="0.2">
      <c r="B7" s="49" t="s">
        <v>16</v>
      </c>
      <c r="C7" s="225"/>
      <c r="D7" s="226"/>
      <c r="E7" s="226"/>
      <c r="F7" s="226"/>
      <c r="G7" s="226"/>
      <c r="H7" s="226"/>
      <c r="I7" s="226"/>
      <c r="J7" s="226"/>
      <c r="K7" s="227"/>
      <c r="L7" s="228" t="s">
        <v>17</v>
      </c>
      <c r="M7" s="229"/>
      <c r="N7" s="230"/>
      <c r="O7" s="231"/>
      <c r="P7" s="232"/>
      <c r="Q7" s="233"/>
      <c r="R7" s="234" t="s">
        <v>18</v>
      </c>
      <c r="S7" s="235"/>
      <c r="T7" s="236"/>
      <c r="U7" s="231"/>
      <c r="V7" s="232"/>
      <c r="W7" s="232"/>
      <c r="X7" s="233"/>
      <c r="Y7" s="237" t="s">
        <v>19</v>
      </c>
      <c r="Z7" s="238"/>
      <c r="AA7" s="238"/>
      <c r="AB7" s="238"/>
      <c r="AC7" s="239">
        <v>2</v>
      </c>
      <c r="AD7" s="240"/>
      <c r="AE7" s="241"/>
      <c r="AF7" s="241"/>
      <c r="AG7" s="241"/>
      <c r="AH7" s="242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</row>
    <row r="8" spans="1:53" ht="41.25" customHeight="1" thickBot="1" x14ac:dyDescent="0.2">
      <c r="Y8" s="208" t="s">
        <v>20</v>
      </c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209"/>
      <c r="AL8" s="209"/>
      <c r="AM8" s="209"/>
      <c r="AN8" s="209"/>
      <c r="AO8" s="209"/>
      <c r="AP8" s="209"/>
      <c r="AQ8" s="209"/>
      <c r="AR8" s="209"/>
      <c r="AS8" s="209"/>
      <c r="AT8" s="52"/>
      <c r="AU8" s="52"/>
      <c r="AV8" s="52"/>
    </row>
    <row r="9" spans="1:53" ht="25.5" customHeight="1" thickBot="1" x14ac:dyDescent="0.2">
      <c r="B9" s="210" t="s">
        <v>21</v>
      </c>
      <c r="C9" s="211"/>
      <c r="D9" s="211"/>
      <c r="E9" s="212"/>
      <c r="F9" s="213" t="s">
        <v>22</v>
      </c>
      <c r="G9" s="214"/>
      <c r="H9" s="215"/>
      <c r="I9" s="213" t="s">
        <v>23</v>
      </c>
      <c r="J9" s="214"/>
      <c r="K9" s="215"/>
      <c r="L9" s="216" t="s">
        <v>24</v>
      </c>
      <c r="M9" s="217"/>
      <c r="N9" s="218"/>
      <c r="O9" s="216" t="s">
        <v>25</v>
      </c>
      <c r="P9" s="217"/>
      <c r="Q9" s="218"/>
      <c r="R9" s="219" t="s">
        <v>26</v>
      </c>
      <c r="S9" s="217"/>
      <c r="T9" s="220"/>
      <c r="U9" s="216" t="s">
        <v>27</v>
      </c>
      <c r="V9" s="217"/>
      <c r="W9" s="218"/>
      <c r="X9" s="213" t="s">
        <v>28</v>
      </c>
      <c r="Y9" s="214"/>
      <c r="Z9" s="215"/>
      <c r="AA9" s="213" t="s">
        <v>29</v>
      </c>
      <c r="AB9" s="214"/>
      <c r="AC9" s="215"/>
      <c r="AD9" s="216" t="s">
        <v>30</v>
      </c>
      <c r="AE9" s="217"/>
      <c r="AF9" s="220"/>
      <c r="AG9" s="221" t="s">
        <v>31</v>
      </c>
      <c r="AH9" s="217"/>
      <c r="AI9" s="218"/>
      <c r="AJ9" s="219" t="s">
        <v>32</v>
      </c>
      <c r="AK9" s="217"/>
      <c r="AL9" s="220"/>
      <c r="AM9" s="216" t="s">
        <v>33</v>
      </c>
      <c r="AN9" s="217"/>
      <c r="AO9" s="218"/>
      <c r="AP9" s="45"/>
      <c r="AQ9" s="213" t="s">
        <v>34</v>
      </c>
      <c r="AR9" s="214"/>
      <c r="AS9" s="215"/>
      <c r="AT9" s="45"/>
      <c r="AU9" s="45"/>
      <c r="AV9" s="45"/>
      <c r="AW9" s="45"/>
      <c r="AX9" s="53"/>
    </row>
    <row r="10" spans="1:53" ht="25.5" customHeight="1" thickBot="1" x14ac:dyDescent="0.25">
      <c r="B10" s="196" t="s">
        <v>35</v>
      </c>
      <c r="C10" s="197"/>
      <c r="D10" s="197"/>
      <c r="E10" s="197"/>
      <c r="F10" s="168"/>
      <c r="G10" s="169"/>
      <c r="H10" s="94" t="s">
        <v>2</v>
      </c>
      <c r="I10" s="168"/>
      <c r="J10" s="169"/>
      <c r="K10" s="55" t="s">
        <v>2</v>
      </c>
      <c r="L10" s="168"/>
      <c r="M10" s="169"/>
      <c r="N10" s="55" t="s">
        <v>2</v>
      </c>
      <c r="O10" s="198"/>
      <c r="P10" s="199"/>
      <c r="Q10" s="55" t="s">
        <v>2</v>
      </c>
      <c r="R10" s="169"/>
      <c r="S10" s="169"/>
      <c r="T10" s="56" t="s">
        <v>2</v>
      </c>
      <c r="U10" s="168"/>
      <c r="V10" s="169"/>
      <c r="W10" s="55" t="s">
        <v>2</v>
      </c>
      <c r="X10" s="168"/>
      <c r="Y10" s="169"/>
      <c r="Z10" s="55" t="s">
        <v>2</v>
      </c>
      <c r="AA10" s="168"/>
      <c r="AB10" s="169"/>
      <c r="AC10" s="55" t="s">
        <v>2</v>
      </c>
      <c r="AD10" s="168"/>
      <c r="AE10" s="169"/>
      <c r="AF10" s="56" t="s">
        <v>2</v>
      </c>
      <c r="AG10" s="205"/>
      <c r="AH10" s="199"/>
      <c r="AI10" s="55" t="s">
        <v>2</v>
      </c>
      <c r="AJ10" s="169"/>
      <c r="AK10" s="169"/>
      <c r="AL10" s="56" t="s">
        <v>2</v>
      </c>
      <c r="AM10" s="168"/>
      <c r="AN10" s="169"/>
      <c r="AO10" s="55" t="s">
        <v>2</v>
      </c>
      <c r="AP10" s="45"/>
      <c r="AQ10" s="200">
        <f t="shared" ref="AQ10:AQ17" si="0">F10+I10+L10+O10+R10+U10+X10+AA10+AD10+AG10+AJ10+AM10</f>
        <v>0</v>
      </c>
      <c r="AR10" s="162"/>
      <c r="AS10" s="57" t="s">
        <v>2</v>
      </c>
      <c r="AT10" s="45"/>
      <c r="AU10" s="45"/>
      <c r="AV10" s="45"/>
      <c r="AW10" s="45"/>
      <c r="AX10" s="45"/>
      <c r="AY10" s="45"/>
      <c r="AZ10" s="45"/>
      <c r="BA10" s="53"/>
    </row>
    <row r="11" spans="1:53" ht="25.5" customHeight="1" x14ac:dyDescent="0.2">
      <c r="B11" s="201" t="s">
        <v>36</v>
      </c>
      <c r="C11" s="202"/>
      <c r="D11" s="202"/>
      <c r="E11" s="202"/>
      <c r="F11" s="203"/>
      <c r="G11" s="204"/>
      <c r="H11" s="95" t="s">
        <v>37</v>
      </c>
      <c r="I11" s="203"/>
      <c r="J11" s="204"/>
      <c r="K11" s="95" t="s">
        <v>37</v>
      </c>
      <c r="L11" s="179"/>
      <c r="M11" s="180"/>
      <c r="N11" s="95" t="s">
        <v>37</v>
      </c>
      <c r="O11" s="179"/>
      <c r="P11" s="180"/>
      <c r="Q11" s="95" t="s">
        <v>37</v>
      </c>
      <c r="R11" s="179"/>
      <c r="S11" s="180"/>
      <c r="T11" s="96" t="s">
        <v>37</v>
      </c>
      <c r="U11" s="203"/>
      <c r="V11" s="204"/>
      <c r="W11" s="95" t="s">
        <v>37</v>
      </c>
      <c r="X11" s="203"/>
      <c r="Y11" s="204"/>
      <c r="Z11" s="95" t="s">
        <v>37</v>
      </c>
      <c r="AA11" s="203"/>
      <c r="AB11" s="204"/>
      <c r="AC11" s="95" t="s">
        <v>37</v>
      </c>
      <c r="AD11" s="179"/>
      <c r="AE11" s="180"/>
      <c r="AF11" s="96" t="s">
        <v>37</v>
      </c>
      <c r="AG11" s="181"/>
      <c r="AH11" s="180"/>
      <c r="AI11" s="95" t="s">
        <v>37</v>
      </c>
      <c r="AJ11" s="194"/>
      <c r="AK11" s="195"/>
      <c r="AL11" s="96" t="s">
        <v>37</v>
      </c>
      <c r="AM11" s="179"/>
      <c r="AN11" s="180"/>
      <c r="AO11" s="95" t="s">
        <v>37</v>
      </c>
      <c r="AP11" s="45"/>
      <c r="AQ11" s="206">
        <f t="shared" si="0"/>
        <v>0</v>
      </c>
      <c r="AR11" s="207"/>
      <c r="AS11" s="97" t="s">
        <v>37</v>
      </c>
      <c r="AT11" s="45"/>
      <c r="AU11" s="45"/>
      <c r="AV11" s="45"/>
      <c r="AW11" s="45"/>
      <c r="AX11" s="45"/>
      <c r="AY11" s="45"/>
      <c r="AZ11" s="45"/>
      <c r="BA11" s="53"/>
    </row>
    <row r="12" spans="1:53" ht="25.5" customHeight="1" x14ac:dyDescent="0.2">
      <c r="B12" s="187" t="s">
        <v>38</v>
      </c>
      <c r="C12" s="188"/>
      <c r="D12" s="188"/>
      <c r="E12" s="188"/>
      <c r="F12" s="189"/>
      <c r="G12" s="190"/>
      <c r="H12" s="98" t="s">
        <v>37</v>
      </c>
      <c r="I12" s="189"/>
      <c r="J12" s="190"/>
      <c r="K12" s="98" t="s">
        <v>37</v>
      </c>
      <c r="L12" s="189"/>
      <c r="M12" s="190"/>
      <c r="N12" s="98" t="s">
        <v>37</v>
      </c>
      <c r="O12" s="189"/>
      <c r="P12" s="190"/>
      <c r="Q12" s="98" t="s">
        <v>37</v>
      </c>
      <c r="R12" s="189"/>
      <c r="S12" s="190"/>
      <c r="T12" s="87" t="s">
        <v>37</v>
      </c>
      <c r="U12" s="189"/>
      <c r="V12" s="190"/>
      <c r="W12" s="98" t="s">
        <v>37</v>
      </c>
      <c r="X12" s="189"/>
      <c r="Y12" s="190"/>
      <c r="Z12" s="98" t="s">
        <v>37</v>
      </c>
      <c r="AA12" s="189"/>
      <c r="AB12" s="190"/>
      <c r="AC12" s="98" t="s">
        <v>37</v>
      </c>
      <c r="AD12" s="189"/>
      <c r="AE12" s="190"/>
      <c r="AF12" s="87" t="s">
        <v>37</v>
      </c>
      <c r="AG12" s="193"/>
      <c r="AH12" s="190"/>
      <c r="AI12" s="98" t="s">
        <v>37</v>
      </c>
      <c r="AJ12" s="189"/>
      <c r="AK12" s="190"/>
      <c r="AL12" s="87" t="s">
        <v>37</v>
      </c>
      <c r="AM12" s="189"/>
      <c r="AN12" s="190"/>
      <c r="AO12" s="98" t="s">
        <v>37</v>
      </c>
      <c r="AP12" s="45"/>
      <c r="AQ12" s="191">
        <f t="shared" si="0"/>
        <v>0</v>
      </c>
      <c r="AR12" s="192"/>
      <c r="AS12" s="99" t="s">
        <v>37</v>
      </c>
      <c r="AT12" s="45"/>
      <c r="AU12" s="45"/>
      <c r="AV12" s="45"/>
      <c r="AW12" s="45"/>
      <c r="AX12" s="45"/>
      <c r="AY12" s="45"/>
      <c r="AZ12" s="45"/>
      <c r="BA12" s="53"/>
    </row>
    <row r="13" spans="1:53" ht="25.5" customHeight="1" x14ac:dyDescent="0.2">
      <c r="B13" s="187" t="s">
        <v>39</v>
      </c>
      <c r="C13" s="188"/>
      <c r="D13" s="188"/>
      <c r="E13" s="188"/>
      <c r="F13" s="189"/>
      <c r="G13" s="190"/>
      <c r="H13" s="98" t="s">
        <v>37</v>
      </c>
      <c r="I13" s="189"/>
      <c r="J13" s="190"/>
      <c r="K13" s="98" t="s">
        <v>37</v>
      </c>
      <c r="L13" s="179"/>
      <c r="M13" s="180"/>
      <c r="N13" s="98" t="s">
        <v>37</v>
      </c>
      <c r="O13" s="179"/>
      <c r="P13" s="180"/>
      <c r="Q13" s="98" t="s">
        <v>37</v>
      </c>
      <c r="R13" s="179"/>
      <c r="S13" s="180"/>
      <c r="T13" s="87" t="s">
        <v>37</v>
      </c>
      <c r="U13" s="189"/>
      <c r="V13" s="190"/>
      <c r="W13" s="98" t="s">
        <v>37</v>
      </c>
      <c r="X13" s="189"/>
      <c r="Y13" s="190"/>
      <c r="Z13" s="98" t="s">
        <v>37</v>
      </c>
      <c r="AA13" s="189"/>
      <c r="AB13" s="190"/>
      <c r="AC13" s="98" t="s">
        <v>37</v>
      </c>
      <c r="AD13" s="189"/>
      <c r="AE13" s="190"/>
      <c r="AF13" s="87" t="s">
        <v>37</v>
      </c>
      <c r="AG13" s="193"/>
      <c r="AH13" s="190"/>
      <c r="AI13" s="98" t="s">
        <v>37</v>
      </c>
      <c r="AJ13" s="189"/>
      <c r="AK13" s="190"/>
      <c r="AL13" s="87" t="s">
        <v>37</v>
      </c>
      <c r="AM13" s="189"/>
      <c r="AN13" s="190"/>
      <c r="AO13" s="98" t="s">
        <v>37</v>
      </c>
      <c r="AP13" s="45"/>
      <c r="AQ13" s="191">
        <f t="shared" si="0"/>
        <v>0</v>
      </c>
      <c r="AR13" s="192"/>
      <c r="AS13" s="99" t="s">
        <v>37</v>
      </c>
      <c r="AT13" s="45"/>
      <c r="AU13" s="45"/>
      <c r="AV13" s="45"/>
      <c r="AW13" s="45"/>
      <c r="AX13" s="45"/>
      <c r="AY13" s="45"/>
      <c r="AZ13" s="45"/>
      <c r="BA13" s="53"/>
    </row>
    <row r="14" spans="1:53" ht="25.5" customHeight="1" x14ac:dyDescent="0.2">
      <c r="B14" s="187" t="s">
        <v>40</v>
      </c>
      <c r="C14" s="188"/>
      <c r="D14" s="188"/>
      <c r="E14" s="188"/>
      <c r="F14" s="189"/>
      <c r="G14" s="190"/>
      <c r="H14" s="98" t="s">
        <v>37</v>
      </c>
      <c r="I14" s="189"/>
      <c r="J14" s="190"/>
      <c r="K14" s="98" t="s">
        <v>37</v>
      </c>
      <c r="L14" s="179"/>
      <c r="M14" s="180"/>
      <c r="N14" s="98" t="s">
        <v>37</v>
      </c>
      <c r="O14" s="179"/>
      <c r="P14" s="180"/>
      <c r="Q14" s="98" t="s">
        <v>37</v>
      </c>
      <c r="R14" s="179"/>
      <c r="S14" s="180"/>
      <c r="T14" s="87" t="s">
        <v>37</v>
      </c>
      <c r="U14" s="179"/>
      <c r="V14" s="180"/>
      <c r="W14" s="98" t="s">
        <v>37</v>
      </c>
      <c r="X14" s="179"/>
      <c r="Y14" s="180"/>
      <c r="Z14" s="98" t="s">
        <v>37</v>
      </c>
      <c r="AA14" s="179"/>
      <c r="AB14" s="180"/>
      <c r="AC14" s="98" t="s">
        <v>37</v>
      </c>
      <c r="AD14" s="179"/>
      <c r="AE14" s="180"/>
      <c r="AF14" s="87" t="s">
        <v>37</v>
      </c>
      <c r="AG14" s="181"/>
      <c r="AH14" s="180"/>
      <c r="AI14" s="98" t="s">
        <v>37</v>
      </c>
      <c r="AJ14" s="179"/>
      <c r="AK14" s="180"/>
      <c r="AL14" s="87" t="s">
        <v>37</v>
      </c>
      <c r="AM14" s="179"/>
      <c r="AN14" s="180"/>
      <c r="AO14" s="98" t="s">
        <v>37</v>
      </c>
      <c r="AP14" s="45"/>
      <c r="AQ14" s="191">
        <f t="shared" si="0"/>
        <v>0</v>
      </c>
      <c r="AR14" s="192"/>
      <c r="AS14" s="99" t="s">
        <v>37</v>
      </c>
      <c r="AT14" s="45"/>
      <c r="AU14" s="45"/>
      <c r="AV14" s="45"/>
      <c r="AW14" s="45"/>
      <c r="AX14" s="45"/>
      <c r="AY14" s="45"/>
      <c r="AZ14" s="45"/>
      <c r="BA14" s="53"/>
    </row>
    <row r="15" spans="1:53" ht="25.5" customHeight="1" thickBot="1" x14ac:dyDescent="0.25">
      <c r="B15" s="185" t="s">
        <v>41</v>
      </c>
      <c r="C15" s="186"/>
      <c r="D15" s="186"/>
      <c r="E15" s="186"/>
      <c r="F15" s="182"/>
      <c r="G15" s="183"/>
      <c r="H15" s="100" t="s">
        <v>37</v>
      </c>
      <c r="I15" s="182"/>
      <c r="J15" s="183"/>
      <c r="K15" s="100" t="s">
        <v>37</v>
      </c>
      <c r="L15" s="182"/>
      <c r="M15" s="183"/>
      <c r="N15" s="100" t="s">
        <v>37</v>
      </c>
      <c r="O15" s="182"/>
      <c r="P15" s="183"/>
      <c r="Q15" s="100" t="s">
        <v>37</v>
      </c>
      <c r="R15" s="182"/>
      <c r="S15" s="183"/>
      <c r="T15" s="101" t="s">
        <v>37</v>
      </c>
      <c r="U15" s="182"/>
      <c r="V15" s="183"/>
      <c r="W15" s="100" t="s">
        <v>37</v>
      </c>
      <c r="X15" s="182"/>
      <c r="Y15" s="183"/>
      <c r="Z15" s="100" t="s">
        <v>37</v>
      </c>
      <c r="AA15" s="182"/>
      <c r="AB15" s="183"/>
      <c r="AC15" s="100" t="s">
        <v>37</v>
      </c>
      <c r="AD15" s="182"/>
      <c r="AE15" s="183"/>
      <c r="AF15" s="101" t="s">
        <v>37</v>
      </c>
      <c r="AG15" s="184"/>
      <c r="AH15" s="183"/>
      <c r="AI15" s="100" t="s">
        <v>37</v>
      </c>
      <c r="AJ15" s="182"/>
      <c r="AK15" s="183"/>
      <c r="AL15" s="101" t="s">
        <v>37</v>
      </c>
      <c r="AM15" s="182"/>
      <c r="AN15" s="183"/>
      <c r="AO15" s="100" t="s">
        <v>37</v>
      </c>
      <c r="AP15" s="45"/>
      <c r="AQ15" s="171">
        <f>F15+I15+L15+O15+R15+U15+X15+AA15+AD15+AG15+AJ15+AM15</f>
        <v>0</v>
      </c>
      <c r="AR15" s="172"/>
      <c r="AS15" s="102" t="s">
        <v>37</v>
      </c>
      <c r="AT15" s="45"/>
      <c r="AU15" s="45"/>
      <c r="AV15" s="45"/>
      <c r="AW15" s="45"/>
      <c r="AX15" s="45"/>
      <c r="AY15" s="45"/>
      <c r="AZ15" s="45"/>
      <c r="BA15" s="53"/>
    </row>
    <row r="16" spans="1:53" ht="25.5" customHeight="1" thickBot="1" x14ac:dyDescent="0.25">
      <c r="B16" s="173" t="s">
        <v>42</v>
      </c>
      <c r="C16" s="174"/>
      <c r="D16" s="174"/>
      <c r="E16" s="174"/>
      <c r="F16" s="168"/>
      <c r="G16" s="169"/>
      <c r="H16" s="55" t="s">
        <v>37</v>
      </c>
      <c r="I16" s="168"/>
      <c r="J16" s="169"/>
      <c r="K16" s="55" t="s">
        <v>37</v>
      </c>
      <c r="L16" s="168"/>
      <c r="M16" s="169"/>
      <c r="N16" s="55" t="s">
        <v>37</v>
      </c>
      <c r="O16" s="168"/>
      <c r="P16" s="169"/>
      <c r="Q16" s="55" t="s">
        <v>37</v>
      </c>
      <c r="R16" s="168"/>
      <c r="S16" s="169"/>
      <c r="T16" s="56" t="s">
        <v>37</v>
      </c>
      <c r="U16" s="168"/>
      <c r="V16" s="169"/>
      <c r="W16" s="55" t="s">
        <v>37</v>
      </c>
      <c r="X16" s="168"/>
      <c r="Y16" s="169"/>
      <c r="Z16" s="55" t="s">
        <v>37</v>
      </c>
      <c r="AA16" s="168"/>
      <c r="AB16" s="169"/>
      <c r="AC16" s="55" t="s">
        <v>37</v>
      </c>
      <c r="AD16" s="168"/>
      <c r="AE16" s="169"/>
      <c r="AF16" s="56" t="s">
        <v>37</v>
      </c>
      <c r="AG16" s="170"/>
      <c r="AH16" s="169"/>
      <c r="AI16" s="55" t="s">
        <v>37</v>
      </c>
      <c r="AJ16" s="168"/>
      <c r="AK16" s="169"/>
      <c r="AL16" s="56" t="s">
        <v>37</v>
      </c>
      <c r="AM16" s="168"/>
      <c r="AN16" s="169"/>
      <c r="AO16" s="55" t="s">
        <v>37</v>
      </c>
      <c r="AP16" s="45"/>
      <c r="AQ16" s="175">
        <f t="shared" si="0"/>
        <v>0</v>
      </c>
      <c r="AR16" s="176"/>
      <c r="AS16" s="103" t="s">
        <v>37</v>
      </c>
      <c r="AT16" s="45"/>
      <c r="AU16" s="45"/>
      <c r="AV16" s="45"/>
      <c r="AW16" s="45"/>
      <c r="AX16" s="45"/>
      <c r="AY16" s="45"/>
      <c r="AZ16" s="45"/>
      <c r="BA16" s="53"/>
    </row>
    <row r="17" spans="2:53" ht="25.5" customHeight="1" thickBot="1" x14ac:dyDescent="0.25">
      <c r="B17" s="177" t="s">
        <v>43</v>
      </c>
      <c r="C17" s="178"/>
      <c r="D17" s="178"/>
      <c r="E17" s="178"/>
      <c r="F17" s="168"/>
      <c r="G17" s="169"/>
      <c r="H17" s="55" t="s">
        <v>37</v>
      </c>
      <c r="I17" s="168"/>
      <c r="J17" s="169"/>
      <c r="K17" s="55" t="s">
        <v>37</v>
      </c>
      <c r="L17" s="168"/>
      <c r="M17" s="169"/>
      <c r="N17" s="55" t="s">
        <v>37</v>
      </c>
      <c r="O17" s="168"/>
      <c r="P17" s="169"/>
      <c r="Q17" s="55" t="s">
        <v>37</v>
      </c>
      <c r="R17" s="168"/>
      <c r="S17" s="169"/>
      <c r="T17" s="56" t="s">
        <v>37</v>
      </c>
      <c r="U17" s="168"/>
      <c r="V17" s="169"/>
      <c r="W17" s="55" t="s">
        <v>37</v>
      </c>
      <c r="X17" s="168"/>
      <c r="Y17" s="169"/>
      <c r="Z17" s="55" t="s">
        <v>37</v>
      </c>
      <c r="AA17" s="168"/>
      <c r="AB17" s="169"/>
      <c r="AC17" s="55" t="s">
        <v>37</v>
      </c>
      <c r="AD17" s="168"/>
      <c r="AE17" s="169"/>
      <c r="AF17" s="56" t="s">
        <v>37</v>
      </c>
      <c r="AG17" s="170"/>
      <c r="AH17" s="169"/>
      <c r="AI17" s="55" t="s">
        <v>37</v>
      </c>
      <c r="AJ17" s="168"/>
      <c r="AK17" s="169"/>
      <c r="AL17" s="56" t="s">
        <v>37</v>
      </c>
      <c r="AM17" s="168"/>
      <c r="AN17" s="169"/>
      <c r="AO17" s="55" t="s">
        <v>37</v>
      </c>
      <c r="AP17" s="45"/>
      <c r="AQ17" s="161">
        <f t="shared" si="0"/>
        <v>0</v>
      </c>
      <c r="AR17" s="162"/>
      <c r="AS17" s="61" t="s">
        <v>37</v>
      </c>
      <c r="AT17" s="45"/>
      <c r="AU17" s="45"/>
      <c r="AV17" s="45"/>
      <c r="AW17" s="45"/>
      <c r="AX17" s="45"/>
      <c r="AY17" s="45"/>
      <c r="AZ17" s="45"/>
      <c r="BA17" s="53"/>
    </row>
    <row r="18" spans="2:53" ht="25.5" customHeight="1" thickBot="1" x14ac:dyDescent="0.25">
      <c r="B18" s="173" t="s">
        <v>44</v>
      </c>
      <c r="C18" s="174"/>
      <c r="D18" s="174"/>
      <c r="E18" s="174"/>
      <c r="F18" s="158">
        <f>F11+F12+F13+F14+F15</f>
        <v>0</v>
      </c>
      <c r="G18" s="157"/>
      <c r="H18" s="42" t="s">
        <v>37</v>
      </c>
      <c r="I18" s="158">
        <f>I11+I12+I13+I14+I15</f>
        <v>0</v>
      </c>
      <c r="J18" s="157"/>
      <c r="K18" s="42" t="s">
        <v>37</v>
      </c>
      <c r="L18" s="158">
        <f>L11+L12+L13+L14+L15</f>
        <v>0</v>
      </c>
      <c r="M18" s="157"/>
      <c r="N18" s="42" t="s">
        <v>37</v>
      </c>
      <c r="O18" s="158">
        <f>O11+O12+O13+O14+O15</f>
        <v>0</v>
      </c>
      <c r="P18" s="157"/>
      <c r="Q18" s="42" t="s">
        <v>37</v>
      </c>
      <c r="R18" s="158">
        <f>R11+R12+R13+R14+R15</f>
        <v>0</v>
      </c>
      <c r="S18" s="157"/>
      <c r="T18" s="43" t="s">
        <v>37</v>
      </c>
      <c r="U18" s="158">
        <f>U11+U12+U13+U14+U15</f>
        <v>0</v>
      </c>
      <c r="V18" s="157"/>
      <c r="W18" s="42" t="s">
        <v>37</v>
      </c>
      <c r="X18" s="158">
        <f>X11+X12+X13+X14+X15</f>
        <v>0</v>
      </c>
      <c r="Y18" s="157"/>
      <c r="Z18" s="42" t="s">
        <v>37</v>
      </c>
      <c r="AA18" s="158">
        <f>AA11+AA12+AA13+AA14+AA15</f>
        <v>0</v>
      </c>
      <c r="AB18" s="157"/>
      <c r="AC18" s="42" t="s">
        <v>37</v>
      </c>
      <c r="AD18" s="158">
        <f>AD11+AD12+AD13+AD14+AD15</f>
        <v>0</v>
      </c>
      <c r="AE18" s="157"/>
      <c r="AF18" s="43" t="s">
        <v>37</v>
      </c>
      <c r="AG18" s="167">
        <f>AG11+AG12+AG13+AG14+AG15</f>
        <v>0</v>
      </c>
      <c r="AH18" s="157"/>
      <c r="AI18" s="42" t="s">
        <v>37</v>
      </c>
      <c r="AJ18" s="158">
        <f>AJ11+AJ12+AJ13+AJ14+AJ15</f>
        <v>0</v>
      </c>
      <c r="AK18" s="157"/>
      <c r="AL18" s="43" t="s">
        <v>37</v>
      </c>
      <c r="AM18" s="158">
        <f>AM11+AM12+AM13+AM14+AM15</f>
        <v>0</v>
      </c>
      <c r="AN18" s="157"/>
      <c r="AO18" s="42" t="s">
        <v>37</v>
      </c>
      <c r="AP18" s="1"/>
      <c r="AQ18" s="171">
        <f>AQ11+AQ12+AQ13+AQ14+AQ15</f>
        <v>0</v>
      </c>
      <c r="AR18" s="172"/>
      <c r="AS18" s="2" t="s">
        <v>37</v>
      </c>
      <c r="AT18" s="45"/>
      <c r="AU18" s="45"/>
      <c r="AV18" s="45"/>
      <c r="AW18" s="45"/>
      <c r="AX18" s="45"/>
      <c r="AY18" s="45"/>
      <c r="AZ18" s="45"/>
      <c r="BA18" s="53"/>
    </row>
    <row r="19" spans="2:53" ht="25.5" customHeight="1" thickBot="1" x14ac:dyDescent="0.25">
      <c r="B19" s="159" t="s">
        <v>45</v>
      </c>
      <c r="C19" s="160"/>
      <c r="D19" s="160"/>
      <c r="E19" s="160"/>
      <c r="F19" s="158">
        <f>F11+F12+F13+F14+F15+F16</f>
        <v>0</v>
      </c>
      <c r="G19" s="157"/>
      <c r="H19" s="104" t="s">
        <v>37</v>
      </c>
      <c r="I19" s="158">
        <f>I11+I12+I13+I14+I15+I16</f>
        <v>0</v>
      </c>
      <c r="J19" s="157"/>
      <c r="K19" s="104" t="s">
        <v>37</v>
      </c>
      <c r="L19" s="158">
        <f>L11+L12+L13+L14+L15+L16</f>
        <v>0</v>
      </c>
      <c r="M19" s="157"/>
      <c r="N19" s="104" t="s">
        <v>37</v>
      </c>
      <c r="O19" s="158">
        <f>O11+O12+O13+O14+O15+O16</f>
        <v>0</v>
      </c>
      <c r="P19" s="157"/>
      <c r="Q19" s="104" t="s">
        <v>37</v>
      </c>
      <c r="R19" s="157">
        <f>R11+R12+R13+R14+R15+R16</f>
        <v>0</v>
      </c>
      <c r="S19" s="157"/>
      <c r="T19" s="105" t="s">
        <v>37</v>
      </c>
      <c r="U19" s="158">
        <f>U11+U12+U13+U14+U15+U16</f>
        <v>0</v>
      </c>
      <c r="V19" s="157"/>
      <c r="W19" s="42" t="s">
        <v>37</v>
      </c>
      <c r="X19" s="158">
        <f>X11+X12+X13+X14+X15+X16</f>
        <v>0</v>
      </c>
      <c r="Y19" s="157"/>
      <c r="Z19" s="104" t="s">
        <v>37</v>
      </c>
      <c r="AA19" s="158">
        <f>AA11+AA12+AA13+AA14+AA15+AA16</f>
        <v>0</v>
      </c>
      <c r="AB19" s="157"/>
      <c r="AC19" s="104" t="s">
        <v>37</v>
      </c>
      <c r="AD19" s="158">
        <f>AD11+AD12+AD13+AD14+AD15+AD16</f>
        <v>0</v>
      </c>
      <c r="AE19" s="157"/>
      <c r="AF19" s="105" t="s">
        <v>37</v>
      </c>
      <c r="AG19" s="167">
        <f>AG11+AG12+AG13+AG14+AG15+AG16</f>
        <v>0</v>
      </c>
      <c r="AH19" s="157"/>
      <c r="AI19" s="104" t="s">
        <v>37</v>
      </c>
      <c r="AJ19" s="157">
        <f>AJ11+AJ12+AJ13+AJ14+AJ15+AJ16</f>
        <v>0</v>
      </c>
      <c r="AK19" s="157"/>
      <c r="AL19" s="105" t="s">
        <v>37</v>
      </c>
      <c r="AM19" s="158">
        <f>AM11+AM12+AM13+AM14+AM15+AM16</f>
        <v>0</v>
      </c>
      <c r="AN19" s="157"/>
      <c r="AO19" s="42" t="s">
        <v>37</v>
      </c>
      <c r="AP19" s="1"/>
      <c r="AQ19" s="161">
        <f>AQ11+AQ12+AQ13+AQ14+AQ15+AQ16</f>
        <v>0</v>
      </c>
      <c r="AR19" s="162"/>
      <c r="AS19" s="2" t="s">
        <v>37</v>
      </c>
      <c r="AT19" s="45"/>
      <c r="AU19" s="45"/>
      <c r="AV19" s="45"/>
      <c r="AW19" s="45"/>
      <c r="AX19" s="45"/>
      <c r="AY19" s="45"/>
      <c r="AZ19" s="45"/>
      <c r="BA19" s="53"/>
    </row>
    <row r="20" spans="2:53" ht="23.25" customHeight="1" x14ac:dyDescent="0.15">
      <c r="B20" s="44" t="s">
        <v>46</v>
      </c>
      <c r="T20" s="62"/>
      <c r="W20" s="63"/>
      <c r="Y20" s="45" t="s">
        <v>47</v>
      </c>
      <c r="AF20" s="53"/>
    </row>
    <row r="21" spans="2:53" ht="21" x14ac:dyDescent="0.2">
      <c r="B21" s="64" t="s">
        <v>48</v>
      </c>
      <c r="P21" s="65"/>
      <c r="Q21" s="66"/>
      <c r="R21" s="66"/>
      <c r="S21" s="66"/>
      <c r="T21" s="67"/>
      <c r="U21" s="67"/>
      <c r="V21" s="62"/>
      <c r="AF21" s="53"/>
    </row>
    <row r="22" spans="2:53" ht="25.5" customHeight="1" x14ac:dyDescent="0.2">
      <c r="AC22" s="65"/>
      <c r="AD22" s="66"/>
      <c r="AE22" s="66"/>
      <c r="AF22" s="66"/>
      <c r="AG22" s="163"/>
      <c r="AH22" s="163"/>
      <c r="AI22" s="62"/>
      <c r="AJ22" s="45"/>
      <c r="AK22" s="62"/>
      <c r="AL22" s="66"/>
      <c r="AM22" s="66"/>
      <c r="AN22" s="66"/>
      <c r="AO22" s="66"/>
      <c r="AP22" s="164"/>
      <c r="AQ22" s="164"/>
      <c r="AR22" s="62"/>
      <c r="AT22" s="53"/>
    </row>
    <row r="23" spans="2:53" ht="25.5" customHeight="1" x14ac:dyDescent="0.2">
      <c r="AC23" s="65"/>
      <c r="AD23" s="66"/>
      <c r="AE23" s="66"/>
      <c r="AF23" s="66"/>
      <c r="AG23" s="165"/>
      <c r="AH23" s="165"/>
      <c r="AI23" s="106"/>
      <c r="AJ23" s="45"/>
      <c r="AK23" s="62"/>
      <c r="AL23" s="66"/>
      <c r="AM23" s="66"/>
      <c r="AN23" s="66"/>
      <c r="AO23" s="66"/>
      <c r="AP23" s="166"/>
      <c r="AQ23" s="166"/>
      <c r="AR23" s="107"/>
      <c r="AT23" s="53"/>
    </row>
    <row r="24" spans="2:53" ht="25.5" customHeight="1" x14ac:dyDescent="0.15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9"/>
      <c r="AG24" s="17"/>
      <c r="AH24" s="17"/>
      <c r="AI24" s="17"/>
      <c r="AJ24" s="17"/>
      <c r="AK24" s="17"/>
      <c r="AL24" s="20"/>
      <c r="AM24" s="17"/>
      <c r="AN24" s="17"/>
    </row>
    <row r="25" spans="2:53" ht="35.25" customHeight="1" x14ac:dyDescent="0.15">
      <c r="B25" s="108" t="s">
        <v>49</v>
      </c>
      <c r="C25" s="44"/>
      <c r="D25" s="44"/>
      <c r="E25" s="44"/>
      <c r="P25" s="147" t="s">
        <v>50</v>
      </c>
      <c r="Q25" s="147"/>
      <c r="R25" s="147"/>
      <c r="S25" s="147"/>
      <c r="T25" s="147"/>
      <c r="U25" s="147"/>
      <c r="V25" s="147"/>
      <c r="W25" s="147"/>
      <c r="X25" s="147"/>
      <c r="Y25" s="148">
        <f>AQ10</f>
        <v>0</v>
      </c>
      <c r="Z25" s="149"/>
      <c r="AA25" s="149"/>
      <c r="AB25" s="150"/>
      <c r="AC25" s="126" t="s">
        <v>51</v>
      </c>
      <c r="AD25" s="127"/>
      <c r="AE25" s="127"/>
      <c r="AF25" s="127"/>
      <c r="AG25" s="127"/>
      <c r="AH25" s="127"/>
      <c r="AI25" s="127"/>
      <c r="AJ25" s="128"/>
      <c r="AK25" s="139" t="str">
        <f>IF(Y27="","",ROUNDDOWN(IF(Y27&gt;=5,Y26/3,IF(Y27&gt;=4,Y26/5,Y26/6)),1))</f>
        <v/>
      </c>
      <c r="AL25" s="140"/>
      <c r="AM25" s="140"/>
      <c r="AN25" s="141"/>
      <c r="AO25" s="17"/>
      <c r="AP25" s="17"/>
      <c r="AQ25" s="17"/>
      <c r="AR25" s="17"/>
      <c r="AS25" s="17"/>
      <c r="AT25" s="18"/>
    </row>
    <row r="26" spans="2:53" ht="35.25" customHeight="1" x14ac:dyDescent="0.15">
      <c r="B26" s="3" t="s">
        <v>52</v>
      </c>
      <c r="C26" s="44"/>
      <c r="D26" s="44"/>
      <c r="E26" s="44"/>
      <c r="P26" s="147" t="s">
        <v>53</v>
      </c>
      <c r="Q26" s="147"/>
      <c r="R26" s="147"/>
      <c r="S26" s="147"/>
      <c r="T26" s="147"/>
      <c r="U26" s="147"/>
      <c r="V26" s="147"/>
      <c r="W26" s="147"/>
      <c r="X26" s="147"/>
      <c r="Y26" s="151" t="str">
        <f>IF(AQ19=0,"",ROUNDUP(AQ19/AQ10,1))</f>
        <v/>
      </c>
      <c r="Z26" s="152"/>
      <c r="AA26" s="152"/>
      <c r="AB26" s="153"/>
      <c r="AC26" s="126" t="s">
        <v>54</v>
      </c>
      <c r="AD26" s="127"/>
      <c r="AE26" s="127"/>
      <c r="AF26" s="127"/>
      <c r="AG26" s="127"/>
      <c r="AH26" s="127"/>
      <c r="AI26" s="127"/>
      <c r="AJ26" s="128"/>
      <c r="AK26" s="154">
        <f>AD7</f>
        <v>0</v>
      </c>
      <c r="AL26" s="155"/>
      <c r="AM26" s="155"/>
      <c r="AN26" s="156"/>
      <c r="AO26" s="17"/>
      <c r="AP26" s="17"/>
      <c r="AQ26" s="17"/>
      <c r="AR26" s="17"/>
      <c r="AS26" s="17"/>
      <c r="AT26" s="18"/>
    </row>
    <row r="27" spans="2:53" ht="37.5" customHeight="1" x14ac:dyDescent="0.15">
      <c r="C27" s="44"/>
      <c r="D27" s="44"/>
      <c r="E27" s="44"/>
      <c r="P27" s="132" t="s">
        <v>98</v>
      </c>
      <c r="Q27" s="132"/>
      <c r="R27" s="132"/>
      <c r="S27" s="132"/>
      <c r="T27" s="132"/>
      <c r="U27" s="132"/>
      <c r="V27" s="132"/>
      <c r="W27" s="132"/>
      <c r="X27" s="132"/>
      <c r="Y27" s="133" t="str">
        <f>IF(Y26="","",ROUND((AQ11*2+AQ12*3+AQ13*4+AQ14*5+AQ15*6)/AQ18,1))</f>
        <v/>
      </c>
      <c r="Z27" s="134"/>
      <c r="AA27" s="134"/>
      <c r="AB27" s="135"/>
      <c r="AC27" s="136" t="s">
        <v>55</v>
      </c>
      <c r="AD27" s="137"/>
      <c r="AE27" s="137"/>
      <c r="AF27" s="137"/>
      <c r="AG27" s="137"/>
      <c r="AH27" s="137"/>
      <c r="AI27" s="137"/>
      <c r="AJ27" s="138"/>
      <c r="AK27" s="139" t="str">
        <f>IF(Y27="","",IF(AK25&lt;=AK26,"適合","不適合"))</f>
        <v/>
      </c>
      <c r="AL27" s="140"/>
      <c r="AM27" s="140"/>
      <c r="AN27" s="141"/>
      <c r="AO27" s="17"/>
      <c r="AP27" s="142"/>
      <c r="AQ27" s="142"/>
      <c r="AR27" s="142"/>
      <c r="AS27" s="142"/>
      <c r="AT27" s="18"/>
    </row>
    <row r="28" spans="2:53" ht="31.5" customHeight="1" x14ac:dyDescent="0.15">
      <c r="C28" s="44"/>
      <c r="D28" s="44"/>
      <c r="E28" s="44"/>
      <c r="P28" s="143" t="s">
        <v>56</v>
      </c>
      <c r="Q28" s="143"/>
      <c r="R28" s="143"/>
      <c r="S28" s="143"/>
      <c r="T28" s="143"/>
      <c r="U28" s="143"/>
      <c r="V28" s="143"/>
      <c r="W28" s="143"/>
      <c r="X28" s="143"/>
      <c r="Y28" s="144" t="str">
        <f>IF(Y26="","",ROUND((AQ14+AQ15+AQ17)/AQ18,2))</f>
        <v/>
      </c>
      <c r="Z28" s="145"/>
      <c r="AA28" s="145"/>
      <c r="AB28" s="146"/>
      <c r="AC28" s="136" t="s">
        <v>57</v>
      </c>
      <c r="AD28" s="137"/>
      <c r="AE28" s="137"/>
      <c r="AF28" s="137"/>
      <c r="AG28" s="137"/>
      <c r="AH28" s="137"/>
      <c r="AI28" s="137"/>
      <c r="AJ28" s="138"/>
      <c r="AK28" s="139" t="str">
        <f>IF(OR(Y26=0,AK26=0),"",ROUNDUP(Y26/AK26,1))</f>
        <v/>
      </c>
      <c r="AL28" s="140"/>
      <c r="AM28" s="140"/>
      <c r="AN28" s="141"/>
      <c r="AO28" s="17"/>
      <c r="AP28" s="17"/>
      <c r="AQ28" s="17"/>
      <c r="AR28" s="17"/>
      <c r="AS28" s="17"/>
      <c r="AT28" s="17"/>
    </row>
    <row r="29" spans="2:53" ht="31.5" customHeight="1" x14ac:dyDescent="0.15">
      <c r="C29" s="44"/>
      <c r="D29" s="44"/>
      <c r="E29" s="44"/>
      <c r="P29" s="122" t="s">
        <v>58</v>
      </c>
      <c r="Q29" s="122"/>
      <c r="R29" s="122"/>
      <c r="S29" s="122"/>
      <c r="T29" s="122"/>
      <c r="U29" s="122"/>
      <c r="V29" s="122"/>
      <c r="W29" s="122"/>
      <c r="X29" s="122"/>
      <c r="Y29" s="123" t="str">
        <f>IF(Y27="","",IF(Y27&gt;=5,"3:1",IF(Y27&lt;4,"6:1","5:1")))</f>
        <v/>
      </c>
      <c r="Z29" s="124"/>
      <c r="AA29" s="124"/>
      <c r="AB29" s="125"/>
      <c r="AC29" s="126" t="s">
        <v>59</v>
      </c>
      <c r="AD29" s="127"/>
      <c r="AE29" s="127"/>
      <c r="AF29" s="127"/>
      <c r="AG29" s="127"/>
      <c r="AH29" s="127"/>
      <c r="AI29" s="127"/>
      <c r="AJ29" s="128"/>
      <c r="AK29" s="129" t="str">
        <f>IF(AK26=0,"",IF(AD6=TRUE,IF(Y26/AK26&lt;=1.5,"(Ⅰ) に該当",IF(Y26/AK26&lt;=1.7,"(Ⅱ) に該当",IF(Y26/AK26&lt;=2,"(Ⅲ) に該当",IF(Y26/AK26&lt;=2.5,"(Ⅳ) に該当","非該当")))),IF(AND(Y28&gt;=0.6,Y26/AK26&lt;=1.5),"(Ⅰ) に該当",IF(AND(Y28&gt;=0.6,Y26/AK26&lt;=1.7),"(Ⅱ) に該当",IF(AND(Y28&gt;=0.5,Y26/AK26&lt;=2),"(Ⅲ) に該当",IF(Y26/AK26&lt;=2.5,"(Ⅳ) に該当","非該当"))))))</f>
        <v/>
      </c>
      <c r="AL29" s="130"/>
      <c r="AM29" s="130"/>
      <c r="AN29" s="131"/>
      <c r="AO29" s="17"/>
      <c r="AP29" s="17"/>
      <c r="AQ29" s="17"/>
      <c r="AR29" s="17"/>
      <c r="AS29" s="17"/>
      <c r="AT29" s="18"/>
    </row>
    <row r="30" spans="2:53" ht="31.5" customHeight="1" x14ac:dyDescent="0.15">
      <c r="C30" s="44"/>
      <c r="D30" s="17"/>
      <c r="E30" s="17"/>
      <c r="F30" s="17"/>
      <c r="G30" s="17"/>
      <c r="H30" s="17"/>
      <c r="I30" s="17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4"/>
      <c r="AL30" s="4"/>
      <c r="AM30" s="4"/>
      <c r="AN30" s="4"/>
      <c r="AO30" s="18"/>
      <c r="AP30" s="18"/>
      <c r="AQ30" s="18"/>
      <c r="AR30" s="18"/>
      <c r="AS30" s="18"/>
      <c r="AT30" s="18"/>
    </row>
    <row r="31" spans="2:53" s="109" customFormat="1" ht="31.5" hidden="1" customHeight="1" x14ac:dyDescent="0.15">
      <c r="D31" s="21"/>
      <c r="E31" s="21"/>
      <c r="F31" s="21"/>
      <c r="G31" s="21"/>
      <c r="H31" s="21"/>
      <c r="I31" s="21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</row>
    <row r="32" spans="2:53" s="109" customFormat="1" ht="31.5" hidden="1" customHeight="1" x14ac:dyDescent="0.15">
      <c r="B32" s="21"/>
      <c r="C32" s="21"/>
      <c r="D32" s="21"/>
      <c r="E32" s="21"/>
      <c r="F32" s="21"/>
      <c r="G32" s="21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3"/>
      <c r="T32" s="11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24"/>
      <c r="AG32" s="24"/>
      <c r="AH32" s="24"/>
      <c r="AI32" s="24"/>
      <c r="AJ32" s="24"/>
      <c r="AK32" s="90"/>
      <c r="AL32" s="90"/>
      <c r="AM32" s="24"/>
      <c r="AN32" s="24"/>
      <c r="AO32" s="24"/>
      <c r="AP32" s="24"/>
      <c r="AQ32" s="24"/>
      <c r="AR32" s="24"/>
      <c r="AS32" s="24"/>
      <c r="AT32" s="24"/>
      <c r="AU32" s="111"/>
      <c r="AV32" s="111"/>
      <c r="AW32" s="111"/>
      <c r="AX32" s="111"/>
      <c r="AY32" s="111"/>
      <c r="AZ32" s="112"/>
    </row>
    <row r="33" spans="2:52" s="109" customFormat="1" hidden="1" x14ac:dyDescent="0.15">
      <c r="B33" s="21"/>
      <c r="C33" s="21"/>
      <c r="D33" s="21"/>
      <c r="E33" s="21"/>
      <c r="F33" s="21"/>
      <c r="G33" s="21">
        <v>23</v>
      </c>
      <c r="H33" s="22">
        <v>1</v>
      </c>
      <c r="I33" s="22"/>
      <c r="J33" s="22"/>
      <c r="K33" s="22"/>
      <c r="L33" s="22"/>
      <c r="M33" s="22"/>
      <c r="N33" s="22"/>
      <c r="O33" s="22"/>
      <c r="P33" s="22"/>
      <c r="Q33" s="77"/>
      <c r="R33" s="22"/>
      <c r="S33" s="25"/>
      <c r="T33" s="113" t="s">
        <v>60</v>
      </c>
      <c r="U33" s="22"/>
      <c r="V33" s="22"/>
      <c r="W33" s="77"/>
      <c r="AT33" s="22"/>
      <c r="AZ33" s="114"/>
    </row>
    <row r="34" spans="2:52" s="109" customFormat="1" hidden="1" x14ac:dyDescent="0.15">
      <c r="B34" s="21"/>
      <c r="C34" s="21"/>
      <c r="D34" s="21"/>
      <c r="E34" s="21"/>
      <c r="F34" s="21"/>
      <c r="G34" s="21">
        <v>24</v>
      </c>
      <c r="H34" s="22">
        <v>2</v>
      </c>
      <c r="I34" s="22"/>
      <c r="J34" s="22"/>
      <c r="K34" s="22"/>
      <c r="L34" s="22"/>
      <c r="M34" s="22"/>
      <c r="N34" s="22"/>
      <c r="O34" s="22"/>
      <c r="P34" s="22"/>
      <c r="Q34" s="77"/>
      <c r="R34" s="22"/>
      <c r="S34" s="25"/>
      <c r="T34" s="22"/>
      <c r="U34" s="22"/>
      <c r="V34" s="22"/>
      <c r="W34" s="113" t="s">
        <v>61</v>
      </c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20" t="e">
        <f>Y26/AK26&lt;=1.7</f>
        <v>#VALUE!</v>
      </c>
      <c r="AQ34" s="120"/>
      <c r="AR34" s="120"/>
      <c r="AS34" s="113"/>
      <c r="AT34" s="22"/>
      <c r="AZ34" s="114"/>
    </row>
    <row r="35" spans="2:52" s="109" customFormat="1" hidden="1" x14ac:dyDescent="0.15">
      <c r="B35" s="21"/>
      <c r="C35" s="21"/>
      <c r="D35" s="21"/>
      <c r="E35" s="21"/>
      <c r="F35" s="21"/>
      <c r="G35" s="21">
        <v>25</v>
      </c>
      <c r="H35" s="22">
        <v>3</v>
      </c>
      <c r="I35" s="22"/>
      <c r="J35" s="22"/>
      <c r="K35" s="22"/>
      <c r="L35" s="22"/>
      <c r="M35" s="22"/>
      <c r="N35" s="22"/>
      <c r="O35" s="22"/>
      <c r="P35" s="22"/>
      <c r="Q35" s="77"/>
      <c r="R35" s="22"/>
      <c r="S35" s="25"/>
      <c r="T35" s="22"/>
      <c r="U35" s="22"/>
      <c r="V35" s="22"/>
      <c r="W35" s="113" t="s">
        <v>62</v>
      </c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20" t="e">
        <f>Y26/AK26&lt;=2</f>
        <v>#VALUE!</v>
      </c>
      <c r="AQ35" s="120"/>
      <c r="AR35" s="120"/>
      <c r="AS35" s="113"/>
      <c r="AT35" s="22"/>
      <c r="AZ35" s="114"/>
    </row>
    <row r="36" spans="2:52" s="109" customFormat="1" hidden="1" x14ac:dyDescent="0.15">
      <c r="B36" s="21"/>
      <c r="C36" s="21"/>
      <c r="D36" s="21"/>
      <c r="E36" s="21"/>
      <c r="F36" s="21"/>
      <c r="G36" s="21"/>
      <c r="H36" s="22">
        <v>4</v>
      </c>
      <c r="I36" s="22"/>
      <c r="J36" s="22"/>
      <c r="K36" s="22"/>
      <c r="L36" s="22"/>
      <c r="M36" s="22"/>
      <c r="N36" s="22"/>
      <c r="O36" s="22"/>
      <c r="P36" s="22"/>
      <c r="Q36" s="77"/>
      <c r="R36" s="22"/>
      <c r="S36" s="25"/>
      <c r="T36" s="22"/>
      <c r="U36" s="22"/>
      <c r="V36" s="22"/>
      <c r="W36" s="113" t="s">
        <v>63</v>
      </c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20" t="e">
        <f>Y26/AK26&lt;=2.5</f>
        <v>#VALUE!</v>
      </c>
      <c r="AQ36" s="120"/>
      <c r="AR36" s="120"/>
      <c r="AS36" s="113"/>
      <c r="AT36" s="22"/>
      <c r="AZ36" s="114"/>
    </row>
    <row r="37" spans="2:52" s="109" customFormat="1" hidden="1" x14ac:dyDescent="0.15">
      <c r="B37" s="21"/>
      <c r="C37" s="21"/>
      <c r="D37" s="21"/>
      <c r="E37" s="21"/>
      <c r="F37" s="21"/>
      <c r="G37" s="21"/>
      <c r="H37" s="22">
        <v>5</v>
      </c>
      <c r="I37" s="22"/>
      <c r="J37" s="22"/>
      <c r="K37" s="22"/>
      <c r="L37" s="22"/>
      <c r="M37" s="22"/>
      <c r="N37" s="22"/>
      <c r="O37" s="22"/>
      <c r="P37" s="22"/>
      <c r="Q37" s="77"/>
      <c r="R37" s="22"/>
      <c r="S37" s="25"/>
      <c r="T37" s="22"/>
      <c r="U37" s="22"/>
      <c r="V37" s="22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22"/>
      <c r="AZ37" s="114"/>
    </row>
    <row r="38" spans="2:52" s="109" customFormat="1" hidden="1" x14ac:dyDescent="0.15">
      <c r="C38" s="77"/>
      <c r="D38" s="77"/>
      <c r="E38" s="77"/>
      <c r="F38" s="77"/>
      <c r="G38" s="77"/>
      <c r="H38" s="22">
        <v>6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115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Z38" s="114"/>
    </row>
    <row r="39" spans="2:52" s="109" customFormat="1" ht="13.5" hidden="1" customHeight="1" x14ac:dyDescent="0.15">
      <c r="B39" s="21"/>
      <c r="C39" s="21"/>
      <c r="D39" s="21"/>
      <c r="E39" s="21"/>
      <c r="F39" s="21"/>
      <c r="G39" s="21"/>
      <c r="H39" s="22">
        <v>7</v>
      </c>
      <c r="I39" s="22"/>
      <c r="J39" s="22"/>
      <c r="K39" s="22"/>
      <c r="L39" s="22"/>
      <c r="M39" s="22"/>
      <c r="N39" s="22"/>
      <c r="O39" s="22"/>
      <c r="P39" s="22"/>
      <c r="Q39" s="77"/>
      <c r="R39" s="22"/>
      <c r="S39" s="25"/>
      <c r="T39" s="109" t="s">
        <v>64</v>
      </c>
      <c r="U39" s="22"/>
      <c r="V39" s="22"/>
      <c r="W39" s="77"/>
      <c r="AT39" s="22"/>
      <c r="AZ39" s="114"/>
    </row>
    <row r="40" spans="2:52" s="109" customFormat="1" hidden="1" x14ac:dyDescent="0.15">
      <c r="B40" s="21"/>
      <c r="C40" s="21"/>
      <c r="D40" s="21"/>
      <c r="E40" s="21"/>
      <c r="F40" s="21"/>
      <c r="G40" s="21"/>
      <c r="H40" s="22">
        <v>8</v>
      </c>
      <c r="I40" s="22"/>
      <c r="J40" s="22"/>
      <c r="K40" s="22"/>
      <c r="L40" s="22"/>
      <c r="M40" s="22"/>
      <c r="N40" s="22"/>
      <c r="O40" s="22"/>
      <c r="P40" s="22"/>
      <c r="Q40" s="77"/>
      <c r="R40" s="22"/>
      <c r="S40" s="25"/>
      <c r="T40" s="22"/>
      <c r="U40" s="22"/>
      <c r="V40" s="22"/>
      <c r="W40" s="113" t="s">
        <v>65</v>
      </c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22"/>
      <c r="AY40" s="109" t="e">
        <f>AND(Y28&gt;=0.6,Y26/AK26&lt;=1.7)</f>
        <v>#VALUE!</v>
      </c>
      <c r="AZ40" s="114"/>
    </row>
    <row r="41" spans="2:52" s="109" customFormat="1" hidden="1" x14ac:dyDescent="0.15">
      <c r="B41" s="21"/>
      <c r="C41" s="21"/>
      <c r="D41" s="21"/>
      <c r="E41" s="21"/>
      <c r="F41" s="21"/>
      <c r="G41" s="21"/>
      <c r="H41" s="22">
        <v>9</v>
      </c>
      <c r="I41" s="22"/>
      <c r="J41" s="22"/>
      <c r="K41" s="22"/>
      <c r="L41" s="22"/>
      <c r="M41" s="22"/>
      <c r="N41" s="22"/>
      <c r="O41" s="22"/>
      <c r="P41" s="22"/>
      <c r="Q41" s="77"/>
      <c r="R41" s="22"/>
      <c r="S41" s="25"/>
      <c r="T41" s="22"/>
      <c r="U41" s="22"/>
      <c r="V41" s="22"/>
      <c r="W41" s="113" t="s">
        <v>66</v>
      </c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22"/>
      <c r="AY41" s="109" t="e">
        <f>AND(Y28&gt;=0.5,Y26/AK26&lt;=2)</f>
        <v>#VALUE!</v>
      </c>
      <c r="AZ41" s="114"/>
    </row>
    <row r="42" spans="2:52" s="109" customFormat="1" hidden="1" x14ac:dyDescent="0.15">
      <c r="B42" s="21"/>
      <c r="C42" s="21"/>
      <c r="D42" s="21"/>
      <c r="E42" s="21"/>
      <c r="F42" s="21"/>
      <c r="G42" s="21"/>
      <c r="H42" s="22">
        <v>10</v>
      </c>
      <c r="I42" s="22"/>
      <c r="J42" s="22"/>
      <c r="K42" s="22"/>
      <c r="L42" s="22"/>
      <c r="M42" s="22"/>
      <c r="N42" s="22"/>
      <c r="O42" s="22"/>
      <c r="P42" s="22"/>
      <c r="Q42" s="77"/>
      <c r="R42" s="22"/>
      <c r="S42" s="25"/>
      <c r="T42" s="22"/>
      <c r="U42" s="22"/>
      <c r="V42" s="22"/>
      <c r="W42" s="113" t="s">
        <v>63</v>
      </c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22"/>
      <c r="AY42" s="109" t="e">
        <f>Y26/AK26&lt;=2.5</f>
        <v>#VALUE!</v>
      </c>
      <c r="AZ42" s="114"/>
    </row>
    <row r="43" spans="2:52" s="109" customFormat="1" hidden="1" x14ac:dyDescent="0.15">
      <c r="B43" s="21"/>
      <c r="C43" s="21"/>
      <c r="D43" s="21"/>
      <c r="E43" s="21"/>
      <c r="F43" s="21"/>
      <c r="G43" s="21"/>
      <c r="H43" s="22">
        <v>11</v>
      </c>
      <c r="I43" s="22"/>
      <c r="J43" s="22"/>
      <c r="K43" s="22"/>
      <c r="L43" s="22"/>
      <c r="M43" s="22"/>
      <c r="N43" s="22"/>
      <c r="O43" s="22"/>
      <c r="P43" s="22"/>
      <c r="Q43" s="77"/>
      <c r="R43" s="22"/>
      <c r="S43" s="25"/>
      <c r="T43" s="22"/>
      <c r="U43" s="22"/>
      <c r="V43" s="22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22"/>
      <c r="AZ43" s="114"/>
    </row>
    <row r="44" spans="2:52" s="109" customFormat="1" hidden="1" x14ac:dyDescent="0.15">
      <c r="B44" s="21"/>
      <c r="C44" s="21"/>
      <c r="D44" s="21"/>
      <c r="E44" s="21"/>
      <c r="F44" s="21"/>
      <c r="G44" s="21"/>
      <c r="H44" s="22">
        <v>12</v>
      </c>
      <c r="I44" s="22"/>
      <c r="J44" s="22"/>
      <c r="K44" s="22"/>
      <c r="L44" s="22"/>
      <c r="M44" s="22"/>
      <c r="N44" s="22"/>
      <c r="O44" s="22"/>
      <c r="P44" s="22"/>
      <c r="Q44" s="77"/>
      <c r="R44" s="22"/>
      <c r="S44" s="25"/>
      <c r="T44" s="22"/>
      <c r="U44" s="22"/>
      <c r="V44" s="22"/>
      <c r="W44" s="109" t="s">
        <v>67</v>
      </c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22"/>
      <c r="AZ44" s="114"/>
    </row>
    <row r="45" spans="2:52" s="109" customFormat="1" hidden="1" x14ac:dyDescent="0.15">
      <c r="B45" s="21"/>
      <c r="C45" s="21"/>
      <c r="D45" s="21"/>
      <c r="E45" s="21"/>
      <c r="F45" s="21"/>
      <c r="G45" s="21"/>
      <c r="H45" s="22"/>
      <c r="I45" s="22"/>
      <c r="J45" s="22"/>
      <c r="K45" s="22"/>
      <c r="L45" s="22"/>
      <c r="M45" s="22"/>
      <c r="N45" s="22"/>
      <c r="O45" s="22"/>
      <c r="P45" s="22"/>
      <c r="Q45" s="77"/>
      <c r="R45" s="22"/>
      <c r="S45" s="25"/>
      <c r="T45" s="22"/>
      <c r="U45" s="22"/>
      <c r="V45" s="22"/>
      <c r="W45" s="109" t="s">
        <v>68</v>
      </c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22"/>
      <c r="AZ45" s="114"/>
    </row>
    <row r="46" spans="2:52" s="109" customFormat="1" hidden="1" x14ac:dyDescent="0.15">
      <c r="B46" s="21"/>
      <c r="C46" s="21"/>
      <c r="D46" s="21"/>
      <c r="E46" s="21"/>
      <c r="H46" s="22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115"/>
      <c r="T46" s="77"/>
      <c r="U46" s="77"/>
      <c r="V46" s="77"/>
      <c r="W46" s="113" t="s">
        <v>69</v>
      </c>
      <c r="X46" s="77"/>
      <c r="Y46" s="77"/>
      <c r="Z46" s="121" t="b">
        <f>AD6</f>
        <v>0</v>
      </c>
      <c r="AA46" s="121"/>
      <c r="AB46" s="121"/>
      <c r="AC46" s="77"/>
      <c r="AD46" s="77"/>
      <c r="AE46" s="77"/>
      <c r="AF46" s="77"/>
      <c r="AG46" s="77"/>
      <c r="AH46" s="77"/>
      <c r="AI46" s="22"/>
      <c r="AJ46" s="22"/>
      <c r="AK46" s="22"/>
      <c r="AL46" s="22"/>
      <c r="AM46" s="22"/>
      <c r="AN46" s="77"/>
      <c r="AO46" s="22"/>
      <c r="AP46" s="22"/>
      <c r="AQ46" s="22"/>
      <c r="AR46" s="22"/>
      <c r="AS46" s="22"/>
      <c r="AT46" s="77"/>
      <c r="AU46" s="77"/>
      <c r="AV46" s="77"/>
      <c r="AZ46" s="114"/>
    </row>
    <row r="47" spans="2:52" s="109" customFormat="1" hidden="1" x14ac:dyDescent="0.15"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115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Z47" s="114"/>
    </row>
    <row r="48" spans="2:52" s="109" customFormat="1" hidden="1" x14ac:dyDescent="0.15"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115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Z48" s="114"/>
    </row>
    <row r="49" spans="2:52" s="109" customFormat="1" hidden="1" x14ac:dyDescent="0.15">
      <c r="B49" s="21"/>
      <c r="C49" s="21"/>
      <c r="D49" s="21"/>
      <c r="E49" s="21"/>
      <c r="F49" s="21"/>
      <c r="G49" s="21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5"/>
      <c r="T49" s="113" t="s">
        <v>69</v>
      </c>
      <c r="U49" s="77"/>
      <c r="V49" s="77"/>
      <c r="W49" s="121" t="b">
        <f>AD6</f>
        <v>0</v>
      </c>
      <c r="X49" s="121"/>
      <c r="Y49" s="121"/>
      <c r="Z49" s="77"/>
      <c r="AA49" s="77"/>
      <c r="AB49" s="77"/>
      <c r="AC49" s="77"/>
      <c r="AD49" s="77"/>
      <c r="AE49" s="77"/>
      <c r="AF49" s="22"/>
      <c r="AG49" s="22"/>
      <c r="AH49" s="22"/>
      <c r="AI49" s="22"/>
      <c r="AJ49" s="22"/>
      <c r="AK49" s="77"/>
      <c r="AL49" s="77"/>
      <c r="AM49" s="22"/>
      <c r="AN49" s="22"/>
      <c r="AO49" s="22"/>
      <c r="AP49" s="22"/>
      <c r="AQ49" s="22"/>
      <c r="AR49" s="22"/>
      <c r="AS49" s="22"/>
      <c r="AT49" s="22"/>
      <c r="AZ49" s="114"/>
    </row>
    <row r="50" spans="2:52" s="109" customFormat="1" ht="18" hidden="1" customHeight="1" x14ac:dyDescent="0.15">
      <c r="B50" s="21"/>
      <c r="C50" s="21"/>
      <c r="D50" s="21"/>
      <c r="E50" s="21"/>
      <c r="F50" s="21"/>
      <c r="G50" s="21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5"/>
      <c r="T50" s="109" t="s">
        <v>67</v>
      </c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3"/>
      <c r="AJ50" s="113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Z50" s="114"/>
    </row>
    <row r="51" spans="2:52" s="109" customFormat="1" hidden="1" x14ac:dyDescent="0.15">
      <c r="B51" s="21"/>
      <c r="C51" s="21"/>
      <c r="D51" s="21"/>
      <c r="E51" s="21"/>
      <c r="F51" s="21"/>
      <c r="G51" s="21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5"/>
      <c r="T51" s="109" t="s">
        <v>70</v>
      </c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13"/>
      <c r="AJ51" s="113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Z51" s="114"/>
    </row>
    <row r="52" spans="2:52" s="109" customFormat="1" hidden="1" x14ac:dyDescent="0.15"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115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Z52" s="114"/>
    </row>
    <row r="53" spans="2:52" s="109" customFormat="1" hidden="1" x14ac:dyDescent="0.15"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116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7"/>
      <c r="AL53" s="117"/>
      <c r="AM53" s="117"/>
      <c r="AN53" s="117"/>
      <c r="AO53" s="117"/>
      <c r="AP53" s="117"/>
      <c r="AQ53" s="117"/>
      <c r="AR53" s="117"/>
      <c r="AS53" s="117"/>
      <c r="AT53" s="117"/>
      <c r="AU53" s="118"/>
      <c r="AV53" s="118"/>
      <c r="AW53" s="118"/>
      <c r="AX53" s="118"/>
      <c r="AY53" s="118"/>
      <c r="AZ53" s="119"/>
    </row>
    <row r="54" spans="2:52" s="109" customFormat="1" hidden="1" x14ac:dyDescent="0.15"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</row>
    <row r="55" spans="2:52" hidden="1" x14ac:dyDescent="0.15">
      <c r="C55" s="44"/>
      <c r="D55" s="44"/>
      <c r="AG55" s="45"/>
      <c r="AH55" s="45"/>
      <c r="AI55" s="45"/>
      <c r="AJ55" s="45"/>
      <c r="AO55" s="45"/>
      <c r="AP55" s="45"/>
      <c r="AQ55" s="45"/>
      <c r="AR55" s="45"/>
      <c r="AS55" s="45"/>
      <c r="AT55" s="45"/>
    </row>
    <row r="56" spans="2:52" hidden="1" x14ac:dyDescent="0.15">
      <c r="C56" s="44"/>
      <c r="D56" s="44"/>
      <c r="AG56" s="45"/>
      <c r="AH56" s="45"/>
      <c r="AI56" s="45"/>
      <c r="AJ56" s="45"/>
      <c r="AO56" s="45"/>
      <c r="AP56" s="45"/>
      <c r="AQ56" s="45"/>
      <c r="AR56" s="45"/>
      <c r="AS56" s="45"/>
      <c r="AT56" s="45"/>
    </row>
    <row r="57" spans="2:52" x14ac:dyDescent="0.15">
      <c r="AG57" s="45"/>
      <c r="AH57" s="45"/>
      <c r="AI57" s="45"/>
      <c r="AJ57" s="45"/>
    </row>
    <row r="58" spans="2:52" x14ac:dyDescent="0.15">
      <c r="AG58" s="45"/>
      <c r="AH58" s="45"/>
      <c r="AI58" s="45"/>
      <c r="AJ58" s="45"/>
    </row>
    <row r="59" spans="2:52" x14ac:dyDescent="0.15">
      <c r="AG59" s="45"/>
      <c r="AH59" s="45"/>
      <c r="AI59" s="45"/>
      <c r="AJ59" s="45"/>
    </row>
    <row r="60" spans="2:52" x14ac:dyDescent="0.15">
      <c r="AG60" s="45"/>
      <c r="AH60" s="45"/>
      <c r="AI60" s="45"/>
      <c r="AJ60" s="45"/>
    </row>
    <row r="61" spans="2:52" x14ac:dyDescent="0.15">
      <c r="AG61" s="45"/>
      <c r="AH61" s="45"/>
      <c r="AI61" s="45"/>
      <c r="AJ61" s="45"/>
    </row>
    <row r="62" spans="2:52" x14ac:dyDescent="0.15">
      <c r="AG62" s="45"/>
      <c r="AH62" s="45"/>
      <c r="AI62" s="45"/>
      <c r="AJ62" s="45"/>
    </row>
    <row r="63" spans="2:52" x14ac:dyDescent="0.15">
      <c r="AG63" s="45"/>
      <c r="AH63" s="45"/>
      <c r="AI63" s="45"/>
      <c r="AJ63" s="45"/>
    </row>
    <row r="64" spans="2:52" x14ac:dyDescent="0.15">
      <c r="AG64" s="45"/>
      <c r="AH64" s="45"/>
      <c r="AI64" s="45"/>
      <c r="AJ64" s="45"/>
    </row>
    <row r="65" spans="33:34" x14ac:dyDescent="0.15">
      <c r="AG65" s="45"/>
      <c r="AH65" s="45"/>
    </row>
    <row r="66" spans="33:34" x14ac:dyDescent="0.15">
      <c r="AG66" s="45"/>
      <c r="AH66" s="45"/>
    </row>
    <row r="67" spans="33:34" x14ac:dyDescent="0.15">
      <c r="AG67" s="45"/>
      <c r="AH67" s="45"/>
    </row>
    <row r="68" spans="33:34" x14ac:dyDescent="0.15">
      <c r="AG68" s="45"/>
      <c r="AH68" s="45"/>
    </row>
    <row r="69" spans="33:34" x14ac:dyDescent="0.15">
      <c r="AG69" s="45"/>
      <c r="AH69" s="45"/>
    </row>
    <row r="70" spans="33:34" x14ac:dyDescent="0.15">
      <c r="AG70" s="45"/>
      <c r="AH70" s="45"/>
    </row>
    <row r="71" spans="33:34" x14ac:dyDescent="0.15">
      <c r="AG71" s="45"/>
      <c r="AH71" s="45"/>
    </row>
  </sheetData>
  <mergeCells count="209">
    <mergeCell ref="AD6:AS6"/>
    <mergeCell ref="C7:K7"/>
    <mergeCell ref="L7:N7"/>
    <mergeCell ref="O7:Q7"/>
    <mergeCell ref="R7:T7"/>
    <mergeCell ref="U7:X7"/>
    <mergeCell ref="Y7:AC7"/>
    <mergeCell ref="AD7:AH7"/>
    <mergeCell ref="U4:V4"/>
    <mergeCell ref="W4:X4"/>
    <mergeCell ref="Y4:Z4"/>
    <mergeCell ref="AA4:AB4"/>
    <mergeCell ref="AC4:AS4"/>
    <mergeCell ref="C6:K6"/>
    <mergeCell ref="L6:N6"/>
    <mergeCell ref="O6:X6"/>
    <mergeCell ref="Y6:AA6"/>
    <mergeCell ref="AB6:AC6"/>
    <mergeCell ref="F4:H4"/>
    <mergeCell ref="I4:J4"/>
    <mergeCell ref="K4:L4"/>
    <mergeCell ref="M4:N4"/>
    <mergeCell ref="O4:P4"/>
    <mergeCell ref="Q4:R4"/>
    <mergeCell ref="Y8:AS8"/>
    <mergeCell ref="B9:E9"/>
    <mergeCell ref="F9:H9"/>
    <mergeCell ref="I9:K9"/>
    <mergeCell ref="L9:N9"/>
    <mergeCell ref="O9:Q9"/>
    <mergeCell ref="R9:T9"/>
    <mergeCell ref="U9:W9"/>
    <mergeCell ref="X9:Z9"/>
    <mergeCell ref="AA9:AC9"/>
    <mergeCell ref="AD9:AF9"/>
    <mergeCell ref="AG9:AI9"/>
    <mergeCell ref="AJ9:AL9"/>
    <mergeCell ref="AM9:AO9"/>
    <mergeCell ref="AQ9:AS9"/>
    <mergeCell ref="B10:E10"/>
    <mergeCell ref="F10:G10"/>
    <mergeCell ref="I10:J10"/>
    <mergeCell ref="L10:M10"/>
    <mergeCell ref="O10:P10"/>
    <mergeCell ref="AJ10:AK10"/>
    <mergeCell ref="AM10:AN10"/>
    <mergeCell ref="AQ10:AR10"/>
    <mergeCell ref="B11:E11"/>
    <mergeCell ref="F11:G11"/>
    <mergeCell ref="I11:J11"/>
    <mergeCell ref="L11:M11"/>
    <mergeCell ref="O11:P11"/>
    <mergeCell ref="R11:S11"/>
    <mergeCell ref="U11:V11"/>
    <mergeCell ref="R10:S10"/>
    <mergeCell ref="U10:V10"/>
    <mergeCell ref="X10:Y10"/>
    <mergeCell ref="AA10:AB10"/>
    <mergeCell ref="AD10:AE10"/>
    <mergeCell ref="AG10:AH10"/>
    <mergeCell ref="AQ11:AR11"/>
    <mergeCell ref="X11:Y11"/>
    <mergeCell ref="AA11:AB11"/>
    <mergeCell ref="B12:E12"/>
    <mergeCell ref="F12:G12"/>
    <mergeCell ref="I12:J12"/>
    <mergeCell ref="L12:M12"/>
    <mergeCell ref="O12:P12"/>
    <mergeCell ref="R12:S12"/>
    <mergeCell ref="U12:V12"/>
    <mergeCell ref="X12:Y12"/>
    <mergeCell ref="AA12:AB12"/>
    <mergeCell ref="AD11:AE11"/>
    <mergeCell ref="AG11:AH11"/>
    <mergeCell ref="AJ11:AK11"/>
    <mergeCell ref="AM11:AN11"/>
    <mergeCell ref="AD12:AE12"/>
    <mergeCell ref="AG12:AH12"/>
    <mergeCell ref="AJ12:AK12"/>
    <mergeCell ref="AM12:AN12"/>
    <mergeCell ref="AQ12:AR12"/>
    <mergeCell ref="B13:E13"/>
    <mergeCell ref="F13:G13"/>
    <mergeCell ref="I13:J13"/>
    <mergeCell ref="L13:M13"/>
    <mergeCell ref="O13:P13"/>
    <mergeCell ref="AJ13:AK13"/>
    <mergeCell ref="AM13:AN13"/>
    <mergeCell ref="AQ13:AR13"/>
    <mergeCell ref="B14:E14"/>
    <mergeCell ref="F14:G14"/>
    <mergeCell ref="I14:J14"/>
    <mergeCell ref="L14:M14"/>
    <mergeCell ref="O14:P14"/>
    <mergeCell ref="R14:S14"/>
    <mergeCell ref="U14:V14"/>
    <mergeCell ref="R13:S13"/>
    <mergeCell ref="U13:V13"/>
    <mergeCell ref="X13:Y13"/>
    <mergeCell ref="AA13:AB13"/>
    <mergeCell ref="AD13:AE13"/>
    <mergeCell ref="AG13:AH13"/>
    <mergeCell ref="AQ14:AR14"/>
    <mergeCell ref="X14:Y14"/>
    <mergeCell ref="AA14:AB14"/>
    <mergeCell ref="B15:E15"/>
    <mergeCell ref="F15:G15"/>
    <mergeCell ref="I15:J15"/>
    <mergeCell ref="L15:M15"/>
    <mergeCell ref="O15:P15"/>
    <mergeCell ref="R15:S15"/>
    <mergeCell ref="U15:V15"/>
    <mergeCell ref="X15:Y15"/>
    <mergeCell ref="AA15:AB15"/>
    <mergeCell ref="AD14:AE14"/>
    <mergeCell ref="AG14:AH14"/>
    <mergeCell ref="AJ14:AK14"/>
    <mergeCell ref="AM14:AN14"/>
    <mergeCell ref="AD15:AE15"/>
    <mergeCell ref="AG15:AH15"/>
    <mergeCell ref="AJ15:AK15"/>
    <mergeCell ref="AM15:AN15"/>
    <mergeCell ref="AQ15:AR15"/>
    <mergeCell ref="B16:E16"/>
    <mergeCell ref="F16:G16"/>
    <mergeCell ref="I16:J16"/>
    <mergeCell ref="L16:M16"/>
    <mergeCell ref="O16:P16"/>
    <mergeCell ref="AJ16:AK16"/>
    <mergeCell ref="AM16:AN16"/>
    <mergeCell ref="AQ16:AR16"/>
    <mergeCell ref="B17:E17"/>
    <mergeCell ref="F17:G17"/>
    <mergeCell ref="I17:J17"/>
    <mergeCell ref="L17:M17"/>
    <mergeCell ref="O17:P17"/>
    <mergeCell ref="R17:S17"/>
    <mergeCell ref="U17:V17"/>
    <mergeCell ref="R16:S16"/>
    <mergeCell ref="U16:V16"/>
    <mergeCell ref="X16:Y16"/>
    <mergeCell ref="AA16:AB16"/>
    <mergeCell ref="AD16:AE16"/>
    <mergeCell ref="AG16:AH16"/>
    <mergeCell ref="AQ17:AR17"/>
    <mergeCell ref="X17:Y17"/>
    <mergeCell ref="AA17:AB17"/>
    <mergeCell ref="B18:E18"/>
    <mergeCell ref="F18:G18"/>
    <mergeCell ref="I18:J18"/>
    <mergeCell ref="L18:M18"/>
    <mergeCell ref="O18:P18"/>
    <mergeCell ref="R18:S18"/>
    <mergeCell ref="U18:V18"/>
    <mergeCell ref="X18:Y18"/>
    <mergeCell ref="AA18:AB18"/>
    <mergeCell ref="AD17:AE17"/>
    <mergeCell ref="AG17:AH17"/>
    <mergeCell ref="AJ17:AK17"/>
    <mergeCell ref="AM17:AN17"/>
    <mergeCell ref="AD18:AE18"/>
    <mergeCell ref="AG18:AH18"/>
    <mergeCell ref="AJ18:AK18"/>
    <mergeCell ref="AM18:AN18"/>
    <mergeCell ref="AQ18:AR18"/>
    <mergeCell ref="B19:E19"/>
    <mergeCell ref="F19:G19"/>
    <mergeCell ref="I19:J19"/>
    <mergeCell ref="L19:M19"/>
    <mergeCell ref="O19:P19"/>
    <mergeCell ref="AQ19:AR19"/>
    <mergeCell ref="AG22:AH22"/>
    <mergeCell ref="AP22:AQ22"/>
    <mergeCell ref="AG23:AH23"/>
    <mergeCell ref="AP23:AQ23"/>
    <mergeCell ref="R19:S19"/>
    <mergeCell ref="U19:V19"/>
    <mergeCell ref="X19:Y19"/>
    <mergeCell ref="AA19:AB19"/>
    <mergeCell ref="AD19:AE19"/>
    <mergeCell ref="AG19:AH19"/>
    <mergeCell ref="P25:X25"/>
    <mergeCell ref="Y25:AB25"/>
    <mergeCell ref="AC25:AJ25"/>
    <mergeCell ref="AK25:AN25"/>
    <mergeCell ref="P26:X26"/>
    <mergeCell ref="Y26:AB26"/>
    <mergeCell ref="AC26:AJ26"/>
    <mergeCell ref="AK26:AN26"/>
    <mergeCell ref="AJ19:AK19"/>
    <mergeCell ref="AM19:AN19"/>
    <mergeCell ref="P27:X27"/>
    <mergeCell ref="Y27:AB27"/>
    <mergeCell ref="AC27:AJ27"/>
    <mergeCell ref="AK27:AN27"/>
    <mergeCell ref="AP27:AS27"/>
    <mergeCell ref="P28:X28"/>
    <mergeCell ref="Y28:AB28"/>
    <mergeCell ref="AC28:AJ28"/>
    <mergeCell ref="AK28:AN28"/>
    <mergeCell ref="AP36:AR36"/>
    <mergeCell ref="Z46:AB46"/>
    <mergeCell ref="W49:Y49"/>
    <mergeCell ref="P29:X29"/>
    <mergeCell ref="Y29:AB29"/>
    <mergeCell ref="AC29:AJ29"/>
    <mergeCell ref="AK29:AN29"/>
    <mergeCell ref="AP34:AR34"/>
    <mergeCell ref="AP35:AR35"/>
  </mergeCells>
  <phoneticPr fontId="3"/>
  <printOptions horizontalCentered="1"/>
  <pageMargins left="0.39370078740157483" right="0.39370078740157483" top="0.62992125984251968" bottom="0.19685039370078741" header="0.31496062992125984" footer="0.31496062992125984"/>
  <pageSetup paperSize="9" scale="6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4" name="Check Box 1">
              <controlPr locked="0" defaultSize="0" autoFill="0" autoLine="0" autoPict="0" altText="障害者支援施設の昼間実施サービスとして行う生活介護_x000a_の場合は左の□にチェックを入れてください。">
                <anchor moveWithCells="1">
                  <from>
                    <xdr:col>29</xdr:col>
                    <xdr:colOff>28575</xdr:colOff>
                    <xdr:row>5</xdr:row>
                    <xdr:rowOff>28575</xdr:rowOff>
                  </from>
                  <to>
                    <xdr:col>44</xdr:col>
                    <xdr:colOff>371475</xdr:colOff>
                    <xdr:row>5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00C99-A6FC-4F6C-BB3A-DF1F274773EE}">
  <sheetPr>
    <pageSetUpPr fitToPage="1"/>
  </sheetPr>
  <dimension ref="A1:BA40"/>
  <sheetViews>
    <sheetView showGridLines="0" view="pageBreakPreview" zoomScale="80" zoomScaleNormal="80" zoomScaleSheetLayoutView="80" workbookViewId="0">
      <selection activeCell="C4" sqref="C4:D4"/>
    </sheetView>
  </sheetViews>
  <sheetFormatPr defaultColWidth="9" defaultRowHeight="18.75" x14ac:dyDescent="0.4"/>
  <cols>
    <col min="1" max="1" width="1.875" customWidth="1"/>
    <col min="2" max="2" width="19.125" customWidth="1"/>
    <col min="3" max="3" width="2.875" customWidth="1"/>
    <col min="4" max="4" width="3.125" customWidth="1"/>
    <col min="5" max="5" width="4.125" customWidth="1"/>
    <col min="6" max="7" width="3.125" customWidth="1"/>
    <col min="8" max="8" width="6.375" customWidth="1"/>
    <col min="9" max="10" width="3.125" customWidth="1"/>
    <col min="11" max="11" width="4.625" customWidth="1"/>
    <col min="12" max="13" width="3.125" customWidth="1"/>
    <col min="14" max="14" width="4.625" customWidth="1"/>
    <col min="15" max="16" width="3.125" customWidth="1"/>
    <col min="17" max="17" width="4.625" customWidth="1"/>
    <col min="18" max="19" width="3.125" customWidth="1"/>
    <col min="20" max="20" width="4.625" customWidth="1"/>
    <col min="21" max="22" width="3.125" customWidth="1"/>
    <col min="23" max="23" width="4.625" customWidth="1"/>
    <col min="24" max="25" width="3.125" customWidth="1"/>
    <col min="26" max="26" width="4.625" customWidth="1"/>
    <col min="27" max="28" width="3.125" customWidth="1"/>
    <col min="29" max="29" width="4.625" customWidth="1"/>
    <col min="30" max="31" width="3.125" customWidth="1"/>
    <col min="32" max="32" width="4.625" customWidth="1"/>
    <col min="33" max="34" width="3.125" customWidth="1"/>
    <col min="35" max="35" width="4.625" customWidth="1"/>
    <col min="36" max="37" width="3.125" customWidth="1"/>
    <col min="38" max="38" width="4.875" customWidth="1"/>
    <col min="39" max="40" width="3.125" customWidth="1"/>
    <col min="41" max="42" width="4.625" customWidth="1"/>
    <col min="43" max="43" width="4.125" customWidth="1"/>
    <col min="44" max="44" width="3.125" customWidth="1"/>
    <col min="45" max="45" width="7.375" customWidth="1"/>
    <col min="46" max="46" width="4" customWidth="1"/>
  </cols>
  <sheetData>
    <row r="1" spans="1:53" s="33" customFormat="1" ht="22.5" customHeight="1" x14ac:dyDescent="0.4">
      <c r="A1" s="26" t="s">
        <v>71</v>
      </c>
      <c r="B1" s="27"/>
      <c r="C1" s="299"/>
      <c r="D1" s="299"/>
      <c r="E1" s="299"/>
      <c r="F1" s="28"/>
      <c r="G1" s="29" t="s">
        <v>72</v>
      </c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8"/>
      <c r="AE1" s="28"/>
      <c r="AF1" s="28"/>
      <c r="AG1" s="28"/>
      <c r="AH1" s="28"/>
      <c r="AI1" s="28"/>
      <c r="AJ1" s="28"/>
      <c r="AK1" s="28"/>
      <c r="AL1" s="30"/>
      <c r="AM1" s="30"/>
      <c r="AN1" s="30"/>
      <c r="AO1" s="30"/>
      <c r="AP1" s="31"/>
      <c r="AQ1" s="30"/>
      <c r="AR1" s="30"/>
      <c r="AS1" s="32"/>
      <c r="AT1" s="30"/>
    </row>
    <row r="2" spans="1:53" s="33" customFormat="1" ht="22.5" customHeight="1" x14ac:dyDescent="0.4">
      <c r="A2" s="26"/>
      <c r="B2" s="27"/>
      <c r="C2" s="28"/>
      <c r="D2" s="28"/>
      <c r="E2" s="28"/>
      <c r="F2" s="28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8"/>
      <c r="AE2" s="28"/>
      <c r="AF2" s="28"/>
      <c r="AG2" s="28"/>
      <c r="AH2" s="28"/>
      <c r="AI2" s="28"/>
      <c r="AJ2" s="28"/>
      <c r="AK2" s="28"/>
      <c r="AL2" s="30"/>
      <c r="AM2" s="30"/>
      <c r="AN2" s="30"/>
      <c r="AO2" s="30"/>
      <c r="AP2" s="31"/>
      <c r="AQ2" s="30"/>
      <c r="AR2" s="30"/>
      <c r="AS2" s="32"/>
      <c r="AT2" s="30"/>
    </row>
    <row r="3" spans="1:53" s="33" customFormat="1" ht="12" customHeight="1" thickBot="1" x14ac:dyDescent="0.45">
      <c r="B3" s="27"/>
      <c r="C3" s="28"/>
      <c r="D3" s="28"/>
      <c r="E3" s="28"/>
      <c r="F3" s="28"/>
      <c r="G3" s="5"/>
      <c r="H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30"/>
      <c r="AM3" s="30"/>
      <c r="AN3" s="30"/>
      <c r="AO3" s="30"/>
      <c r="AP3" s="30"/>
      <c r="AQ3" s="30"/>
      <c r="AR3" s="30"/>
      <c r="AS3" s="34"/>
      <c r="AT3" s="30"/>
    </row>
    <row r="4" spans="1:53" ht="31.5" customHeight="1" thickBot="1" x14ac:dyDescent="0.2">
      <c r="A4" s="44"/>
      <c r="B4" s="6" t="s">
        <v>10</v>
      </c>
      <c r="C4" s="349"/>
      <c r="D4" s="350"/>
      <c r="E4" s="245" t="s">
        <v>7</v>
      </c>
      <c r="F4" s="246"/>
      <c r="G4" s="349"/>
      <c r="H4" s="351"/>
      <c r="I4" s="245" t="s">
        <v>8</v>
      </c>
      <c r="J4" s="246"/>
      <c r="K4" s="246" t="s">
        <v>9</v>
      </c>
      <c r="L4" s="246"/>
      <c r="M4" s="246" t="s">
        <v>10</v>
      </c>
      <c r="N4" s="348"/>
      <c r="O4" s="349"/>
      <c r="P4" s="350"/>
      <c r="Q4" s="245" t="s">
        <v>7</v>
      </c>
      <c r="R4" s="246"/>
      <c r="S4" s="349"/>
      <c r="T4" s="351"/>
      <c r="U4" s="245" t="s">
        <v>8</v>
      </c>
      <c r="V4" s="246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</row>
    <row r="5" spans="1:53" ht="20.25" customHeight="1" thickBot="1" x14ac:dyDescent="0.2">
      <c r="A5" s="44"/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6" t="s">
        <v>12</v>
      </c>
      <c r="AF5" s="47"/>
      <c r="AG5" s="48"/>
      <c r="AH5" s="48"/>
      <c r="AI5" s="48"/>
      <c r="AJ5" s="48"/>
      <c r="AK5" s="48"/>
      <c r="AL5" s="48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</row>
    <row r="6" spans="1:53" ht="31.5" customHeight="1" thickBot="1" x14ac:dyDescent="0.2">
      <c r="A6" s="44"/>
      <c r="B6" s="49" t="s">
        <v>13</v>
      </c>
      <c r="C6" s="248"/>
      <c r="D6" s="249"/>
      <c r="E6" s="249"/>
      <c r="F6" s="249"/>
      <c r="G6" s="249"/>
      <c r="H6" s="249"/>
      <c r="I6" s="249"/>
      <c r="J6" s="249"/>
      <c r="K6" s="250"/>
      <c r="L6" s="228" t="s">
        <v>14</v>
      </c>
      <c r="M6" s="229"/>
      <c r="N6" s="230"/>
      <c r="O6" s="352"/>
      <c r="P6" s="353"/>
      <c r="Q6" s="353"/>
      <c r="R6" s="353"/>
      <c r="S6" s="353"/>
      <c r="T6" s="353"/>
      <c r="U6" s="353"/>
      <c r="V6" s="353"/>
      <c r="W6" s="353"/>
      <c r="X6" s="354"/>
      <c r="Y6" s="331" t="s">
        <v>73</v>
      </c>
      <c r="Z6" s="332"/>
      <c r="AA6" s="332"/>
      <c r="AB6" s="332">
        <v>5</v>
      </c>
      <c r="AC6" s="333"/>
      <c r="AD6" s="334">
        <v>1</v>
      </c>
      <c r="AE6" s="335"/>
      <c r="AF6" s="335"/>
      <c r="AG6" s="335"/>
      <c r="AH6" s="335"/>
      <c r="AI6" s="335"/>
      <c r="AJ6" s="335"/>
      <c r="AK6" s="335"/>
      <c r="AL6" s="336"/>
      <c r="AM6" s="50"/>
      <c r="AN6" s="50"/>
      <c r="AO6" s="50"/>
      <c r="AP6" s="50"/>
      <c r="AQ6" s="44"/>
      <c r="AR6" s="50"/>
      <c r="AS6" s="50"/>
      <c r="AT6" s="44"/>
      <c r="AU6" s="44"/>
      <c r="AV6" s="44"/>
      <c r="AW6" s="44"/>
      <c r="AX6" s="44"/>
      <c r="AY6" s="44"/>
      <c r="AZ6" s="44"/>
      <c r="BA6" s="44"/>
    </row>
    <row r="7" spans="1:53" ht="43.5" customHeight="1" thickBot="1" x14ac:dyDescent="0.2">
      <c r="A7" s="44"/>
      <c r="B7" s="49" t="s">
        <v>16</v>
      </c>
      <c r="C7" s="337"/>
      <c r="D7" s="338"/>
      <c r="E7" s="338"/>
      <c r="F7" s="338"/>
      <c r="G7" s="338"/>
      <c r="H7" s="338"/>
      <c r="I7" s="338"/>
      <c r="J7" s="338"/>
      <c r="K7" s="339"/>
      <c r="L7" s="228" t="s">
        <v>17</v>
      </c>
      <c r="M7" s="229"/>
      <c r="N7" s="230"/>
      <c r="O7" s="340"/>
      <c r="P7" s="341"/>
      <c r="Q7" s="342"/>
      <c r="R7" s="234" t="s">
        <v>18</v>
      </c>
      <c r="S7" s="235"/>
      <c r="T7" s="236"/>
      <c r="U7" s="340"/>
      <c r="V7" s="341"/>
      <c r="W7" s="341"/>
      <c r="X7" s="342"/>
      <c r="Y7" s="237" t="s">
        <v>74</v>
      </c>
      <c r="Z7" s="238"/>
      <c r="AA7" s="238"/>
      <c r="AB7" s="238"/>
      <c r="AC7" s="239">
        <v>2</v>
      </c>
      <c r="AD7" s="343"/>
      <c r="AE7" s="344"/>
      <c r="AF7" s="344"/>
      <c r="AG7" s="344"/>
      <c r="AH7" s="344"/>
      <c r="AI7" s="345" t="s">
        <v>75</v>
      </c>
      <c r="AJ7" s="346"/>
      <c r="AK7" s="346"/>
      <c r="AL7" s="347"/>
      <c r="AM7" s="327"/>
      <c r="AN7" s="328"/>
      <c r="AO7" s="329"/>
      <c r="AP7" s="51"/>
      <c r="AQ7" s="51"/>
      <c r="AR7" s="51"/>
      <c r="AS7" s="51"/>
      <c r="AT7" s="44"/>
      <c r="AU7" s="44"/>
      <c r="AV7" s="44"/>
      <c r="AW7" s="44"/>
      <c r="AX7" s="44"/>
      <c r="AY7" s="44"/>
      <c r="AZ7" s="44"/>
      <c r="BA7" s="44"/>
    </row>
    <row r="8" spans="1:53" ht="41.25" customHeight="1" thickBot="1" x14ac:dyDescent="0.2">
      <c r="A8" s="44"/>
      <c r="B8" s="44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330" t="str">
        <f>IF(AD6=4,"※　就労移行支援の場合、この常勤換算に就労支援員の数を含めず、右欄に記入してください","")</f>
        <v/>
      </c>
      <c r="Z8" s="330"/>
      <c r="AA8" s="330"/>
      <c r="AB8" s="330"/>
      <c r="AC8" s="330"/>
      <c r="AD8" s="330"/>
      <c r="AE8" s="330"/>
      <c r="AF8" s="330"/>
      <c r="AG8" s="330"/>
      <c r="AH8" s="330"/>
      <c r="AI8" s="330"/>
      <c r="AJ8" s="330"/>
      <c r="AK8" s="330"/>
      <c r="AL8" s="330"/>
      <c r="AM8" s="330"/>
      <c r="AN8" s="330"/>
      <c r="AO8" s="330"/>
      <c r="AP8" s="330"/>
      <c r="AQ8" s="330"/>
      <c r="AR8" s="330"/>
      <c r="AS8" s="330"/>
      <c r="AT8" s="52"/>
      <c r="AU8" s="52"/>
      <c r="AV8" s="52"/>
      <c r="AW8" s="44"/>
      <c r="AX8" s="44"/>
      <c r="AY8" s="44"/>
      <c r="AZ8" s="44"/>
      <c r="BA8" s="44"/>
    </row>
    <row r="9" spans="1:53" ht="25.5" customHeight="1" thickBot="1" x14ac:dyDescent="0.2">
      <c r="A9" s="44"/>
      <c r="B9" s="210" t="s">
        <v>21</v>
      </c>
      <c r="C9" s="211"/>
      <c r="D9" s="211"/>
      <c r="E9" s="212"/>
      <c r="F9" s="213" t="s">
        <v>22</v>
      </c>
      <c r="G9" s="214"/>
      <c r="H9" s="215"/>
      <c r="I9" s="213" t="s">
        <v>23</v>
      </c>
      <c r="J9" s="214"/>
      <c r="K9" s="215"/>
      <c r="L9" s="216" t="s">
        <v>24</v>
      </c>
      <c r="M9" s="217"/>
      <c r="N9" s="218"/>
      <c r="O9" s="216" t="s">
        <v>25</v>
      </c>
      <c r="P9" s="217"/>
      <c r="Q9" s="218"/>
      <c r="R9" s="219" t="s">
        <v>26</v>
      </c>
      <c r="S9" s="217"/>
      <c r="T9" s="220"/>
      <c r="U9" s="216" t="s">
        <v>27</v>
      </c>
      <c r="V9" s="217"/>
      <c r="W9" s="218"/>
      <c r="X9" s="213" t="s">
        <v>28</v>
      </c>
      <c r="Y9" s="214"/>
      <c r="Z9" s="215"/>
      <c r="AA9" s="213" t="s">
        <v>29</v>
      </c>
      <c r="AB9" s="214"/>
      <c r="AC9" s="215"/>
      <c r="AD9" s="216" t="s">
        <v>30</v>
      </c>
      <c r="AE9" s="217"/>
      <c r="AF9" s="220"/>
      <c r="AG9" s="221" t="s">
        <v>31</v>
      </c>
      <c r="AH9" s="217"/>
      <c r="AI9" s="218"/>
      <c r="AJ9" s="219" t="s">
        <v>32</v>
      </c>
      <c r="AK9" s="217"/>
      <c r="AL9" s="220"/>
      <c r="AM9" s="216" t="s">
        <v>33</v>
      </c>
      <c r="AN9" s="217"/>
      <c r="AO9" s="218"/>
      <c r="AP9" s="45"/>
      <c r="AQ9" s="213" t="s">
        <v>34</v>
      </c>
      <c r="AR9" s="214"/>
      <c r="AS9" s="215"/>
      <c r="AT9" s="45"/>
      <c r="AU9" s="45"/>
      <c r="AV9" s="45"/>
      <c r="AW9" s="45"/>
      <c r="AX9" s="53"/>
      <c r="AY9" s="44"/>
      <c r="AZ9" s="44"/>
      <c r="BA9" s="44"/>
    </row>
    <row r="10" spans="1:53" ht="29.25" customHeight="1" thickBot="1" x14ac:dyDescent="0.25">
      <c r="A10" s="44"/>
      <c r="B10" s="196" t="s">
        <v>35</v>
      </c>
      <c r="C10" s="197"/>
      <c r="D10" s="197"/>
      <c r="E10" s="197"/>
      <c r="F10" s="320"/>
      <c r="G10" s="321"/>
      <c r="H10" s="54" t="s">
        <v>2</v>
      </c>
      <c r="I10" s="320"/>
      <c r="J10" s="321"/>
      <c r="K10" s="55" t="s">
        <v>2</v>
      </c>
      <c r="L10" s="320"/>
      <c r="M10" s="321"/>
      <c r="N10" s="55" t="s">
        <v>2</v>
      </c>
      <c r="O10" s="326"/>
      <c r="P10" s="325"/>
      <c r="Q10" s="55" t="s">
        <v>2</v>
      </c>
      <c r="R10" s="321"/>
      <c r="S10" s="321"/>
      <c r="T10" s="56" t="s">
        <v>2</v>
      </c>
      <c r="U10" s="320"/>
      <c r="V10" s="321"/>
      <c r="W10" s="55" t="s">
        <v>2</v>
      </c>
      <c r="X10" s="320"/>
      <c r="Y10" s="321"/>
      <c r="Z10" s="55" t="s">
        <v>2</v>
      </c>
      <c r="AA10" s="320"/>
      <c r="AB10" s="321"/>
      <c r="AC10" s="55" t="s">
        <v>2</v>
      </c>
      <c r="AD10" s="320"/>
      <c r="AE10" s="321"/>
      <c r="AF10" s="56" t="s">
        <v>37</v>
      </c>
      <c r="AG10" s="324"/>
      <c r="AH10" s="325"/>
      <c r="AI10" s="55" t="s">
        <v>2</v>
      </c>
      <c r="AJ10" s="321"/>
      <c r="AK10" s="321"/>
      <c r="AL10" s="56" t="s">
        <v>2</v>
      </c>
      <c r="AM10" s="320"/>
      <c r="AN10" s="321"/>
      <c r="AO10" s="55" t="s">
        <v>2</v>
      </c>
      <c r="AP10" s="45"/>
      <c r="AQ10" s="200">
        <f>F10+I10+L10+O10+R10+U10+X10+AA10+AD10+AG10+AJ10+AM10</f>
        <v>0</v>
      </c>
      <c r="AR10" s="162"/>
      <c r="AS10" s="57" t="s">
        <v>2</v>
      </c>
      <c r="AT10" s="45"/>
      <c r="AU10" s="45"/>
      <c r="AV10" s="45"/>
      <c r="AW10" s="45"/>
      <c r="AX10" s="45"/>
      <c r="AY10" s="45"/>
      <c r="AZ10" s="45"/>
      <c r="BA10" s="53"/>
    </row>
    <row r="11" spans="1:53" ht="29.25" customHeight="1" thickBot="1" x14ac:dyDescent="0.25">
      <c r="A11" s="44"/>
      <c r="B11" s="322" t="s">
        <v>76</v>
      </c>
      <c r="C11" s="323"/>
      <c r="D11" s="323"/>
      <c r="E11" s="323"/>
      <c r="F11" s="312"/>
      <c r="G11" s="313"/>
      <c r="H11" s="58" t="s">
        <v>37</v>
      </c>
      <c r="I11" s="312"/>
      <c r="J11" s="313"/>
      <c r="K11" s="58" t="s">
        <v>37</v>
      </c>
      <c r="L11" s="312"/>
      <c r="M11" s="313"/>
      <c r="N11" s="58" t="s">
        <v>37</v>
      </c>
      <c r="O11" s="312"/>
      <c r="P11" s="313"/>
      <c r="Q11" s="58" t="s">
        <v>37</v>
      </c>
      <c r="R11" s="312"/>
      <c r="S11" s="313"/>
      <c r="T11" s="58" t="s">
        <v>37</v>
      </c>
      <c r="U11" s="312"/>
      <c r="V11" s="313"/>
      <c r="W11" s="58" t="s">
        <v>37</v>
      </c>
      <c r="X11" s="312"/>
      <c r="Y11" s="313"/>
      <c r="Z11" s="58" t="s">
        <v>37</v>
      </c>
      <c r="AA11" s="312"/>
      <c r="AB11" s="313"/>
      <c r="AC11" s="58" t="s">
        <v>37</v>
      </c>
      <c r="AD11" s="312"/>
      <c r="AE11" s="313"/>
      <c r="AF11" s="58" t="s">
        <v>37</v>
      </c>
      <c r="AG11" s="312"/>
      <c r="AH11" s="313"/>
      <c r="AI11" s="58" t="s">
        <v>37</v>
      </c>
      <c r="AJ11" s="312"/>
      <c r="AK11" s="313"/>
      <c r="AL11" s="58" t="s">
        <v>37</v>
      </c>
      <c r="AM11" s="312"/>
      <c r="AN11" s="313"/>
      <c r="AO11" s="58" t="s">
        <v>37</v>
      </c>
      <c r="AP11" s="59"/>
      <c r="AQ11" s="314">
        <f>F11+I11+L11+O11+R11+U11+X11+AA11+AD11+AG11+AJ11+AM11</f>
        <v>0</v>
      </c>
      <c r="AR11" s="319"/>
      <c r="AS11" s="60" t="s">
        <v>37</v>
      </c>
      <c r="AT11" s="45"/>
      <c r="AU11" s="45"/>
      <c r="AV11" s="45"/>
      <c r="AW11" s="45"/>
      <c r="AX11" s="45"/>
      <c r="AY11" s="45"/>
      <c r="AZ11" s="45"/>
      <c r="BA11" s="53"/>
    </row>
    <row r="12" spans="1:53" ht="29.25" customHeight="1" thickBot="1" x14ac:dyDescent="0.25">
      <c r="A12" s="44"/>
      <c r="B12" s="316" t="s">
        <v>99</v>
      </c>
      <c r="C12" s="317"/>
      <c r="D12" s="317"/>
      <c r="E12" s="318"/>
      <c r="F12" s="312"/>
      <c r="G12" s="313"/>
      <c r="H12" s="58" t="s">
        <v>37</v>
      </c>
      <c r="I12" s="312"/>
      <c r="J12" s="313"/>
      <c r="K12" s="58" t="s">
        <v>37</v>
      </c>
      <c r="L12" s="312"/>
      <c r="M12" s="313"/>
      <c r="N12" s="58" t="s">
        <v>37</v>
      </c>
      <c r="O12" s="312"/>
      <c r="P12" s="313"/>
      <c r="Q12" s="58" t="s">
        <v>37</v>
      </c>
      <c r="R12" s="312"/>
      <c r="S12" s="313"/>
      <c r="T12" s="58" t="s">
        <v>37</v>
      </c>
      <c r="U12" s="312"/>
      <c r="V12" s="313"/>
      <c r="W12" s="58" t="s">
        <v>37</v>
      </c>
      <c r="X12" s="312"/>
      <c r="Y12" s="313"/>
      <c r="Z12" s="58" t="s">
        <v>37</v>
      </c>
      <c r="AA12" s="312"/>
      <c r="AB12" s="313"/>
      <c r="AC12" s="58" t="s">
        <v>37</v>
      </c>
      <c r="AD12" s="312"/>
      <c r="AE12" s="313"/>
      <c r="AF12" s="58" t="s">
        <v>37</v>
      </c>
      <c r="AG12" s="312"/>
      <c r="AH12" s="313"/>
      <c r="AI12" s="58" t="s">
        <v>37</v>
      </c>
      <c r="AJ12" s="312"/>
      <c r="AK12" s="313"/>
      <c r="AL12" s="58" t="s">
        <v>37</v>
      </c>
      <c r="AM12" s="312"/>
      <c r="AN12" s="313"/>
      <c r="AO12" s="58" t="s">
        <v>37</v>
      </c>
      <c r="AP12" s="59"/>
      <c r="AQ12" s="314">
        <f>F12+I12+L12+O12+R12+U12+X12+AA12+AD12+AG12+AJ12+AM12</f>
        <v>0</v>
      </c>
      <c r="AR12" s="315"/>
      <c r="AS12" s="60" t="s">
        <v>37</v>
      </c>
      <c r="AT12" s="45"/>
      <c r="AU12" s="45"/>
      <c r="AV12" s="45"/>
      <c r="AW12" s="45"/>
      <c r="AX12" s="45"/>
      <c r="AY12" s="45"/>
      <c r="AZ12" s="45"/>
      <c r="BA12" s="53"/>
    </row>
    <row r="13" spans="1:53" ht="29.25" customHeight="1" thickBot="1" x14ac:dyDescent="0.25">
      <c r="A13" s="44"/>
      <c r="B13" s="173" t="s">
        <v>77</v>
      </c>
      <c r="C13" s="174"/>
      <c r="D13" s="174"/>
      <c r="E13" s="174"/>
      <c r="F13" s="309">
        <f>F11+F12</f>
        <v>0</v>
      </c>
      <c r="G13" s="310"/>
      <c r="H13" s="42" t="s">
        <v>37</v>
      </c>
      <c r="I13" s="309">
        <f>I11+I12</f>
        <v>0</v>
      </c>
      <c r="J13" s="310"/>
      <c r="K13" s="42" t="s">
        <v>37</v>
      </c>
      <c r="L13" s="309">
        <f>L11+L12</f>
        <v>0</v>
      </c>
      <c r="M13" s="310"/>
      <c r="N13" s="42" t="s">
        <v>37</v>
      </c>
      <c r="O13" s="309">
        <f>O11+O12</f>
        <v>0</v>
      </c>
      <c r="P13" s="310"/>
      <c r="Q13" s="42" t="s">
        <v>37</v>
      </c>
      <c r="R13" s="309">
        <f>R11+R12</f>
        <v>0</v>
      </c>
      <c r="S13" s="310"/>
      <c r="T13" s="42" t="s">
        <v>37</v>
      </c>
      <c r="U13" s="309">
        <f>U11+U12</f>
        <v>0</v>
      </c>
      <c r="V13" s="310"/>
      <c r="W13" s="42" t="s">
        <v>37</v>
      </c>
      <c r="X13" s="309">
        <f>X11+X12</f>
        <v>0</v>
      </c>
      <c r="Y13" s="310"/>
      <c r="Z13" s="42" t="s">
        <v>37</v>
      </c>
      <c r="AA13" s="309">
        <f>AA11+AA12</f>
        <v>0</v>
      </c>
      <c r="AB13" s="310"/>
      <c r="AC13" s="42" t="s">
        <v>37</v>
      </c>
      <c r="AD13" s="309">
        <f>AD11+AD12</f>
        <v>0</v>
      </c>
      <c r="AE13" s="310"/>
      <c r="AF13" s="42" t="s">
        <v>37</v>
      </c>
      <c r="AG13" s="309">
        <f>AG11+AG12</f>
        <v>0</v>
      </c>
      <c r="AH13" s="310"/>
      <c r="AI13" s="42" t="s">
        <v>37</v>
      </c>
      <c r="AJ13" s="309">
        <f>AJ11+AJ12</f>
        <v>0</v>
      </c>
      <c r="AK13" s="310"/>
      <c r="AL13" s="42" t="s">
        <v>37</v>
      </c>
      <c r="AM13" s="309">
        <f>AM11+AM12</f>
        <v>0</v>
      </c>
      <c r="AN13" s="310"/>
      <c r="AO13" s="42" t="s">
        <v>37</v>
      </c>
      <c r="AP13" s="45"/>
      <c r="AQ13" s="161">
        <f>F13+I13+L13+O13+R13+U13+X13+AA13+AD13+AG13+AJ13+AM13</f>
        <v>0</v>
      </c>
      <c r="AR13" s="311"/>
      <c r="AS13" s="61" t="s">
        <v>37</v>
      </c>
      <c r="AT13" s="45"/>
      <c r="AU13" s="45"/>
      <c r="AV13" s="45"/>
      <c r="AW13" s="45"/>
      <c r="AX13" s="45"/>
      <c r="AY13" s="45"/>
      <c r="AZ13" s="45"/>
      <c r="BA13" s="53"/>
    </row>
    <row r="14" spans="1:53" ht="23.25" customHeight="1" x14ac:dyDescent="0.15">
      <c r="A14" s="44"/>
      <c r="B14" s="44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62"/>
      <c r="U14" s="45"/>
      <c r="V14" s="45"/>
      <c r="W14" s="63"/>
      <c r="X14" s="45"/>
      <c r="Y14" s="45" t="s">
        <v>47</v>
      </c>
      <c r="Z14" s="45"/>
      <c r="AA14" s="45"/>
      <c r="AB14" s="45"/>
      <c r="AC14" s="45"/>
      <c r="AD14" s="45"/>
      <c r="AE14" s="45"/>
      <c r="AF14" s="53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</row>
    <row r="15" spans="1:53" ht="14.25" customHeight="1" x14ac:dyDescent="0.2">
      <c r="A15" s="44"/>
      <c r="B15" s="64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65"/>
      <c r="Q15" s="66"/>
      <c r="R15" s="66"/>
      <c r="S15" s="66"/>
      <c r="T15" s="67"/>
      <c r="U15" s="67"/>
      <c r="V15" s="62"/>
      <c r="W15" s="45"/>
      <c r="X15" s="45"/>
      <c r="Y15" s="45"/>
      <c r="Z15" s="45"/>
      <c r="AA15" s="45"/>
      <c r="AB15" s="45"/>
      <c r="AC15" s="45"/>
      <c r="AD15" s="45"/>
      <c r="AE15" s="45"/>
      <c r="AF15" s="53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</row>
    <row r="16" spans="1:53" ht="14.25" customHeight="1" x14ac:dyDescent="0.2">
      <c r="A16" s="44"/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65"/>
      <c r="AD16" s="66"/>
      <c r="AE16" s="66"/>
      <c r="AF16" s="66"/>
      <c r="AG16" s="163"/>
      <c r="AH16" s="163"/>
      <c r="AI16" s="62"/>
      <c r="AJ16" s="45"/>
      <c r="AK16" s="62"/>
      <c r="AL16" s="297"/>
      <c r="AM16" s="297"/>
      <c r="AN16" s="297"/>
      <c r="AO16" s="297"/>
      <c r="AP16" s="164"/>
      <c r="AQ16" s="164"/>
      <c r="AR16" s="62"/>
      <c r="AS16" s="44"/>
      <c r="AT16" s="53"/>
      <c r="AU16" s="44"/>
      <c r="AV16" s="44"/>
      <c r="AW16" s="44"/>
      <c r="AX16" s="44"/>
      <c r="AY16" s="44"/>
      <c r="AZ16" s="44"/>
      <c r="BA16" s="44"/>
    </row>
    <row r="17" spans="2:48" ht="25.5" customHeight="1" x14ac:dyDescent="0.2">
      <c r="B17" s="44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65"/>
      <c r="AD17" s="66"/>
      <c r="AE17" s="66"/>
      <c r="AF17" s="68"/>
      <c r="AG17" s="69"/>
      <c r="AH17" s="298" t="s">
        <v>78</v>
      </c>
      <c r="AI17" s="298"/>
      <c r="AJ17" s="298"/>
      <c r="AK17" s="298"/>
      <c r="AL17" s="298"/>
      <c r="AM17" s="298"/>
      <c r="AN17" s="298"/>
      <c r="AO17" s="298"/>
      <c r="AP17" s="298"/>
      <c r="AQ17" s="298"/>
      <c r="AR17" s="298"/>
      <c r="AS17" s="298"/>
      <c r="AT17" s="53"/>
      <c r="AU17" s="44"/>
      <c r="AV17" s="44"/>
    </row>
    <row r="18" spans="2:48" ht="25.5" customHeight="1" x14ac:dyDescent="0.15">
      <c r="B18" s="44"/>
      <c r="C18" s="35" t="str">
        <f>IF(AD6=1,"サービスの種類を選択してください。","")</f>
        <v>サービスの種類を選択してください。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7"/>
      <c r="T18" s="38"/>
      <c r="U18" s="38"/>
      <c r="V18" s="38"/>
      <c r="W18" s="38"/>
      <c r="X18" s="38"/>
      <c r="Y18" s="39"/>
      <c r="Z18" s="38"/>
      <c r="AA18" s="38"/>
      <c r="AB18" s="299" t="str">
        <f>IF(VLOOKUP(AB6,O28:AB33,8,FALSE)=43,"就労移行支援の場合","")</f>
        <v/>
      </c>
      <c r="AC18" s="299"/>
      <c r="AD18" s="299"/>
      <c r="AE18" s="299"/>
      <c r="AF18" s="64"/>
      <c r="AG18" s="44"/>
      <c r="AH18" s="298"/>
      <c r="AI18" s="298"/>
      <c r="AJ18" s="298"/>
      <c r="AK18" s="298"/>
      <c r="AL18" s="298"/>
      <c r="AM18" s="298"/>
      <c r="AN18" s="298"/>
      <c r="AO18" s="298"/>
      <c r="AP18" s="298"/>
      <c r="AQ18" s="298"/>
      <c r="AR18" s="298"/>
      <c r="AS18" s="298"/>
      <c r="AT18" s="44"/>
      <c r="AU18" s="44"/>
      <c r="AV18" s="44"/>
    </row>
    <row r="19" spans="2:48" ht="35.25" customHeight="1" x14ac:dyDescent="0.4">
      <c r="B19" s="44"/>
      <c r="C19" s="147" t="s">
        <v>79</v>
      </c>
      <c r="D19" s="147"/>
      <c r="E19" s="147"/>
      <c r="F19" s="147"/>
      <c r="G19" s="147"/>
      <c r="H19" s="147"/>
      <c r="I19" s="300" t="str">
        <f>IF(AQ10=0,"",AQ10)</f>
        <v/>
      </c>
      <c r="J19" s="301"/>
      <c r="K19" s="301"/>
      <c r="L19" s="301"/>
      <c r="M19" s="301"/>
      <c r="N19" s="301"/>
      <c r="O19" s="302"/>
      <c r="P19" s="303" t="s">
        <v>80</v>
      </c>
      <c r="Q19" s="304"/>
      <c r="R19" s="304"/>
      <c r="S19" s="304"/>
      <c r="T19" s="304"/>
      <c r="U19" s="304"/>
      <c r="V19" s="304"/>
      <c r="W19" s="305"/>
      <c r="X19" s="306" t="str">
        <f>IF(AD6=1,"-",I20/VLOOKUP(AD6,O28:AB33,13,FALSE))</f>
        <v>-</v>
      </c>
      <c r="Y19" s="307"/>
      <c r="Z19" s="307"/>
      <c r="AA19" s="308"/>
      <c r="AB19" s="294" t="str">
        <f>IF(VLOOKUP(AD6,O28:AB33,9,FALSE)=43,"就労支援員の必要数","")</f>
        <v/>
      </c>
      <c r="AC19" s="294"/>
      <c r="AD19" s="294"/>
      <c r="AE19" s="294"/>
      <c r="AF19" s="7" t="str">
        <f>IF(VLOOKUP(AD6,O28:AB33,9,FALSE)=43,I20/15,"")</f>
        <v/>
      </c>
      <c r="AG19" s="40"/>
      <c r="AH19" s="286" t="s">
        <v>81</v>
      </c>
      <c r="AI19" s="286"/>
      <c r="AJ19" s="286"/>
      <c r="AK19" s="286"/>
      <c r="AL19" s="286"/>
      <c r="AM19" s="286"/>
      <c r="AN19" s="286"/>
      <c r="AO19" s="286"/>
      <c r="AP19" s="287" t="str">
        <f>IF(OR(AQ10=0,AQ11=0),"",ROUNDUP(AQ11/AQ10,1))</f>
        <v/>
      </c>
      <c r="AQ19" s="287"/>
      <c r="AR19" s="287"/>
      <c r="AS19" s="287"/>
      <c r="AT19" s="70"/>
      <c r="AU19" s="70"/>
      <c r="AV19" s="70"/>
    </row>
    <row r="20" spans="2:48" ht="35.25" customHeight="1" x14ac:dyDescent="0.15">
      <c r="B20" s="288" t="s">
        <v>82</v>
      </c>
      <c r="C20" s="147" t="s">
        <v>83</v>
      </c>
      <c r="D20" s="147"/>
      <c r="E20" s="147"/>
      <c r="F20" s="147"/>
      <c r="G20" s="147"/>
      <c r="H20" s="147"/>
      <c r="I20" s="133" t="str">
        <f>IF(OR(AQ10=0,AQ13=0),"",ROUNDUP(AQ13/AQ10,1))</f>
        <v/>
      </c>
      <c r="J20" s="134"/>
      <c r="K20" s="134"/>
      <c r="L20" s="134"/>
      <c r="M20" s="134"/>
      <c r="N20" s="134"/>
      <c r="O20" s="135"/>
      <c r="P20" s="289" t="s">
        <v>84</v>
      </c>
      <c r="Q20" s="290"/>
      <c r="R20" s="290"/>
      <c r="S20" s="290"/>
      <c r="T20" s="290"/>
      <c r="U20" s="290"/>
      <c r="V20" s="290"/>
      <c r="W20" s="291"/>
      <c r="X20" s="292">
        <f>AD7</f>
        <v>0</v>
      </c>
      <c r="Y20" s="293"/>
      <c r="Z20" s="293"/>
      <c r="AA20" s="293"/>
      <c r="AB20" s="294" t="str">
        <f>IF(VLOOKUP(AD6,O28:AB33,9,FALSE)=43,"就労支援員の配置数","")</f>
        <v/>
      </c>
      <c r="AC20" s="294"/>
      <c r="AD20" s="294"/>
      <c r="AE20" s="294"/>
      <c r="AF20" s="7">
        <f>AM7</f>
        <v>0</v>
      </c>
      <c r="AG20" s="36"/>
      <c r="AH20" s="295" t="s">
        <v>85</v>
      </c>
      <c r="AI20" s="295"/>
      <c r="AJ20" s="295"/>
      <c r="AK20" s="295"/>
      <c r="AL20" s="295"/>
      <c r="AM20" s="295"/>
      <c r="AN20" s="295"/>
      <c r="AO20" s="295"/>
      <c r="AP20" s="296" t="str">
        <f>IF(AD6=1,"-",AP19/VLOOKUP(AD6,O28:AB33,13,FALSE))</f>
        <v>-</v>
      </c>
      <c r="AQ20" s="296"/>
      <c r="AR20" s="296"/>
      <c r="AS20" s="296"/>
      <c r="AT20" s="71"/>
      <c r="AU20" s="71"/>
      <c r="AV20" s="71"/>
    </row>
    <row r="21" spans="2:48" ht="37.5" customHeight="1" x14ac:dyDescent="0.15">
      <c r="B21" s="288"/>
      <c r="C21" s="280" t="s">
        <v>86</v>
      </c>
      <c r="D21" s="256"/>
      <c r="E21" s="256"/>
      <c r="F21" s="256"/>
      <c r="G21" s="256"/>
      <c r="H21" s="257"/>
      <c r="I21" s="281" t="str">
        <f>IF(AD6=1,"-",VLOOKUP(AD6,O28:AB33,2,FALSE))</f>
        <v>-</v>
      </c>
      <c r="J21" s="282"/>
      <c r="K21" s="282"/>
      <c r="L21" s="282"/>
      <c r="M21" s="282"/>
      <c r="N21" s="282"/>
      <c r="O21" s="282"/>
      <c r="P21" s="122" t="s">
        <v>87</v>
      </c>
      <c r="Q21" s="122"/>
      <c r="R21" s="122"/>
      <c r="S21" s="122"/>
      <c r="T21" s="122"/>
      <c r="U21" s="122"/>
      <c r="V21" s="122"/>
      <c r="W21" s="122"/>
      <c r="X21" s="283" t="str">
        <f>IF(AND(X20&gt;=X19,AF20&gt;=AF19),"該当",IF((X20&gt;=X19),"該当","非該当"))</f>
        <v>非該当</v>
      </c>
      <c r="Y21" s="283"/>
      <c r="Z21" s="283"/>
      <c r="AA21" s="283"/>
      <c r="AB21" s="38"/>
      <c r="AC21" s="41"/>
      <c r="AD21" s="41"/>
      <c r="AE21" s="41"/>
      <c r="AF21" s="41"/>
      <c r="AG21" s="36"/>
      <c r="AH21" s="284" t="s">
        <v>88</v>
      </c>
      <c r="AI21" s="284"/>
      <c r="AJ21" s="284"/>
      <c r="AK21" s="284"/>
      <c r="AL21" s="284"/>
      <c r="AM21" s="284"/>
      <c r="AN21" s="284"/>
      <c r="AO21" s="284"/>
      <c r="AP21" s="285"/>
      <c r="AQ21" s="285"/>
      <c r="AR21" s="285"/>
      <c r="AS21" s="285"/>
      <c r="AT21" s="72"/>
      <c r="AU21" s="72"/>
      <c r="AV21" s="72"/>
    </row>
    <row r="22" spans="2:48" ht="42" customHeight="1" x14ac:dyDescent="0.15">
      <c r="B22" s="44"/>
      <c r="C22" s="255" t="s">
        <v>89</v>
      </c>
      <c r="D22" s="256"/>
      <c r="E22" s="256"/>
      <c r="F22" s="256"/>
      <c r="G22" s="256"/>
      <c r="H22" s="257"/>
      <c r="I22" s="258" t="str">
        <f>IF(AD6=1,"-",VLOOKUP(AD6,O28:AB33,10,FALSE))</f>
        <v>-</v>
      </c>
      <c r="J22" s="258"/>
      <c r="K22" s="258"/>
      <c r="L22" s="258"/>
      <c r="M22" s="258"/>
      <c r="N22" s="258"/>
      <c r="O22" s="259"/>
      <c r="P22" s="260" t="str">
        <f>IF(X21="非該当","",IF(VLOOKUP(AD6,O28:AB33,9,FALSE)&gt;=45,I21&amp;"サービス費"&amp;IF(I20/6&lt;=X20,"（Ⅰ) (6:1)に該当",IF(I20/7.5&lt;=X20,"（Ⅱ) (7.5:1)に該当",IF(I20/10&lt;=X20,"（Ⅲ） (10:1)に該当",""))),""))</f>
        <v/>
      </c>
      <c r="Q22" s="261"/>
      <c r="R22" s="261"/>
      <c r="S22" s="261"/>
      <c r="T22" s="261"/>
      <c r="U22" s="261"/>
      <c r="V22" s="261"/>
      <c r="W22" s="262"/>
      <c r="X22" s="73"/>
      <c r="Y22" s="73"/>
      <c r="Z22" s="73"/>
      <c r="AA22" s="73"/>
      <c r="AB22" s="73"/>
      <c r="AC22" s="38"/>
      <c r="AD22" s="38"/>
      <c r="AE22" s="38"/>
      <c r="AF22" s="38"/>
      <c r="AG22" s="38"/>
      <c r="AH22" s="263" t="s">
        <v>90</v>
      </c>
      <c r="AI22" s="263"/>
      <c r="AJ22" s="263"/>
      <c r="AK22" s="263"/>
      <c r="AL22" s="263"/>
      <c r="AM22" s="263"/>
      <c r="AN22" s="263"/>
      <c r="AO22" s="263"/>
      <c r="AP22" s="264" t="str">
        <f>IF(AND(AP21&gt;=AP20,AB23&gt;=AB22),"該当",IF((AP21&gt;=AP20),"該当","非該当"))</f>
        <v>非該当</v>
      </c>
      <c r="AQ22" s="264"/>
      <c r="AR22" s="264"/>
      <c r="AS22" s="264"/>
      <c r="AT22" s="74"/>
      <c r="AU22" s="74"/>
      <c r="AV22" s="74"/>
    </row>
    <row r="23" spans="2:48" ht="31.5" customHeight="1" x14ac:dyDescent="0.15">
      <c r="B23" s="44"/>
      <c r="C23" s="265" t="s">
        <v>91</v>
      </c>
      <c r="D23" s="266"/>
      <c r="E23" s="266"/>
      <c r="F23" s="266"/>
      <c r="G23" s="266"/>
      <c r="H23" s="267"/>
      <c r="I23" s="271" t="str">
        <f>IF(AD6=4,"15:1","")</f>
        <v/>
      </c>
      <c r="J23" s="272"/>
      <c r="K23" s="272"/>
      <c r="L23" s="272"/>
      <c r="M23" s="272"/>
      <c r="N23" s="272"/>
      <c r="O23" s="2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36"/>
      <c r="AC23" s="36"/>
      <c r="AD23" s="36"/>
      <c r="AE23" s="36"/>
      <c r="AF23" s="36"/>
      <c r="AG23" s="36"/>
      <c r="AH23" s="277" t="str">
        <f>IF(AP22="非該当","",IF(VLOOKUP(AD6,O28:AB33,9,FALSE)&gt;=45,I21&amp;"サービス費"&amp;IF(AP19/7.5&lt;=AP21,"（Ⅰ) (7.5:1)に該当",IF(AP19/10&lt;=AP21,"（Ⅱ） (10:1)に該当","")),""))</f>
        <v/>
      </c>
      <c r="AI23" s="278"/>
      <c r="AJ23" s="278"/>
      <c r="AK23" s="278"/>
      <c r="AL23" s="278"/>
      <c r="AM23" s="278"/>
      <c r="AN23" s="278"/>
      <c r="AO23" s="279"/>
      <c r="AP23" s="75"/>
      <c r="AQ23" s="75"/>
      <c r="AR23" s="75"/>
      <c r="AS23" s="75"/>
      <c r="AT23" s="76"/>
      <c r="AU23" s="76"/>
      <c r="AV23" s="76"/>
    </row>
    <row r="24" spans="2:48" ht="13.5" customHeight="1" x14ac:dyDescent="0.15">
      <c r="B24" s="44"/>
      <c r="C24" s="268"/>
      <c r="D24" s="269"/>
      <c r="E24" s="269"/>
      <c r="F24" s="269"/>
      <c r="G24" s="269"/>
      <c r="H24" s="270"/>
      <c r="I24" s="274"/>
      <c r="J24" s="275"/>
      <c r="K24" s="275"/>
      <c r="L24" s="275"/>
      <c r="M24" s="275"/>
      <c r="N24" s="275"/>
      <c r="O24" s="276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4"/>
      <c r="AL24" s="44"/>
      <c r="AM24" s="44"/>
      <c r="AN24" s="44"/>
      <c r="AO24" s="45"/>
      <c r="AP24" s="45"/>
      <c r="AQ24" s="45"/>
      <c r="AR24" s="45"/>
      <c r="AS24" s="45"/>
      <c r="AT24" s="44"/>
      <c r="AU24" s="44"/>
      <c r="AV24" s="44"/>
    </row>
    <row r="25" spans="2:48" x14ac:dyDescent="0.15">
      <c r="B25" s="44"/>
      <c r="C25" s="44"/>
      <c r="D25" s="44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4"/>
      <c r="AL25" s="44"/>
      <c r="AM25" s="44"/>
      <c r="AN25" s="44"/>
      <c r="AO25" s="45"/>
      <c r="AP25" s="45"/>
      <c r="AQ25" s="45"/>
      <c r="AR25" s="45"/>
      <c r="AS25" s="45"/>
      <c r="AT25" s="45"/>
      <c r="AU25" s="44"/>
      <c r="AV25" s="44"/>
    </row>
    <row r="26" spans="2:48" hidden="1" x14ac:dyDescent="0.15">
      <c r="B26" s="44"/>
      <c r="C26" s="44"/>
      <c r="D26" s="44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253"/>
      <c r="AI26" s="253"/>
      <c r="AJ26" s="253"/>
      <c r="AK26" s="253"/>
      <c r="AL26" s="44"/>
      <c r="AM26" s="44"/>
      <c r="AN26" s="44"/>
      <c r="AO26" s="44"/>
      <c r="AP26" s="44"/>
      <c r="AQ26" s="44"/>
      <c r="AR26" s="44"/>
      <c r="AS26" s="44"/>
      <c r="AT26" s="45"/>
      <c r="AU26" s="44"/>
      <c r="AV26" s="44"/>
    </row>
    <row r="27" spans="2:48" hidden="1" x14ac:dyDescent="0.15">
      <c r="B27" s="44"/>
      <c r="C27" s="45"/>
      <c r="D27" s="45"/>
      <c r="E27" s="45"/>
      <c r="F27" s="77"/>
      <c r="G27" s="77"/>
      <c r="H27" s="77"/>
      <c r="I27" s="77"/>
      <c r="J27" s="77"/>
      <c r="K27" s="77"/>
      <c r="L27" s="77"/>
      <c r="M27" s="77"/>
      <c r="N27" s="77"/>
      <c r="O27" s="78">
        <v>1</v>
      </c>
      <c r="P27" s="78">
        <v>2</v>
      </c>
      <c r="Q27" s="78"/>
      <c r="R27" s="78"/>
      <c r="S27" s="78"/>
      <c r="T27" s="78"/>
      <c r="U27" s="78"/>
      <c r="V27" s="78"/>
      <c r="W27" s="78">
        <v>9</v>
      </c>
      <c r="X27" s="79">
        <v>10</v>
      </c>
      <c r="Y27" s="78"/>
      <c r="Z27" s="78"/>
      <c r="AA27" s="78">
        <v>13</v>
      </c>
      <c r="AB27" s="78">
        <v>14</v>
      </c>
      <c r="AC27" s="77"/>
      <c r="AD27" s="77"/>
      <c r="AE27" s="45"/>
      <c r="AF27" s="45"/>
      <c r="AG27" s="45"/>
      <c r="AH27" s="45"/>
      <c r="AI27" s="45"/>
      <c r="AJ27" s="45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</row>
    <row r="28" spans="2:48" hidden="1" x14ac:dyDescent="0.15">
      <c r="B28" s="44"/>
      <c r="C28" s="45"/>
      <c r="D28" s="45"/>
      <c r="E28" s="45"/>
      <c r="F28" s="77"/>
      <c r="G28" s="77"/>
      <c r="H28" s="77">
        <v>23</v>
      </c>
      <c r="I28" s="77">
        <v>1</v>
      </c>
      <c r="J28" s="77"/>
      <c r="K28" s="77"/>
      <c r="L28" s="77"/>
      <c r="M28" s="77"/>
      <c r="N28" s="77"/>
      <c r="O28" s="80">
        <v>1</v>
      </c>
      <c r="P28" s="81" t="s">
        <v>92</v>
      </c>
      <c r="Q28" s="82"/>
      <c r="R28" s="82"/>
      <c r="S28" s="82"/>
      <c r="T28" s="82"/>
      <c r="U28" s="82"/>
      <c r="V28" s="82"/>
      <c r="W28" s="80">
        <v>1</v>
      </c>
      <c r="X28" s="83"/>
      <c r="Y28" s="84"/>
      <c r="Z28" s="85"/>
      <c r="AA28" s="80"/>
      <c r="AB28" s="80"/>
      <c r="AC28" s="77"/>
      <c r="AD28" s="77"/>
      <c r="AE28" s="45"/>
      <c r="AF28" s="45"/>
      <c r="AG28" s="45"/>
      <c r="AH28" s="45"/>
      <c r="AI28" s="45"/>
      <c r="AJ28" s="45"/>
      <c r="AK28" s="44"/>
      <c r="AL28" s="44"/>
      <c r="AM28" s="254" t="str">
        <f>IF(AD6=4,ROUNDDOWN(I20/15,1),"")</f>
        <v/>
      </c>
      <c r="AN28" s="254"/>
      <c r="AO28" s="44"/>
      <c r="AP28" s="44"/>
      <c r="AQ28" s="44"/>
      <c r="AR28" s="44"/>
      <c r="AS28" s="44"/>
      <c r="AT28" s="44"/>
      <c r="AU28" s="44"/>
      <c r="AV28" s="44"/>
    </row>
    <row r="29" spans="2:48" hidden="1" x14ac:dyDescent="0.15">
      <c r="B29" s="44"/>
      <c r="C29" s="45"/>
      <c r="D29" s="45"/>
      <c r="E29" s="45"/>
      <c r="F29" s="77"/>
      <c r="G29" s="77"/>
      <c r="H29" s="77">
        <v>24</v>
      </c>
      <c r="I29" s="77">
        <v>2</v>
      </c>
      <c r="J29" s="77"/>
      <c r="K29" s="77"/>
      <c r="L29" s="77"/>
      <c r="M29" s="77"/>
      <c r="N29" s="77"/>
      <c r="O29" s="80">
        <v>2</v>
      </c>
      <c r="P29" s="81" t="s">
        <v>1</v>
      </c>
      <c r="Q29" s="82"/>
      <c r="R29" s="82"/>
      <c r="S29" s="82"/>
      <c r="T29" s="82"/>
      <c r="U29" s="82"/>
      <c r="V29" s="82"/>
      <c r="W29" s="80">
        <v>41</v>
      </c>
      <c r="X29" s="86" t="s">
        <v>93</v>
      </c>
      <c r="Y29" s="87"/>
      <c r="Z29" s="88"/>
      <c r="AA29" s="80">
        <v>6</v>
      </c>
      <c r="AB29" s="80"/>
      <c r="AC29" s="77"/>
      <c r="AD29" s="77"/>
      <c r="AE29" s="45"/>
      <c r="AF29" s="45"/>
      <c r="AG29" s="45"/>
      <c r="AH29" s="45"/>
      <c r="AI29" s="45"/>
      <c r="AJ29" s="45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</row>
    <row r="30" spans="2:48" hidden="1" x14ac:dyDescent="0.15">
      <c r="B30" s="44"/>
      <c r="C30" s="45"/>
      <c r="D30" s="45"/>
      <c r="E30" s="45"/>
      <c r="F30" s="77"/>
      <c r="G30" s="77"/>
      <c r="H30" s="77">
        <v>25</v>
      </c>
      <c r="I30" s="77">
        <v>3</v>
      </c>
      <c r="J30" s="77"/>
      <c r="K30" s="77"/>
      <c r="L30" s="77"/>
      <c r="M30" s="77"/>
      <c r="N30" s="77"/>
      <c r="O30" s="80">
        <v>3</v>
      </c>
      <c r="P30" s="81" t="s">
        <v>0</v>
      </c>
      <c r="Q30" s="82"/>
      <c r="R30" s="82"/>
      <c r="S30" s="82"/>
      <c r="T30" s="82"/>
      <c r="U30" s="82"/>
      <c r="V30" s="82"/>
      <c r="W30" s="80">
        <v>42</v>
      </c>
      <c r="X30" s="86" t="s">
        <v>93</v>
      </c>
      <c r="Y30" s="87"/>
      <c r="Z30" s="88"/>
      <c r="AA30" s="80">
        <v>6</v>
      </c>
      <c r="AB30" s="80"/>
      <c r="AC30" s="77"/>
      <c r="AD30" s="77"/>
      <c r="AE30" s="45"/>
      <c r="AF30" s="45"/>
      <c r="AG30" s="45"/>
      <c r="AH30" s="45"/>
      <c r="AI30" s="45"/>
      <c r="AJ30" s="45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</row>
    <row r="31" spans="2:48" hidden="1" x14ac:dyDescent="0.15">
      <c r="B31" s="44"/>
      <c r="C31" s="45"/>
      <c r="D31" s="45"/>
      <c r="E31" s="45"/>
      <c r="F31" s="77"/>
      <c r="G31" s="77"/>
      <c r="H31" s="77"/>
      <c r="I31" s="77">
        <v>4</v>
      </c>
      <c r="J31" s="77"/>
      <c r="K31" s="77"/>
      <c r="L31" s="77"/>
      <c r="M31" s="77"/>
      <c r="N31" s="77"/>
      <c r="O31" s="80">
        <v>4</v>
      </c>
      <c r="P31" s="81" t="s">
        <v>94</v>
      </c>
      <c r="Q31" s="82"/>
      <c r="R31" s="82"/>
      <c r="S31" s="82"/>
      <c r="T31" s="82"/>
      <c r="U31" s="82"/>
      <c r="V31" s="82"/>
      <c r="W31" s="80">
        <v>43</v>
      </c>
      <c r="X31" s="86" t="s">
        <v>93</v>
      </c>
      <c r="Y31" s="87"/>
      <c r="Z31" s="88"/>
      <c r="AA31" s="80">
        <v>6</v>
      </c>
      <c r="AB31" s="80"/>
      <c r="AC31" s="77"/>
      <c r="AD31" s="77"/>
      <c r="AE31" s="45"/>
      <c r="AF31" s="45"/>
      <c r="AG31" s="45"/>
      <c r="AH31" s="45"/>
      <c r="AI31" s="45"/>
      <c r="AJ31" s="45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</row>
    <row r="32" spans="2:48" hidden="1" x14ac:dyDescent="0.15">
      <c r="B32" s="44"/>
      <c r="C32" s="45"/>
      <c r="D32" s="45"/>
      <c r="E32" s="45"/>
      <c r="F32" s="77"/>
      <c r="G32" s="77"/>
      <c r="H32" s="77"/>
      <c r="I32" s="77">
        <v>5</v>
      </c>
      <c r="J32" s="77"/>
      <c r="K32" s="77"/>
      <c r="L32" s="77"/>
      <c r="M32" s="77"/>
      <c r="N32" s="77"/>
      <c r="O32" s="80">
        <v>5</v>
      </c>
      <c r="P32" s="81" t="s">
        <v>95</v>
      </c>
      <c r="Q32" s="82"/>
      <c r="R32" s="82"/>
      <c r="S32" s="82"/>
      <c r="T32" s="82"/>
      <c r="U32" s="82"/>
      <c r="V32" s="82"/>
      <c r="W32" s="80">
        <v>45</v>
      </c>
      <c r="X32" s="86" t="s">
        <v>96</v>
      </c>
      <c r="Y32" s="87"/>
      <c r="Z32" s="88"/>
      <c r="AA32" s="80">
        <v>10</v>
      </c>
      <c r="AB32" s="89">
        <v>7.5</v>
      </c>
      <c r="AC32" s="77"/>
      <c r="AD32" s="77"/>
      <c r="AE32" s="45"/>
      <c r="AF32" s="45"/>
      <c r="AG32" s="45"/>
      <c r="AH32" s="45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</row>
    <row r="33" spans="6:34" hidden="1" x14ac:dyDescent="0.15">
      <c r="F33" s="77"/>
      <c r="G33" s="77"/>
      <c r="H33" s="77"/>
      <c r="I33" s="77">
        <v>6</v>
      </c>
      <c r="J33" s="77"/>
      <c r="K33" s="77"/>
      <c r="L33" s="77"/>
      <c r="M33" s="77"/>
      <c r="N33" s="77"/>
      <c r="O33" s="80">
        <v>6</v>
      </c>
      <c r="P33" s="81" t="s">
        <v>97</v>
      </c>
      <c r="Q33" s="82"/>
      <c r="R33" s="82"/>
      <c r="S33" s="82"/>
      <c r="T33" s="82"/>
      <c r="U33" s="82"/>
      <c r="V33" s="82"/>
      <c r="W33" s="80">
        <v>46</v>
      </c>
      <c r="X33" s="86" t="s">
        <v>96</v>
      </c>
      <c r="Y33" s="87"/>
      <c r="Z33" s="88"/>
      <c r="AA33" s="80">
        <v>10</v>
      </c>
      <c r="AB33" s="89">
        <v>7.5</v>
      </c>
      <c r="AC33" s="77"/>
      <c r="AD33" s="77"/>
      <c r="AE33" s="45"/>
      <c r="AF33" s="45"/>
      <c r="AG33" s="45"/>
      <c r="AH33" s="45"/>
    </row>
    <row r="34" spans="6:34" hidden="1" x14ac:dyDescent="0.15">
      <c r="F34" s="77"/>
      <c r="G34" s="77"/>
      <c r="H34" s="77"/>
      <c r="I34" s="77">
        <v>7</v>
      </c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90"/>
      <c r="Y34" s="90"/>
      <c r="Z34" s="90"/>
      <c r="AA34" s="77"/>
      <c r="AB34" s="77"/>
      <c r="AC34" s="77"/>
      <c r="AD34" s="77"/>
      <c r="AE34" s="45"/>
      <c r="AF34" s="45"/>
      <c r="AG34" s="45"/>
      <c r="AH34" s="45"/>
    </row>
    <row r="35" spans="6:34" hidden="1" x14ac:dyDescent="0.15">
      <c r="F35" s="77"/>
      <c r="G35" s="77"/>
      <c r="H35" s="77"/>
      <c r="I35" s="77">
        <v>8</v>
      </c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45"/>
      <c r="AF35" s="45"/>
      <c r="AG35" s="45"/>
      <c r="AH35" s="45"/>
    </row>
    <row r="36" spans="6:34" hidden="1" x14ac:dyDescent="0.15">
      <c r="F36" s="77"/>
      <c r="G36" s="77"/>
      <c r="H36" s="77"/>
      <c r="I36" s="77">
        <v>9</v>
      </c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45"/>
      <c r="AF36" s="45"/>
      <c r="AG36" s="45"/>
      <c r="AH36" s="45"/>
    </row>
    <row r="37" spans="6:34" hidden="1" x14ac:dyDescent="0.15">
      <c r="F37" s="77"/>
      <c r="G37" s="77"/>
      <c r="H37" s="77"/>
      <c r="I37" s="77">
        <v>10</v>
      </c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45"/>
      <c r="AF37" s="45"/>
      <c r="AG37" s="45"/>
      <c r="AH37" s="45"/>
    </row>
    <row r="38" spans="6:34" hidden="1" x14ac:dyDescent="0.15">
      <c r="F38" s="77"/>
      <c r="G38" s="77"/>
      <c r="H38" s="77"/>
      <c r="I38" s="77">
        <v>11</v>
      </c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45"/>
      <c r="AF38" s="45"/>
      <c r="AG38" s="45"/>
      <c r="AH38" s="45"/>
    </row>
    <row r="39" spans="6:34" hidden="1" x14ac:dyDescent="0.15">
      <c r="F39" s="77"/>
      <c r="G39" s="77"/>
      <c r="H39" s="77"/>
      <c r="I39" s="77">
        <v>12</v>
      </c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45"/>
      <c r="AF39" s="45"/>
      <c r="AG39" s="45"/>
      <c r="AH39" s="44"/>
    </row>
    <row r="40" spans="6:34" x14ac:dyDescent="0.15"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4"/>
      <c r="AH40" s="44"/>
    </row>
  </sheetData>
  <mergeCells count="132">
    <mergeCell ref="M4:N4"/>
    <mergeCell ref="O4:P4"/>
    <mergeCell ref="Q4:R4"/>
    <mergeCell ref="S4:T4"/>
    <mergeCell ref="U4:V4"/>
    <mergeCell ref="C6:K6"/>
    <mergeCell ref="L6:N6"/>
    <mergeCell ref="O6:X6"/>
    <mergeCell ref="C1:E1"/>
    <mergeCell ref="C4:D4"/>
    <mergeCell ref="E4:F4"/>
    <mergeCell ref="G4:H4"/>
    <mergeCell ref="I4:J4"/>
    <mergeCell ref="K4:L4"/>
    <mergeCell ref="Y6:AC6"/>
    <mergeCell ref="AD6:AL6"/>
    <mergeCell ref="C7:K7"/>
    <mergeCell ref="L7:N7"/>
    <mergeCell ref="O7:Q7"/>
    <mergeCell ref="R7:T7"/>
    <mergeCell ref="U7:X7"/>
    <mergeCell ref="Y7:AC7"/>
    <mergeCell ref="AD7:AH7"/>
    <mergeCell ref="AI7:AL7"/>
    <mergeCell ref="AA9:AC9"/>
    <mergeCell ref="AD9:AF9"/>
    <mergeCell ref="AG9:AI9"/>
    <mergeCell ref="AJ9:AL9"/>
    <mergeCell ref="AM9:AO9"/>
    <mergeCell ref="AQ9:AS9"/>
    <mergeCell ref="AM7:AO7"/>
    <mergeCell ref="Y8:AS8"/>
    <mergeCell ref="B9:E9"/>
    <mergeCell ref="F9:H9"/>
    <mergeCell ref="I9:K9"/>
    <mergeCell ref="L9:N9"/>
    <mergeCell ref="O9:Q9"/>
    <mergeCell ref="R9:T9"/>
    <mergeCell ref="U9:W9"/>
    <mergeCell ref="X9:Z9"/>
    <mergeCell ref="AQ11:AR11"/>
    <mergeCell ref="AM10:AN10"/>
    <mergeCell ref="AQ10:AR10"/>
    <mergeCell ref="B11:E11"/>
    <mergeCell ref="F11:G11"/>
    <mergeCell ref="I11:J11"/>
    <mergeCell ref="L11:M11"/>
    <mergeCell ref="O11:P11"/>
    <mergeCell ref="R11:S11"/>
    <mergeCell ref="U11:V11"/>
    <mergeCell ref="X11:Y11"/>
    <mergeCell ref="U10:V10"/>
    <mergeCell ref="X10:Y10"/>
    <mergeCell ref="AA10:AB10"/>
    <mergeCell ref="AD10:AE10"/>
    <mergeCell ref="AG10:AH10"/>
    <mergeCell ref="AJ10:AK10"/>
    <mergeCell ref="B10:E10"/>
    <mergeCell ref="F10:G10"/>
    <mergeCell ref="I10:J10"/>
    <mergeCell ref="L10:M10"/>
    <mergeCell ref="O10:P10"/>
    <mergeCell ref="R10:S10"/>
    <mergeCell ref="I12:J12"/>
    <mergeCell ref="L12:M12"/>
    <mergeCell ref="O12:P12"/>
    <mergeCell ref="R12:S12"/>
    <mergeCell ref="AA11:AB11"/>
    <mergeCell ref="AD11:AE11"/>
    <mergeCell ref="AG11:AH11"/>
    <mergeCell ref="AJ11:AK11"/>
    <mergeCell ref="AM11:AN11"/>
    <mergeCell ref="AA13:AB13"/>
    <mergeCell ref="AD13:AE13"/>
    <mergeCell ref="AG13:AH13"/>
    <mergeCell ref="AJ13:AK13"/>
    <mergeCell ref="AM13:AN13"/>
    <mergeCell ref="AQ13:AR13"/>
    <mergeCell ref="AM12:AN12"/>
    <mergeCell ref="AQ12:AR12"/>
    <mergeCell ref="B13:E13"/>
    <mergeCell ref="F13:G13"/>
    <mergeCell ref="I13:J13"/>
    <mergeCell ref="L13:M13"/>
    <mergeCell ref="O13:P13"/>
    <mergeCell ref="R13:S13"/>
    <mergeCell ref="U13:V13"/>
    <mergeCell ref="X13:Y13"/>
    <mergeCell ref="U12:V12"/>
    <mergeCell ref="X12:Y12"/>
    <mergeCell ref="AA12:AB12"/>
    <mergeCell ref="AD12:AE12"/>
    <mergeCell ref="AG12:AH12"/>
    <mergeCell ref="AJ12:AK12"/>
    <mergeCell ref="B12:E12"/>
    <mergeCell ref="F12:G12"/>
    <mergeCell ref="AG16:AH16"/>
    <mergeCell ref="AL16:AO16"/>
    <mergeCell ref="AP16:AQ16"/>
    <mergeCell ref="AH17:AS18"/>
    <mergeCell ref="AB18:AE18"/>
    <mergeCell ref="C19:H19"/>
    <mergeCell ref="I19:O19"/>
    <mergeCell ref="P19:W19"/>
    <mergeCell ref="X19:AA19"/>
    <mergeCell ref="AB19:AE19"/>
    <mergeCell ref="C21:H21"/>
    <mergeCell ref="I21:O21"/>
    <mergeCell ref="P21:W21"/>
    <mergeCell ref="X21:AA21"/>
    <mergeCell ref="AH21:AO21"/>
    <mergeCell ref="AP21:AS21"/>
    <mergeCell ref="AH19:AO19"/>
    <mergeCell ref="AP19:AS19"/>
    <mergeCell ref="B20:B21"/>
    <mergeCell ref="C20:H20"/>
    <mergeCell ref="I20:O20"/>
    <mergeCell ref="P20:W20"/>
    <mergeCell ref="X20:AA20"/>
    <mergeCell ref="AB20:AE20"/>
    <mergeCell ref="AH20:AO20"/>
    <mergeCell ref="AP20:AS20"/>
    <mergeCell ref="AH26:AK26"/>
    <mergeCell ref="AM28:AN28"/>
    <mergeCell ref="C22:H22"/>
    <mergeCell ref="I22:O22"/>
    <mergeCell ref="P22:W22"/>
    <mergeCell ref="AH22:AO22"/>
    <mergeCell ref="AP22:AS22"/>
    <mergeCell ref="C23:H24"/>
    <mergeCell ref="I23:O24"/>
    <mergeCell ref="AH23:AO23"/>
  </mergeCells>
  <phoneticPr fontId="3"/>
  <pageMargins left="0.7" right="0.7" top="0.75" bottom="0.75" header="0.3" footer="0.3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4" name="Drop Down 1">
              <controlPr defaultSize="0" autoLine="0" autoPict="0">
                <anchor moveWithCells="1">
                  <from>
                    <xdr:col>28</xdr:col>
                    <xdr:colOff>333375</xdr:colOff>
                    <xdr:row>4</xdr:row>
                    <xdr:rowOff>257175</xdr:rowOff>
                  </from>
                  <to>
                    <xdr:col>38</xdr:col>
                    <xdr:colOff>76200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【様式３】別紙3-2</vt:lpstr>
      <vt:lpstr>【様式３】別紙3-3</vt:lpstr>
      <vt:lpstr>'【様式３】別紙3-2'!Print_Area</vt:lpstr>
      <vt:lpstr>'【様式３】別紙3-3'!Print_Area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2024-07-08T02:00:46Z</dcterms:created>
  <dcterms:modified xsi:type="dcterms:W3CDTF">2025-01-31T02:37:23Z</dcterms:modified>
</cp:coreProperties>
</file>