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8_{BEBE3DF1-3FBE-41EB-AD4E-B09F08FD4DE8}" xr6:coauthVersionLast="47" xr6:coauthVersionMax="47" xr10:uidLastSave="{00000000-0000-0000-0000-000000000000}"/>
  <bookViews>
    <workbookView xWindow="20370" yWindow="-120" windowWidth="29040" windowHeight="15720" tabRatio="808" xr2:uid="{00000000-000D-0000-FFFF-FFFF00000000}"/>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79"/>
  <c r="R52" i="94" s="1"/>
  <c r="AL31" i="89"/>
  <c r="Q52" i="94" s="1"/>
  <c r="AL31" i="88"/>
  <c r="P52" i="94" s="1"/>
  <c r="AL31" i="87"/>
  <c r="O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F12" i="89" s="1"/>
  <c r="H24"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Y18" i="84"/>
  <c r="H31" i="87"/>
  <c r="W45" i="94"/>
  <c r="M45" i="94"/>
  <c r="N45" i="94"/>
  <c r="Y18" i="91"/>
  <c r="P16" i="91" s="1"/>
  <c r="X50" i="94" s="1"/>
  <c r="AL27" i="91" l="1"/>
  <c r="X43" i="94" s="1"/>
  <c r="H45" i="94"/>
  <c r="H31" i="88"/>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AA25" i="94"/>
  <c r="AL27" i="89"/>
  <c r="AL27" i="79"/>
  <c r="R43" i="94" s="1"/>
  <c r="AL27" i="85"/>
  <c r="AL31" i="85" s="1"/>
  <c r="M52" i="94" s="1"/>
  <c r="N37" i="94"/>
  <c r="N19" i="94" s="1"/>
  <c r="Q31" i="94"/>
  <c r="N32" i="94"/>
  <c r="N31" i="94" s="1"/>
  <c r="N26" i="94" s="1"/>
  <c r="N27" i="94" s="1"/>
  <c r="Y21" i="91"/>
  <c r="H27" i="91"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AA34" i="94"/>
  <c r="AL27" i="81"/>
  <c r="AL31" i="81" s="1"/>
  <c r="S52" i="94" s="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9" l="1"/>
  <c r="H29" i="78"/>
  <c r="AL31" i="78"/>
  <c r="L52" i="94" s="1"/>
  <c r="H29" i="80"/>
  <c r="AL31" i="80"/>
  <c r="V52" i="94" s="1"/>
  <c r="H29" i="84"/>
  <c r="AL31" i="84"/>
  <c r="T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0" authorId="0" shapeId="0" xr:uid="{00000000-0006-0000-0000-000001000000}">
      <text>
        <r>
          <rPr>
            <b/>
            <sz val="9"/>
            <color indexed="81"/>
            <rFont val="ＭＳ Ｐゴシック"/>
            <family val="3"/>
            <charset val="128"/>
          </rPr>
          <t>説明文が表示されます</t>
        </r>
      </text>
    </comment>
    <comment ref="N28" authorId="0" shapeId="0" xr:uid="{00000000-0006-0000-0000-000002000000}">
      <text>
        <r>
          <rPr>
            <b/>
            <sz val="10"/>
            <color indexed="81"/>
            <rFont val="ＭＳ Ｐゴシック"/>
            <family val="3"/>
            <charset val="128"/>
          </rPr>
          <t>「○」の表示を消す場合は、プルダウン・メニュー「○」の下に現れる空白部分を選んでください。</t>
        </r>
      </text>
    </comment>
    <comment ref="O28" authorId="0" shapeId="0" xr:uid="{00000000-0006-0000-0000-000003000000}">
      <text>
        <r>
          <rPr>
            <b/>
            <sz val="10"/>
            <color indexed="81"/>
            <rFont val="ＭＳ Ｐゴシック"/>
            <family val="3"/>
            <charset val="128"/>
          </rPr>
          <t>「○」の表示を消す場合は、プルダウン・メニュー「○」の下に現れる空白部分を選んでください。</t>
        </r>
      </text>
    </comment>
    <comment ref="M48" authorId="0" shapeId="0" xr:uid="{00000000-0006-0000-0000-00000400000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xr:uid="{00000000-0006-0000-0000-000005000000}">
      <text>
        <r>
          <rPr>
            <b/>
            <sz val="11"/>
            <color indexed="81"/>
            <rFont val="ＭＳ Ｐゴシック"/>
            <family val="3"/>
            <charset val="128"/>
          </rPr>
          <t xml:space="preserve">産業分類をメニューから選んでください。
</t>
        </r>
      </text>
    </comment>
    <comment ref="L52" authorId="0" shapeId="0" xr:uid="{00000000-0006-0000-0000-000006000000}">
      <text>
        <r>
          <rPr>
            <b/>
            <sz val="11"/>
            <color indexed="81"/>
            <rFont val="ＭＳ Ｐゴシック"/>
            <family val="3"/>
            <charset val="128"/>
          </rPr>
          <t>事業の種類を具体的に記載してください。</t>
        </r>
      </text>
    </comment>
    <comment ref="H63" authorId="0" shapeId="0" xr:uid="{00000000-0006-0000-0000-000007000000}">
      <text>
        <r>
          <rPr>
            <b/>
            <sz val="11"/>
            <color indexed="81"/>
            <rFont val="ＭＳ Ｐゴシック"/>
            <family val="3"/>
            <charset val="128"/>
          </rPr>
          <t>種類ごとのシートから自動的に計算されます。</t>
        </r>
      </text>
    </comment>
    <comment ref="M63" authorId="0" shapeId="0" xr:uid="{00000000-0006-0000-0000-000008000000}">
      <text>
        <r>
          <rPr>
            <b/>
            <sz val="11"/>
            <color indexed="81"/>
            <rFont val="ＭＳ Ｐゴシック"/>
            <family val="3"/>
            <charset val="128"/>
          </rPr>
          <t>種類ごとのシートから自動的に計算されます。</t>
        </r>
      </text>
    </comment>
    <comment ref="H64" authorId="0" shapeId="0" xr:uid="{00000000-0006-0000-0000-000009000000}">
      <text>
        <r>
          <rPr>
            <b/>
            <sz val="11"/>
            <color indexed="81"/>
            <rFont val="ＭＳ Ｐゴシック"/>
            <family val="3"/>
            <charset val="128"/>
          </rPr>
          <t>種類ごとのシートから自動的に計算されます。</t>
        </r>
      </text>
    </comment>
    <comment ref="M64" authorId="0" shapeId="0" xr:uid="{00000000-0006-0000-0000-00000A000000}">
      <text>
        <r>
          <rPr>
            <b/>
            <sz val="11"/>
            <color indexed="81"/>
            <rFont val="ＭＳ Ｐゴシック"/>
            <family val="3"/>
            <charset val="128"/>
          </rPr>
          <t>種類ごとのシートから自動的に計算されます。</t>
        </r>
      </text>
    </comment>
    <comment ref="H65" authorId="0" shapeId="0" xr:uid="{00000000-0006-0000-0000-00000B000000}">
      <text>
        <r>
          <rPr>
            <b/>
            <sz val="11"/>
            <color indexed="81"/>
            <rFont val="ＭＳ Ｐゴシック"/>
            <family val="3"/>
            <charset val="128"/>
          </rPr>
          <t>種類ごとのシートから自動的に計算されます。</t>
        </r>
      </text>
    </comment>
    <comment ref="M65" authorId="0" shapeId="0" xr:uid="{00000000-0006-0000-0000-00000C000000}">
      <text>
        <r>
          <rPr>
            <b/>
            <sz val="11"/>
            <color indexed="81"/>
            <rFont val="ＭＳ Ｐゴシック"/>
            <family val="3"/>
            <charset val="128"/>
          </rPr>
          <t>種類ごとのシートから自動的に計算されます。</t>
        </r>
      </text>
    </comment>
    <comment ref="H66" authorId="0" shapeId="0" xr:uid="{00000000-0006-0000-0000-00000D000000}">
      <text>
        <r>
          <rPr>
            <b/>
            <sz val="11"/>
            <color indexed="81"/>
            <rFont val="ＭＳ Ｐゴシック"/>
            <family val="3"/>
            <charset val="128"/>
          </rPr>
          <t>種類ごとのシートから自動的に計算されます。</t>
        </r>
      </text>
    </comment>
    <comment ref="M66" authorId="0" shapeId="0" xr:uid="{00000000-0006-0000-0000-00000E000000}">
      <text>
        <r>
          <rPr>
            <b/>
            <sz val="11"/>
            <color indexed="81"/>
            <rFont val="ＭＳ Ｐゴシック"/>
            <family val="3"/>
            <charset val="128"/>
          </rPr>
          <t>種類ごとのシートから自動的に計算されます。</t>
        </r>
      </text>
    </comment>
    <comment ref="H67" authorId="0" shapeId="0" xr:uid="{00000000-0006-0000-0000-00000F000000}">
      <text>
        <r>
          <rPr>
            <b/>
            <sz val="11"/>
            <color indexed="81"/>
            <rFont val="ＭＳ Ｐゴシック"/>
            <family val="3"/>
            <charset val="128"/>
          </rPr>
          <t>種類ごとのシートから自動的に計算されます。</t>
        </r>
      </text>
    </comment>
    <comment ref="M67" authorId="0" shapeId="0" xr:uid="{00000000-0006-0000-0000-00001000000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100-000001000000}">
      <text>
        <r>
          <rPr>
            <sz val="10"/>
            <color indexed="81"/>
            <rFont val="ＭＳ Ｐゴシック"/>
            <family val="3"/>
            <charset val="128"/>
          </rPr>
          <t>「表紙」シートで選択された○印が自動的に反映されます。</t>
        </r>
      </text>
    </comment>
    <comment ref="AU4" authorId="0" shapeId="0" xr:uid="{00000000-0006-0000-0100-000002000000}">
      <text>
        <r>
          <rPr>
            <sz val="10"/>
            <color indexed="81"/>
            <rFont val="ＭＳ Ｐゴシック"/>
            <family val="3"/>
            <charset val="128"/>
          </rPr>
          <t>「表紙」シートで選択された○印が自動的に反映されます。</t>
        </r>
      </text>
    </comment>
    <comment ref="AF5" authorId="0" shapeId="0" xr:uid="{00000000-0006-0000-01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1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1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1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1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1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1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1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1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100-00000C000000}">
      <text>
        <r>
          <rPr>
            <sz val="9"/>
            <color indexed="81"/>
            <rFont val="ＭＳ Ｐゴシック"/>
            <family val="3"/>
            <charset val="128"/>
          </rPr>
          <t>同上</t>
        </r>
      </text>
    </comment>
    <comment ref="P18" authorId="0" shapeId="0" xr:uid="{00000000-0006-0000-01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100-00000E000000}">
      <text>
        <r>
          <rPr>
            <sz val="9"/>
            <color indexed="81"/>
            <rFont val="ＭＳ Ｐゴシック"/>
            <family val="3"/>
            <charset val="128"/>
          </rPr>
          <t>⑧、⑨、※3及びｂの合計から自動的に計算されます。</t>
        </r>
      </text>
    </comment>
    <comment ref="AH18" authorId="0" shapeId="0" xr:uid="{00000000-0006-0000-0100-00000F000000}">
      <text>
        <r>
          <rPr>
            <sz val="9"/>
            <color indexed="81"/>
            <rFont val="ＭＳ Ｐゴシック"/>
            <family val="3"/>
            <charset val="128"/>
          </rPr>
          <t>右にあるｂ-1およびｂ-2から、自動的に計算されます。</t>
        </r>
      </text>
    </comment>
    <comment ref="AO18" authorId="0" shapeId="0" xr:uid="{00000000-0006-0000-0100-000010000000}">
      <text>
        <r>
          <rPr>
            <sz val="9"/>
            <color indexed="81"/>
            <rFont val="ＭＳ Ｐゴシック"/>
            <family val="3"/>
            <charset val="128"/>
          </rPr>
          <t>右側にある3つの委託目的別内訳量から、自動的に計算されます。</t>
        </r>
      </text>
    </comment>
    <comment ref="AU18" authorId="0" shapeId="0" xr:uid="{00000000-0006-0000-0100-000011000000}">
      <text>
        <r>
          <rPr>
            <sz val="9"/>
            <color indexed="81"/>
            <rFont val="ＭＳ Ｐゴシック"/>
            <family val="3"/>
            <charset val="128"/>
          </rPr>
          <t>同上</t>
        </r>
      </text>
    </comment>
    <comment ref="P21" authorId="0" shapeId="0" xr:uid="{00000000-0006-0000-01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1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1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00000000-0006-0000-0100-000015000000}">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100-000016000000}">
      <text>
        <r>
          <rPr>
            <sz val="9"/>
            <color indexed="81"/>
            <rFont val="ＭＳ Ｐゴシック"/>
            <family val="3"/>
            <charset val="128"/>
          </rPr>
          <t>右上のフローから、自動的に計算されます。</t>
        </r>
      </text>
    </comment>
    <comment ref="P24" authorId="0" shapeId="0" xr:uid="{00000000-0006-0000-01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1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00000000-0006-0000-0100-000019000000}">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100-00001A000000}">
      <text>
        <r>
          <rPr>
            <sz val="9"/>
            <color indexed="81"/>
            <rFont val="ＭＳ Ｐゴシック"/>
            <family val="3"/>
            <charset val="128"/>
          </rPr>
          <t>右上のフローから、自動的に計算されます。</t>
        </r>
      </text>
    </comment>
    <comment ref="D26" authorId="0" shapeId="0" xr:uid="{00000000-0006-0000-0100-00001B000000}">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100-00001C000000}">
      <text>
        <r>
          <rPr>
            <sz val="9"/>
            <color indexed="81"/>
            <rFont val="ＭＳ Ｐゴシック"/>
            <family val="3"/>
            <charset val="128"/>
          </rPr>
          <t>右上のフローから、自動的に計算されます。</t>
        </r>
      </text>
    </comment>
    <comment ref="D27" authorId="0" shapeId="0" xr:uid="{00000000-0006-0000-0100-00001D000000}">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100-00001E000000}">
      <text>
        <r>
          <rPr>
            <sz val="9"/>
            <color indexed="81"/>
            <rFont val="ＭＳ Ｐゴシック"/>
            <family val="3"/>
            <charset val="128"/>
          </rPr>
          <t>右上のフローから、自動的に計算されます。</t>
        </r>
      </text>
    </comment>
    <comment ref="P27" authorId="0" shapeId="0" xr:uid="{00000000-0006-0000-0100-00001F000000}">
      <text>
        <r>
          <rPr>
            <sz val="9"/>
            <color indexed="81"/>
            <rFont val="ＭＳ Ｐゴシック"/>
            <family val="3"/>
            <charset val="128"/>
          </rPr>
          <t>下にあるＢ-1およびＢ-2から、自動的に計算されます。</t>
        </r>
      </text>
    </comment>
    <comment ref="AL27" authorId="0" shapeId="0" xr:uid="{00000000-0006-0000-0100-000020000000}">
      <text>
        <r>
          <rPr>
            <sz val="9"/>
            <color indexed="81"/>
            <rFont val="ＭＳ Ｐゴシック"/>
            <family val="3"/>
            <charset val="128"/>
          </rPr>
          <t>Ｂとｂの合計が自動的に計算されます。</t>
        </r>
      </text>
    </comment>
    <comment ref="AS27" authorId="0" shapeId="0" xr:uid="{00000000-0006-0000-01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00000000-0006-0000-0100-000022000000}">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100-000023000000}">
      <text>
        <r>
          <rPr>
            <sz val="9"/>
            <color indexed="81"/>
            <rFont val="ＭＳ Ｐゴシック"/>
            <family val="3"/>
            <charset val="128"/>
          </rPr>
          <t>右上のフローから、自動的に計算されます。</t>
        </r>
      </text>
    </comment>
    <comment ref="AA28" authorId="0" shapeId="0" xr:uid="{00000000-0006-0000-01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00000000-0006-0000-0100-000025000000}">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100-000026000000}">
      <text>
        <r>
          <rPr>
            <sz val="9"/>
            <color indexed="81"/>
            <rFont val="ＭＳ Ｐゴシック"/>
            <family val="3"/>
            <charset val="128"/>
          </rPr>
          <t>右上のフローから、自動的に計算されます。</t>
        </r>
      </text>
    </comment>
    <comment ref="AA29" authorId="0" shapeId="0" xr:uid="{00000000-0006-0000-0100-000027000000}">
      <text>
        <r>
          <rPr>
            <sz val="9"/>
            <color indexed="81"/>
            <rFont val="ＭＳ Ｐゴシック"/>
            <family val="3"/>
            <charset val="128"/>
          </rPr>
          <t>同上</t>
        </r>
      </text>
    </comment>
    <comment ref="D30" authorId="0" shapeId="0" xr:uid="{00000000-0006-0000-0100-000028000000}">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100-000029000000}">
      <text>
        <r>
          <rPr>
            <sz val="9"/>
            <color indexed="81"/>
            <rFont val="ＭＳ Ｐゴシック"/>
            <family val="3"/>
            <charset val="128"/>
          </rPr>
          <t>右上のフローから、自動的に計算されます。</t>
        </r>
      </text>
    </comment>
    <comment ref="R30" authorId="0" shapeId="0" xr:uid="{00000000-0006-0000-0100-00002A000000}">
      <text>
        <r>
          <rPr>
            <sz val="9"/>
            <color indexed="81"/>
            <rFont val="ＭＳ Ｐゴシック"/>
            <family val="3"/>
            <charset val="128"/>
          </rPr>
          <t>右側にある3つの委託目的別内訳量から、自動的に計算されます。</t>
        </r>
      </text>
    </comment>
    <comment ref="AA30" authorId="0" shapeId="0" xr:uid="{00000000-0006-0000-0100-00002B000000}">
      <text>
        <r>
          <rPr>
            <sz val="9"/>
            <color indexed="81"/>
            <rFont val="ＭＳ Ｐゴシック"/>
            <family val="3"/>
            <charset val="128"/>
          </rPr>
          <t>同上</t>
        </r>
      </text>
    </comment>
    <comment ref="AL30" authorId="0" shapeId="0" xr:uid="{00000000-0006-0000-01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00000000-0006-0000-0100-00002D000000}">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100-00002E000000}">
      <text>
        <r>
          <rPr>
            <sz val="9"/>
            <color indexed="81"/>
            <rFont val="ＭＳ Ｐゴシック"/>
            <family val="3"/>
            <charset val="128"/>
          </rPr>
          <t>右上のフローから、自動的に計算されます。</t>
        </r>
      </text>
    </comment>
    <comment ref="AS31" authorId="0" shapeId="0" xr:uid="{00000000-0006-0000-01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00000000-0006-0000-0100-000030000000}">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100-000031000000}">
      <text>
        <r>
          <rPr>
            <sz val="9"/>
            <color indexed="81"/>
            <rFont val="ＭＳ Ｐゴシック"/>
            <family val="3"/>
            <charset val="128"/>
          </rPr>
          <t>右上のフローから、自動的に計算されます。</t>
        </r>
      </text>
    </comment>
    <comment ref="D33" authorId="0" shapeId="0" xr:uid="{00000000-0006-0000-0100-000032000000}">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100-000033000000}">
      <text>
        <r>
          <rPr>
            <sz val="9"/>
            <color indexed="81"/>
            <rFont val="ＭＳ Ｐゴシック"/>
            <family val="3"/>
            <charset val="128"/>
          </rPr>
          <t>右上のフローから、自動的に計算されます。</t>
        </r>
      </text>
    </comment>
    <comment ref="R33" authorId="0" shapeId="0" xr:uid="{00000000-0006-0000-01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200-000001000000}">
      <text>
        <r>
          <rPr>
            <sz val="10"/>
            <color indexed="81"/>
            <rFont val="ＭＳ Ｐゴシック"/>
            <family val="3"/>
            <charset val="128"/>
          </rPr>
          <t>「表紙」シートで選択された○印が自動的に反映されます。</t>
        </r>
      </text>
    </comment>
    <comment ref="AU4" authorId="0" shapeId="0" xr:uid="{00000000-0006-0000-0200-000002000000}">
      <text>
        <r>
          <rPr>
            <sz val="10"/>
            <color indexed="81"/>
            <rFont val="ＭＳ Ｐゴシック"/>
            <family val="3"/>
            <charset val="128"/>
          </rPr>
          <t>「表紙」シートで選択された○印が自動的に反映されます。</t>
        </r>
      </text>
    </comment>
    <comment ref="AF5" authorId="0" shapeId="0" xr:uid="{00000000-0006-0000-02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2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2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2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2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2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2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2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2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200-00000C000000}">
      <text>
        <r>
          <rPr>
            <sz val="9"/>
            <color indexed="81"/>
            <rFont val="ＭＳ Ｐゴシック"/>
            <family val="3"/>
            <charset val="128"/>
          </rPr>
          <t>同上</t>
        </r>
      </text>
    </comment>
    <comment ref="P18" authorId="0" shapeId="0" xr:uid="{00000000-0006-0000-02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200-00000E000000}">
      <text>
        <r>
          <rPr>
            <sz val="9"/>
            <color indexed="81"/>
            <rFont val="ＭＳ Ｐゴシック"/>
            <family val="3"/>
            <charset val="128"/>
          </rPr>
          <t>⑧、⑨、※3及びｂの合計から自動的に計算されます。</t>
        </r>
      </text>
    </comment>
    <comment ref="AH18" authorId="0" shapeId="0" xr:uid="{00000000-0006-0000-0200-00000F000000}">
      <text>
        <r>
          <rPr>
            <sz val="9"/>
            <color indexed="81"/>
            <rFont val="ＭＳ Ｐゴシック"/>
            <family val="3"/>
            <charset val="128"/>
          </rPr>
          <t>右にあるｂ-1およびｂ-2から、自動的に計算されます。</t>
        </r>
      </text>
    </comment>
    <comment ref="AO18" authorId="0" shapeId="0" xr:uid="{00000000-0006-0000-0200-000010000000}">
      <text>
        <r>
          <rPr>
            <sz val="9"/>
            <color indexed="81"/>
            <rFont val="ＭＳ Ｐゴシック"/>
            <family val="3"/>
            <charset val="128"/>
          </rPr>
          <t>右側にある3つの委託目的別内訳量から、自動的に計算されます。</t>
        </r>
      </text>
    </comment>
    <comment ref="AU18" authorId="0" shapeId="0" xr:uid="{00000000-0006-0000-0200-000011000000}">
      <text>
        <r>
          <rPr>
            <sz val="9"/>
            <color indexed="81"/>
            <rFont val="ＭＳ Ｐゴシック"/>
            <family val="3"/>
            <charset val="128"/>
          </rPr>
          <t>同上</t>
        </r>
      </text>
    </comment>
    <comment ref="P21" authorId="0" shapeId="0" xr:uid="{00000000-0006-0000-02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2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2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00000000-0006-0000-0200-000015000000}">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200-000016000000}">
      <text>
        <r>
          <rPr>
            <sz val="9"/>
            <color indexed="81"/>
            <rFont val="ＭＳ Ｐゴシック"/>
            <family val="3"/>
            <charset val="128"/>
          </rPr>
          <t>右上のフローから、自動的に計算されます。</t>
        </r>
      </text>
    </comment>
    <comment ref="P24" authorId="0" shapeId="0" xr:uid="{00000000-0006-0000-02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2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00000000-0006-0000-0200-000019000000}">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200-00001A000000}">
      <text>
        <r>
          <rPr>
            <sz val="9"/>
            <color indexed="81"/>
            <rFont val="ＭＳ Ｐゴシック"/>
            <family val="3"/>
            <charset val="128"/>
          </rPr>
          <t>右上のフローから、自動的に計算されます。</t>
        </r>
      </text>
    </comment>
    <comment ref="D26" authorId="0" shapeId="0" xr:uid="{00000000-0006-0000-0200-00001B000000}">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200-00001C000000}">
      <text>
        <r>
          <rPr>
            <sz val="9"/>
            <color indexed="81"/>
            <rFont val="ＭＳ Ｐゴシック"/>
            <family val="3"/>
            <charset val="128"/>
          </rPr>
          <t>右上のフローから、自動的に計算されます。</t>
        </r>
      </text>
    </comment>
    <comment ref="D27" authorId="0" shapeId="0" xr:uid="{00000000-0006-0000-0200-00001D000000}">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200-00001E000000}">
      <text>
        <r>
          <rPr>
            <sz val="9"/>
            <color indexed="81"/>
            <rFont val="ＭＳ Ｐゴシック"/>
            <family val="3"/>
            <charset val="128"/>
          </rPr>
          <t>右上のフローから、自動的に計算されます。</t>
        </r>
      </text>
    </comment>
    <comment ref="P27" authorId="0" shapeId="0" xr:uid="{00000000-0006-0000-0200-00001F000000}">
      <text>
        <r>
          <rPr>
            <sz val="9"/>
            <color indexed="81"/>
            <rFont val="ＭＳ Ｐゴシック"/>
            <family val="3"/>
            <charset val="128"/>
          </rPr>
          <t>下にあるＢ-1およびＢ-2から、自動的に計算されます。</t>
        </r>
      </text>
    </comment>
    <comment ref="AL27" authorId="0" shapeId="0" xr:uid="{00000000-0006-0000-0200-000020000000}">
      <text>
        <r>
          <rPr>
            <sz val="9"/>
            <color indexed="81"/>
            <rFont val="ＭＳ Ｐゴシック"/>
            <family val="3"/>
            <charset val="128"/>
          </rPr>
          <t>Ｂとｂの合計が自動的に計算されます。</t>
        </r>
      </text>
    </comment>
    <comment ref="AS27" authorId="0" shapeId="0" xr:uid="{00000000-0006-0000-02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00000000-0006-0000-0200-000022000000}">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200-000023000000}">
      <text>
        <r>
          <rPr>
            <sz val="9"/>
            <color indexed="81"/>
            <rFont val="ＭＳ Ｐゴシック"/>
            <family val="3"/>
            <charset val="128"/>
          </rPr>
          <t>右上のフローから、自動的に計算されます。</t>
        </r>
      </text>
    </comment>
    <comment ref="AA28" authorId="0" shapeId="0" xr:uid="{00000000-0006-0000-02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00000000-0006-0000-0200-000025000000}">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200-000026000000}">
      <text>
        <r>
          <rPr>
            <sz val="9"/>
            <color indexed="81"/>
            <rFont val="ＭＳ Ｐゴシック"/>
            <family val="3"/>
            <charset val="128"/>
          </rPr>
          <t>右上のフローから、自動的に計算されます。</t>
        </r>
      </text>
    </comment>
    <comment ref="AA29" authorId="0" shapeId="0" xr:uid="{00000000-0006-0000-0200-000027000000}">
      <text>
        <r>
          <rPr>
            <sz val="9"/>
            <color indexed="81"/>
            <rFont val="ＭＳ Ｐゴシック"/>
            <family val="3"/>
            <charset val="128"/>
          </rPr>
          <t>同上</t>
        </r>
      </text>
    </comment>
    <comment ref="D30" authorId="0" shapeId="0" xr:uid="{00000000-0006-0000-0200-000028000000}">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200-000029000000}">
      <text>
        <r>
          <rPr>
            <sz val="9"/>
            <color indexed="81"/>
            <rFont val="ＭＳ Ｐゴシック"/>
            <family val="3"/>
            <charset val="128"/>
          </rPr>
          <t>右上のフローから、自動的に計算されます。</t>
        </r>
      </text>
    </comment>
    <comment ref="R30" authorId="0" shapeId="0" xr:uid="{00000000-0006-0000-0200-00002A000000}">
      <text>
        <r>
          <rPr>
            <sz val="9"/>
            <color indexed="81"/>
            <rFont val="ＭＳ Ｐゴシック"/>
            <family val="3"/>
            <charset val="128"/>
          </rPr>
          <t>右側にある3つの委託目的別内訳量から、自動的に計算されます。</t>
        </r>
      </text>
    </comment>
    <comment ref="AA30" authorId="0" shapeId="0" xr:uid="{00000000-0006-0000-0200-00002B000000}">
      <text>
        <r>
          <rPr>
            <sz val="9"/>
            <color indexed="81"/>
            <rFont val="ＭＳ Ｐゴシック"/>
            <family val="3"/>
            <charset val="128"/>
          </rPr>
          <t>同上</t>
        </r>
      </text>
    </comment>
    <comment ref="AL30" authorId="0" shapeId="0" xr:uid="{00000000-0006-0000-02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00000000-0006-0000-0200-00002D000000}">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200-00002E000000}">
      <text>
        <r>
          <rPr>
            <sz val="9"/>
            <color indexed="81"/>
            <rFont val="ＭＳ Ｐゴシック"/>
            <family val="3"/>
            <charset val="128"/>
          </rPr>
          <t>右上のフローから、自動的に計算されます。</t>
        </r>
      </text>
    </comment>
    <comment ref="AS31" authorId="0" shapeId="0" xr:uid="{00000000-0006-0000-02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00000000-0006-0000-0200-000030000000}">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200-000031000000}">
      <text>
        <r>
          <rPr>
            <sz val="9"/>
            <color indexed="81"/>
            <rFont val="ＭＳ Ｐゴシック"/>
            <family val="3"/>
            <charset val="128"/>
          </rPr>
          <t>右上のフローから、自動的に計算されます。</t>
        </r>
      </text>
    </comment>
    <comment ref="D33" authorId="0" shapeId="0" xr:uid="{00000000-0006-0000-0200-000032000000}">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200-000033000000}">
      <text>
        <r>
          <rPr>
            <sz val="9"/>
            <color indexed="81"/>
            <rFont val="ＭＳ Ｐゴシック"/>
            <family val="3"/>
            <charset val="128"/>
          </rPr>
          <t>右上のフローから、自動的に計算されます。</t>
        </r>
      </text>
    </comment>
    <comment ref="R33" authorId="0" shapeId="0" xr:uid="{00000000-0006-0000-02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300-000001000000}">
      <text>
        <r>
          <rPr>
            <sz val="10"/>
            <color indexed="81"/>
            <rFont val="ＭＳ Ｐゴシック"/>
            <family val="3"/>
            <charset val="128"/>
          </rPr>
          <t>「表紙」シートで選択された○印が自動的に反映されます。</t>
        </r>
      </text>
    </comment>
    <comment ref="AU4" authorId="0" shapeId="0" xr:uid="{00000000-0006-0000-0300-000002000000}">
      <text>
        <r>
          <rPr>
            <sz val="10"/>
            <color indexed="81"/>
            <rFont val="ＭＳ Ｐゴシック"/>
            <family val="3"/>
            <charset val="128"/>
          </rPr>
          <t>「表紙」シートで選択された○印が自動的に反映されます。</t>
        </r>
      </text>
    </comment>
    <comment ref="AF5" authorId="0" shapeId="0" xr:uid="{00000000-0006-0000-03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3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3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3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3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3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3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3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3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300-00000C000000}">
      <text>
        <r>
          <rPr>
            <sz val="9"/>
            <color indexed="81"/>
            <rFont val="ＭＳ Ｐゴシック"/>
            <family val="3"/>
            <charset val="128"/>
          </rPr>
          <t>同上</t>
        </r>
      </text>
    </comment>
    <comment ref="P18" authorId="0" shapeId="0" xr:uid="{00000000-0006-0000-03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300-00000E000000}">
      <text>
        <r>
          <rPr>
            <sz val="9"/>
            <color indexed="81"/>
            <rFont val="ＭＳ Ｐゴシック"/>
            <family val="3"/>
            <charset val="128"/>
          </rPr>
          <t>⑧、⑨、※3及びｂの合計から自動的に計算されます。</t>
        </r>
      </text>
    </comment>
    <comment ref="AH18" authorId="0" shapeId="0" xr:uid="{00000000-0006-0000-0300-00000F000000}">
      <text>
        <r>
          <rPr>
            <sz val="9"/>
            <color indexed="81"/>
            <rFont val="ＭＳ Ｐゴシック"/>
            <family val="3"/>
            <charset val="128"/>
          </rPr>
          <t>右にあるｂ-1およびｂ-2から、自動的に計算されます。</t>
        </r>
      </text>
    </comment>
    <comment ref="AO18" authorId="0" shapeId="0" xr:uid="{00000000-0006-0000-0300-000010000000}">
      <text>
        <r>
          <rPr>
            <sz val="9"/>
            <color indexed="81"/>
            <rFont val="ＭＳ Ｐゴシック"/>
            <family val="3"/>
            <charset val="128"/>
          </rPr>
          <t>右側にある3つの委託目的別内訳量から、自動的に計算されます。</t>
        </r>
      </text>
    </comment>
    <comment ref="AU18" authorId="0" shapeId="0" xr:uid="{00000000-0006-0000-0300-000011000000}">
      <text>
        <r>
          <rPr>
            <sz val="9"/>
            <color indexed="81"/>
            <rFont val="ＭＳ Ｐゴシック"/>
            <family val="3"/>
            <charset val="128"/>
          </rPr>
          <t>同上</t>
        </r>
      </text>
    </comment>
    <comment ref="P21" authorId="0" shapeId="0" xr:uid="{00000000-0006-0000-03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3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3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00000000-0006-0000-0300-000015000000}">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300-000016000000}">
      <text>
        <r>
          <rPr>
            <sz val="9"/>
            <color indexed="81"/>
            <rFont val="ＭＳ Ｐゴシック"/>
            <family val="3"/>
            <charset val="128"/>
          </rPr>
          <t>右上のフローから、自動的に計算されます。</t>
        </r>
      </text>
    </comment>
    <comment ref="P24" authorId="0" shapeId="0" xr:uid="{00000000-0006-0000-03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3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00000000-0006-0000-0300-000019000000}">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300-00001A000000}">
      <text>
        <r>
          <rPr>
            <sz val="9"/>
            <color indexed="81"/>
            <rFont val="ＭＳ Ｐゴシック"/>
            <family val="3"/>
            <charset val="128"/>
          </rPr>
          <t>右上のフローから、自動的に計算されます。</t>
        </r>
      </text>
    </comment>
    <comment ref="D26" authorId="0" shapeId="0" xr:uid="{00000000-0006-0000-0300-00001B000000}">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300-00001C000000}">
      <text>
        <r>
          <rPr>
            <sz val="9"/>
            <color indexed="81"/>
            <rFont val="ＭＳ Ｐゴシック"/>
            <family val="3"/>
            <charset val="128"/>
          </rPr>
          <t>右上のフローから、自動的に計算されます。</t>
        </r>
      </text>
    </comment>
    <comment ref="D27" authorId="0" shapeId="0" xr:uid="{00000000-0006-0000-0300-00001D000000}">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300-00001E000000}">
      <text>
        <r>
          <rPr>
            <sz val="9"/>
            <color indexed="81"/>
            <rFont val="ＭＳ Ｐゴシック"/>
            <family val="3"/>
            <charset val="128"/>
          </rPr>
          <t>右上のフローから、自動的に計算されます。</t>
        </r>
      </text>
    </comment>
    <comment ref="P27" authorId="0" shapeId="0" xr:uid="{00000000-0006-0000-0300-00001F000000}">
      <text>
        <r>
          <rPr>
            <sz val="9"/>
            <color indexed="81"/>
            <rFont val="ＭＳ Ｐゴシック"/>
            <family val="3"/>
            <charset val="128"/>
          </rPr>
          <t>下にあるＢ-1およびＢ-2から、自動的に計算されます。</t>
        </r>
      </text>
    </comment>
    <comment ref="AL27" authorId="0" shapeId="0" xr:uid="{00000000-0006-0000-0300-000020000000}">
      <text>
        <r>
          <rPr>
            <sz val="9"/>
            <color indexed="81"/>
            <rFont val="ＭＳ Ｐゴシック"/>
            <family val="3"/>
            <charset val="128"/>
          </rPr>
          <t>Ｂとｂの合計が自動的に計算されます。</t>
        </r>
      </text>
    </comment>
    <comment ref="AS27" authorId="0" shapeId="0" xr:uid="{00000000-0006-0000-03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00000000-0006-0000-0300-000022000000}">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300-000023000000}">
      <text>
        <r>
          <rPr>
            <sz val="9"/>
            <color indexed="81"/>
            <rFont val="ＭＳ Ｐゴシック"/>
            <family val="3"/>
            <charset val="128"/>
          </rPr>
          <t>右上のフローから、自動的に計算されます。</t>
        </r>
      </text>
    </comment>
    <comment ref="AA28" authorId="0" shapeId="0" xr:uid="{00000000-0006-0000-03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00000000-0006-0000-0300-000025000000}">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300-000026000000}">
      <text>
        <r>
          <rPr>
            <sz val="9"/>
            <color indexed="81"/>
            <rFont val="ＭＳ Ｐゴシック"/>
            <family val="3"/>
            <charset val="128"/>
          </rPr>
          <t>右上のフローから、自動的に計算されます。</t>
        </r>
      </text>
    </comment>
    <comment ref="AA29" authorId="0" shapeId="0" xr:uid="{00000000-0006-0000-0300-000027000000}">
      <text>
        <r>
          <rPr>
            <sz val="9"/>
            <color indexed="81"/>
            <rFont val="ＭＳ Ｐゴシック"/>
            <family val="3"/>
            <charset val="128"/>
          </rPr>
          <t>同上</t>
        </r>
      </text>
    </comment>
    <comment ref="D30" authorId="0" shapeId="0" xr:uid="{00000000-0006-0000-0300-000028000000}">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300-000029000000}">
      <text>
        <r>
          <rPr>
            <sz val="9"/>
            <color indexed="81"/>
            <rFont val="ＭＳ Ｐゴシック"/>
            <family val="3"/>
            <charset val="128"/>
          </rPr>
          <t>右上のフローから、自動的に計算されます。</t>
        </r>
      </text>
    </comment>
    <comment ref="R30" authorId="0" shapeId="0" xr:uid="{00000000-0006-0000-0300-00002A000000}">
      <text>
        <r>
          <rPr>
            <sz val="9"/>
            <color indexed="81"/>
            <rFont val="ＭＳ Ｐゴシック"/>
            <family val="3"/>
            <charset val="128"/>
          </rPr>
          <t>右側にある3つの委託目的別内訳量から、自動的に計算されます。</t>
        </r>
      </text>
    </comment>
    <comment ref="AA30" authorId="0" shapeId="0" xr:uid="{00000000-0006-0000-0300-00002B000000}">
      <text>
        <r>
          <rPr>
            <sz val="9"/>
            <color indexed="81"/>
            <rFont val="ＭＳ Ｐゴシック"/>
            <family val="3"/>
            <charset val="128"/>
          </rPr>
          <t>同上</t>
        </r>
      </text>
    </comment>
    <comment ref="AL30" authorId="0" shapeId="0" xr:uid="{00000000-0006-0000-03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00000000-0006-0000-0300-00002D000000}">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300-00002E000000}">
      <text>
        <r>
          <rPr>
            <sz val="9"/>
            <color indexed="81"/>
            <rFont val="ＭＳ Ｐゴシック"/>
            <family val="3"/>
            <charset val="128"/>
          </rPr>
          <t>右上のフローから、自動的に計算されます。</t>
        </r>
      </text>
    </comment>
    <comment ref="AS31" authorId="0" shapeId="0" xr:uid="{00000000-0006-0000-03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00000000-0006-0000-0300-000030000000}">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300-000031000000}">
      <text>
        <r>
          <rPr>
            <sz val="9"/>
            <color indexed="81"/>
            <rFont val="ＭＳ Ｐゴシック"/>
            <family val="3"/>
            <charset val="128"/>
          </rPr>
          <t>右上のフローから、自動的に計算されます。</t>
        </r>
      </text>
    </comment>
    <comment ref="D33" authorId="0" shapeId="0" xr:uid="{00000000-0006-0000-0300-000032000000}">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300-000033000000}">
      <text>
        <r>
          <rPr>
            <sz val="9"/>
            <color indexed="81"/>
            <rFont val="ＭＳ Ｐゴシック"/>
            <family val="3"/>
            <charset val="128"/>
          </rPr>
          <t>右上のフローから、自動的に計算されます。</t>
        </r>
      </text>
    </comment>
    <comment ref="R33" authorId="0" shapeId="0" xr:uid="{00000000-0006-0000-03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400-000001000000}">
      <text>
        <r>
          <rPr>
            <sz val="10"/>
            <color indexed="81"/>
            <rFont val="ＭＳ Ｐゴシック"/>
            <family val="3"/>
            <charset val="128"/>
          </rPr>
          <t>「表紙」シートで選択された○印が自動的に反映されます。</t>
        </r>
      </text>
    </comment>
    <comment ref="AU4" authorId="0" shapeId="0" xr:uid="{00000000-0006-0000-0400-000002000000}">
      <text>
        <r>
          <rPr>
            <sz val="10"/>
            <color indexed="81"/>
            <rFont val="ＭＳ Ｐゴシック"/>
            <family val="3"/>
            <charset val="128"/>
          </rPr>
          <t>「表紙」シートで選択された○印が自動的に反映されます。</t>
        </r>
      </text>
    </comment>
    <comment ref="AF5" authorId="0" shapeId="0" xr:uid="{00000000-0006-0000-04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4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4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4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4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4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4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4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4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400-00000C000000}">
      <text>
        <r>
          <rPr>
            <sz val="9"/>
            <color indexed="81"/>
            <rFont val="ＭＳ Ｐゴシック"/>
            <family val="3"/>
            <charset val="128"/>
          </rPr>
          <t>同上</t>
        </r>
      </text>
    </comment>
    <comment ref="P18" authorId="0" shapeId="0" xr:uid="{00000000-0006-0000-04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400-00000E000000}">
      <text>
        <r>
          <rPr>
            <sz val="9"/>
            <color indexed="81"/>
            <rFont val="ＭＳ Ｐゴシック"/>
            <family val="3"/>
            <charset val="128"/>
          </rPr>
          <t>⑧、⑨、※3及びｂの合計から自動的に計算されます。</t>
        </r>
      </text>
    </comment>
    <comment ref="AH18" authorId="0" shapeId="0" xr:uid="{00000000-0006-0000-0400-00000F000000}">
      <text>
        <r>
          <rPr>
            <sz val="9"/>
            <color indexed="81"/>
            <rFont val="ＭＳ Ｐゴシック"/>
            <family val="3"/>
            <charset val="128"/>
          </rPr>
          <t>右にあるｂ-1およびｂ-2から、自動的に計算されます。</t>
        </r>
      </text>
    </comment>
    <comment ref="AO18" authorId="0" shapeId="0" xr:uid="{00000000-0006-0000-0400-000010000000}">
      <text>
        <r>
          <rPr>
            <sz val="9"/>
            <color indexed="81"/>
            <rFont val="ＭＳ Ｐゴシック"/>
            <family val="3"/>
            <charset val="128"/>
          </rPr>
          <t>右側にある3つの委託目的別内訳量から、自動的に計算されます。</t>
        </r>
      </text>
    </comment>
    <comment ref="AU18" authorId="0" shapeId="0" xr:uid="{00000000-0006-0000-0400-000011000000}">
      <text>
        <r>
          <rPr>
            <sz val="9"/>
            <color indexed="81"/>
            <rFont val="ＭＳ Ｐゴシック"/>
            <family val="3"/>
            <charset val="128"/>
          </rPr>
          <t>同上</t>
        </r>
      </text>
    </comment>
    <comment ref="P21" authorId="0" shapeId="0" xr:uid="{00000000-0006-0000-04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4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4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00000000-0006-0000-0400-000015000000}">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400-000016000000}">
      <text>
        <r>
          <rPr>
            <sz val="9"/>
            <color indexed="81"/>
            <rFont val="ＭＳ Ｐゴシック"/>
            <family val="3"/>
            <charset val="128"/>
          </rPr>
          <t>右上のフローから、自動的に計算されます。</t>
        </r>
      </text>
    </comment>
    <comment ref="P24" authorId="0" shapeId="0" xr:uid="{00000000-0006-0000-04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4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00000000-0006-0000-0400-000019000000}">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400-00001A000000}">
      <text>
        <r>
          <rPr>
            <sz val="9"/>
            <color indexed="81"/>
            <rFont val="ＭＳ Ｐゴシック"/>
            <family val="3"/>
            <charset val="128"/>
          </rPr>
          <t>右上のフローから、自動的に計算されます。</t>
        </r>
      </text>
    </comment>
    <comment ref="D26" authorId="0" shapeId="0" xr:uid="{00000000-0006-0000-0400-00001B000000}">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400-00001C000000}">
      <text>
        <r>
          <rPr>
            <sz val="9"/>
            <color indexed="81"/>
            <rFont val="ＭＳ Ｐゴシック"/>
            <family val="3"/>
            <charset val="128"/>
          </rPr>
          <t>右上のフローから、自動的に計算されます。</t>
        </r>
      </text>
    </comment>
    <comment ref="D27" authorId="0" shapeId="0" xr:uid="{00000000-0006-0000-0400-00001D000000}">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400-00001E000000}">
      <text>
        <r>
          <rPr>
            <sz val="9"/>
            <color indexed="81"/>
            <rFont val="ＭＳ Ｐゴシック"/>
            <family val="3"/>
            <charset val="128"/>
          </rPr>
          <t>右上のフローから、自動的に計算されます。</t>
        </r>
      </text>
    </comment>
    <comment ref="P27" authorId="0" shapeId="0" xr:uid="{00000000-0006-0000-0400-00001F000000}">
      <text>
        <r>
          <rPr>
            <sz val="9"/>
            <color indexed="81"/>
            <rFont val="ＭＳ Ｐゴシック"/>
            <family val="3"/>
            <charset val="128"/>
          </rPr>
          <t>下にあるＢ-1およびＢ-2から、自動的に計算されます。</t>
        </r>
      </text>
    </comment>
    <comment ref="AL27" authorId="0" shapeId="0" xr:uid="{00000000-0006-0000-0400-000020000000}">
      <text>
        <r>
          <rPr>
            <sz val="9"/>
            <color indexed="81"/>
            <rFont val="ＭＳ Ｐゴシック"/>
            <family val="3"/>
            <charset val="128"/>
          </rPr>
          <t>Ｂとｂの合計が自動的に計算されます。</t>
        </r>
      </text>
    </comment>
    <comment ref="AS27" authorId="0" shapeId="0" xr:uid="{00000000-0006-0000-04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00000000-0006-0000-0400-000022000000}">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400-000023000000}">
      <text>
        <r>
          <rPr>
            <sz val="9"/>
            <color indexed="81"/>
            <rFont val="ＭＳ Ｐゴシック"/>
            <family val="3"/>
            <charset val="128"/>
          </rPr>
          <t>右上のフローから、自動的に計算されます。</t>
        </r>
      </text>
    </comment>
    <comment ref="AA28" authorId="0" shapeId="0" xr:uid="{00000000-0006-0000-04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00000000-0006-0000-0400-000025000000}">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400-000026000000}">
      <text>
        <r>
          <rPr>
            <sz val="9"/>
            <color indexed="81"/>
            <rFont val="ＭＳ Ｐゴシック"/>
            <family val="3"/>
            <charset val="128"/>
          </rPr>
          <t>右上のフローから、自動的に計算されます。</t>
        </r>
      </text>
    </comment>
    <comment ref="AA29" authorId="0" shapeId="0" xr:uid="{00000000-0006-0000-0400-000027000000}">
      <text>
        <r>
          <rPr>
            <sz val="9"/>
            <color indexed="81"/>
            <rFont val="ＭＳ Ｐゴシック"/>
            <family val="3"/>
            <charset val="128"/>
          </rPr>
          <t>同上</t>
        </r>
      </text>
    </comment>
    <comment ref="D30" authorId="0" shapeId="0" xr:uid="{00000000-0006-0000-0400-000028000000}">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400-000029000000}">
      <text>
        <r>
          <rPr>
            <sz val="9"/>
            <color indexed="81"/>
            <rFont val="ＭＳ Ｐゴシック"/>
            <family val="3"/>
            <charset val="128"/>
          </rPr>
          <t>右上のフローから、自動的に計算されます。</t>
        </r>
      </text>
    </comment>
    <comment ref="R30" authorId="0" shapeId="0" xr:uid="{00000000-0006-0000-0400-00002A000000}">
      <text>
        <r>
          <rPr>
            <sz val="9"/>
            <color indexed="81"/>
            <rFont val="ＭＳ Ｐゴシック"/>
            <family val="3"/>
            <charset val="128"/>
          </rPr>
          <t>右側にある3つの委託目的別内訳量から、自動的に計算されます。</t>
        </r>
      </text>
    </comment>
    <comment ref="AA30" authorId="0" shapeId="0" xr:uid="{00000000-0006-0000-0400-00002B000000}">
      <text>
        <r>
          <rPr>
            <sz val="9"/>
            <color indexed="81"/>
            <rFont val="ＭＳ Ｐゴシック"/>
            <family val="3"/>
            <charset val="128"/>
          </rPr>
          <t>同上</t>
        </r>
      </text>
    </comment>
    <comment ref="AL30" authorId="0" shapeId="0" xr:uid="{00000000-0006-0000-04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00000000-0006-0000-0400-00002D000000}">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400-00002E000000}">
      <text>
        <r>
          <rPr>
            <sz val="9"/>
            <color indexed="81"/>
            <rFont val="ＭＳ Ｐゴシック"/>
            <family val="3"/>
            <charset val="128"/>
          </rPr>
          <t>右上のフローから、自動的に計算されます。</t>
        </r>
      </text>
    </comment>
    <comment ref="AS31" authorId="0" shapeId="0" xr:uid="{00000000-0006-0000-04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00000000-0006-0000-0400-000030000000}">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400-000031000000}">
      <text>
        <r>
          <rPr>
            <sz val="9"/>
            <color indexed="81"/>
            <rFont val="ＭＳ Ｐゴシック"/>
            <family val="3"/>
            <charset val="128"/>
          </rPr>
          <t>右上のフローから、自動的に計算されます。</t>
        </r>
      </text>
    </comment>
    <comment ref="D33" authorId="0" shapeId="0" xr:uid="{00000000-0006-0000-0400-000032000000}">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400-000033000000}">
      <text>
        <r>
          <rPr>
            <sz val="9"/>
            <color indexed="81"/>
            <rFont val="ＭＳ Ｐゴシック"/>
            <family val="3"/>
            <charset val="128"/>
          </rPr>
          <t>右上のフローから、自動的に計算されます。</t>
        </r>
      </text>
    </comment>
    <comment ref="R33" authorId="0" shapeId="0" xr:uid="{00000000-0006-0000-04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500-000001000000}">
      <text>
        <r>
          <rPr>
            <sz val="10"/>
            <color indexed="81"/>
            <rFont val="ＭＳ Ｐゴシック"/>
            <family val="3"/>
            <charset val="128"/>
          </rPr>
          <t>「表紙」シートで選択された○印が自動的に反映されます。</t>
        </r>
      </text>
    </comment>
    <comment ref="AU4" authorId="0" shapeId="0" xr:uid="{00000000-0006-0000-0500-000002000000}">
      <text>
        <r>
          <rPr>
            <sz val="10"/>
            <color indexed="81"/>
            <rFont val="ＭＳ Ｐゴシック"/>
            <family val="3"/>
            <charset val="128"/>
          </rPr>
          <t>「表紙」シートで選択された○印が自動的に反映されます。</t>
        </r>
      </text>
    </comment>
    <comment ref="AF5" authorId="0" shapeId="0" xr:uid="{00000000-0006-0000-05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5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5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5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5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5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5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5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5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500-00000C000000}">
      <text>
        <r>
          <rPr>
            <sz val="9"/>
            <color indexed="81"/>
            <rFont val="ＭＳ Ｐゴシック"/>
            <family val="3"/>
            <charset val="128"/>
          </rPr>
          <t>同上</t>
        </r>
      </text>
    </comment>
    <comment ref="P18" authorId="0" shapeId="0" xr:uid="{00000000-0006-0000-05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500-00000E000000}">
      <text>
        <r>
          <rPr>
            <sz val="9"/>
            <color indexed="81"/>
            <rFont val="ＭＳ Ｐゴシック"/>
            <family val="3"/>
            <charset val="128"/>
          </rPr>
          <t>⑧、⑨、※3及びｂの合計から自動的に計算されます。</t>
        </r>
      </text>
    </comment>
    <comment ref="AH18" authorId="0" shapeId="0" xr:uid="{00000000-0006-0000-0500-00000F000000}">
      <text>
        <r>
          <rPr>
            <sz val="9"/>
            <color indexed="81"/>
            <rFont val="ＭＳ Ｐゴシック"/>
            <family val="3"/>
            <charset val="128"/>
          </rPr>
          <t>右にあるｂ-1およびｂ-2から、自動的に計算されます。</t>
        </r>
      </text>
    </comment>
    <comment ref="AO18" authorId="0" shapeId="0" xr:uid="{00000000-0006-0000-0500-000010000000}">
      <text>
        <r>
          <rPr>
            <sz val="9"/>
            <color indexed="81"/>
            <rFont val="ＭＳ Ｐゴシック"/>
            <family val="3"/>
            <charset val="128"/>
          </rPr>
          <t>右側にある3つの委託目的別内訳量から、自動的に計算されます。</t>
        </r>
      </text>
    </comment>
    <comment ref="AU18" authorId="0" shapeId="0" xr:uid="{00000000-0006-0000-0500-000011000000}">
      <text>
        <r>
          <rPr>
            <sz val="9"/>
            <color indexed="81"/>
            <rFont val="ＭＳ Ｐゴシック"/>
            <family val="3"/>
            <charset val="128"/>
          </rPr>
          <t>同上</t>
        </r>
      </text>
    </comment>
    <comment ref="P21" authorId="0" shapeId="0" xr:uid="{00000000-0006-0000-05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5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5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00000000-0006-0000-0500-000015000000}">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500-000016000000}">
      <text>
        <r>
          <rPr>
            <sz val="9"/>
            <color indexed="81"/>
            <rFont val="ＭＳ Ｐゴシック"/>
            <family val="3"/>
            <charset val="128"/>
          </rPr>
          <t>右上のフローから、自動的に計算されます。</t>
        </r>
      </text>
    </comment>
    <comment ref="P24" authorId="0" shapeId="0" xr:uid="{00000000-0006-0000-05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5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00000000-0006-0000-0500-000019000000}">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500-00001A000000}">
      <text>
        <r>
          <rPr>
            <sz val="9"/>
            <color indexed="81"/>
            <rFont val="ＭＳ Ｐゴシック"/>
            <family val="3"/>
            <charset val="128"/>
          </rPr>
          <t>右上のフローから、自動的に計算されます。</t>
        </r>
      </text>
    </comment>
    <comment ref="D26" authorId="0" shapeId="0" xr:uid="{00000000-0006-0000-0500-00001B000000}">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500-00001C000000}">
      <text>
        <r>
          <rPr>
            <sz val="9"/>
            <color indexed="81"/>
            <rFont val="ＭＳ Ｐゴシック"/>
            <family val="3"/>
            <charset val="128"/>
          </rPr>
          <t>右上のフローから、自動的に計算されます。</t>
        </r>
      </text>
    </comment>
    <comment ref="D27" authorId="0" shapeId="0" xr:uid="{00000000-0006-0000-0500-00001D000000}">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500-00001E000000}">
      <text>
        <r>
          <rPr>
            <sz val="9"/>
            <color indexed="81"/>
            <rFont val="ＭＳ Ｐゴシック"/>
            <family val="3"/>
            <charset val="128"/>
          </rPr>
          <t>右上のフローから、自動的に計算されます。</t>
        </r>
      </text>
    </comment>
    <comment ref="P27" authorId="0" shapeId="0" xr:uid="{00000000-0006-0000-0500-00001F000000}">
      <text>
        <r>
          <rPr>
            <sz val="9"/>
            <color indexed="81"/>
            <rFont val="ＭＳ Ｐゴシック"/>
            <family val="3"/>
            <charset val="128"/>
          </rPr>
          <t>下にあるＢ-1およびＢ-2から、自動的に計算されます。</t>
        </r>
      </text>
    </comment>
    <comment ref="AL27" authorId="0" shapeId="0" xr:uid="{00000000-0006-0000-0500-000020000000}">
      <text>
        <r>
          <rPr>
            <sz val="9"/>
            <color indexed="81"/>
            <rFont val="ＭＳ Ｐゴシック"/>
            <family val="3"/>
            <charset val="128"/>
          </rPr>
          <t>Ｂとｂの合計が自動的に計算されます。</t>
        </r>
      </text>
    </comment>
    <comment ref="AS27" authorId="0" shapeId="0" xr:uid="{00000000-0006-0000-05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00000000-0006-0000-0500-000022000000}">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500-000023000000}">
      <text>
        <r>
          <rPr>
            <sz val="9"/>
            <color indexed="81"/>
            <rFont val="ＭＳ Ｐゴシック"/>
            <family val="3"/>
            <charset val="128"/>
          </rPr>
          <t>右上のフローから、自動的に計算されます。</t>
        </r>
      </text>
    </comment>
    <comment ref="AA28" authorId="0" shapeId="0" xr:uid="{00000000-0006-0000-05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00000000-0006-0000-0500-000025000000}">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500-000026000000}">
      <text>
        <r>
          <rPr>
            <sz val="9"/>
            <color indexed="81"/>
            <rFont val="ＭＳ Ｐゴシック"/>
            <family val="3"/>
            <charset val="128"/>
          </rPr>
          <t>右上のフローから、自動的に計算されます。</t>
        </r>
      </text>
    </comment>
    <comment ref="AA29" authorId="0" shapeId="0" xr:uid="{00000000-0006-0000-0500-000027000000}">
      <text>
        <r>
          <rPr>
            <sz val="9"/>
            <color indexed="81"/>
            <rFont val="ＭＳ Ｐゴシック"/>
            <family val="3"/>
            <charset val="128"/>
          </rPr>
          <t>同上</t>
        </r>
      </text>
    </comment>
    <comment ref="D30" authorId="0" shapeId="0" xr:uid="{00000000-0006-0000-0500-000028000000}">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500-000029000000}">
      <text>
        <r>
          <rPr>
            <sz val="9"/>
            <color indexed="81"/>
            <rFont val="ＭＳ Ｐゴシック"/>
            <family val="3"/>
            <charset val="128"/>
          </rPr>
          <t>右上のフローから、自動的に計算されます。</t>
        </r>
      </text>
    </comment>
    <comment ref="R30" authorId="0" shapeId="0" xr:uid="{00000000-0006-0000-0500-00002A000000}">
      <text>
        <r>
          <rPr>
            <sz val="9"/>
            <color indexed="81"/>
            <rFont val="ＭＳ Ｐゴシック"/>
            <family val="3"/>
            <charset val="128"/>
          </rPr>
          <t>右側にある3つの委託目的別内訳量から、自動的に計算されます。</t>
        </r>
      </text>
    </comment>
    <comment ref="AA30" authorId="0" shapeId="0" xr:uid="{00000000-0006-0000-0500-00002B000000}">
      <text>
        <r>
          <rPr>
            <sz val="9"/>
            <color indexed="81"/>
            <rFont val="ＭＳ Ｐゴシック"/>
            <family val="3"/>
            <charset val="128"/>
          </rPr>
          <t>同上</t>
        </r>
      </text>
    </comment>
    <comment ref="AL30" authorId="0" shapeId="0" xr:uid="{00000000-0006-0000-05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00000000-0006-0000-0500-00002D000000}">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500-00002E000000}">
      <text>
        <r>
          <rPr>
            <sz val="9"/>
            <color indexed="81"/>
            <rFont val="ＭＳ Ｐゴシック"/>
            <family val="3"/>
            <charset val="128"/>
          </rPr>
          <t>右上のフローから、自動的に計算されます。</t>
        </r>
      </text>
    </comment>
    <comment ref="AS31" authorId="0" shapeId="0" xr:uid="{00000000-0006-0000-05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00000000-0006-0000-0500-000030000000}">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500-000031000000}">
      <text>
        <r>
          <rPr>
            <sz val="9"/>
            <color indexed="81"/>
            <rFont val="ＭＳ Ｐゴシック"/>
            <family val="3"/>
            <charset val="128"/>
          </rPr>
          <t>右上のフローから、自動的に計算されます。</t>
        </r>
      </text>
    </comment>
    <comment ref="D33" authorId="0" shapeId="0" xr:uid="{00000000-0006-0000-0500-000032000000}">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500-000033000000}">
      <text>
        <r>
          <rPr>
            <sz val="9"/>
            <color indexed="81"/>
            <rFont val="ＭＳ Ｐゴシック"/>
            <family val="3"/>
            <charset val="128"/>
          </rPr>
          <t>右上のフローから、自動的に計算されます。</t>
        </r>
      </text>
    </comment>
    <comment ref="R33" authorId="0" shapeId="0" xr:uid="{00000000-0006-0000-05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600-000001000000}">
      <text>
        <r>
          <rPr>
            <sz val="10"/>
            <color indexed="81"/>
            <rFont val="ＭＳ Ｐゴシック"/>
            <family val="3"/>
            <charset val="128"/>
          </rPr>
          <t>「表紙」シートで選択された○印が自動的に反映されます。</t>
        </r>
      </text>
    </comment>
    <comment ref="AU4" authorId="0" shapeId="0" xr:uid="{00000000-0006-0000-0600-000002000000}">
      <text>
        <r>
          <rPr>
            <sz val="10"/>
            <color indexed="81"/>
            <rFont val="ＭＳ Ｐゴシック"/>
            <family val="3"/>
            <charset val="128"/>
          </rPr>
          <t>「表紙」シートで選択された○印が自動的に反映されます。</t>
        </r>
      </text>
    </comment>
    <comment ref="AF5" authorId="0" shapeId="0" xr:uid="{00000000-0006-0000-06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6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6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6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6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6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6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6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6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600-00000C000000}">
      <text>
        <r>
          <rPr>
            <sz val="9"/>
            <color indexed="81"/>
            <rFont val="ＭＳ Ｐゴシック"/>
            <family val="3"/>
            <charset val="128"/>
          </rPr>
          <t>同上</t>
        </r>
      </text>
    </comment>
    <comment ref="P18" authorId="0" shapeId="0" xr:uid="{00000000-0006-0000-06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600-00000E000000}">
      <text>
        <r>
          <rPr>
            <sz val="9"/>
            <color indexed="81"/>
            <rFont val="ＭＳ Ｐゴシック"/>
            <family val="3"/>
            <charset val="128"/>
          </rPr>
          <t>⑧、⑨、※3及びｂの合計から自動的に計算されます。</t>
        </r>
      </text>
    </comment>
    <comment ref="AH18" authorId="0" shapeId="0" xr:uid="{00000000-0006-0000-0600-00000F000000}">
      <text>
        <r>
          <rPr>
            <sz val="9"/>
            <color indexed="81"/>
            <rFont val="ＭＳ Ｐゴシック"/>
            <family val="3"/>
            <charset val="128"/>
          </rPr>
          <t>右にあるｂ-1およびｂ-2から、自動的に計算されます。</t>
        </r>
      </text>
    </comment>
    <comment ref="AO18" authorId="0" shapeId="0" xr:uid="{00000000-0006-0000-0600-000010000000}">
      <text>
        <r>
          <rPr>
            <sz val="9"/>
            <color indexed="81"/>
            <rFont val="ＭＳ Ｐゴシック"/>
            <family val="3"/>
            <charset val="128"/>
          </rPr>
          <t>右側にある3つの委託目的別内訳量から、自動的に計算されます。</t>
        </r>
      </text>
    </comment>
    <comment ref="AU18" authorId="0" shapeId="0" xr:uid="{00000000-0006-0000-0600-000011000000}">
      <text>
        <r>
          <rPr>
            <sz val="9"/>
            <color indexed="81"/>
            <rFont val="ＭＳ Ｐゴシック"/>
            <family val="3"/>
            <charset val="128"/>
          </rPr>
          <t>同上</t>
        </r>
      </text>
    </comment>
    <comment ref="P21" authorId="0" shapeId="0" xr:uid="{00000000-0006-0000-06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6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6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00000000-0006-0000-0600-000015000000}">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600-000016000000}">
      <text>
        <r>
          <rPr>
            <sz val="9"/>
            <color indexed="81"/>
            <rFont val="ＭＳ Ｐゴシック"/>
            <family val="3"/>
            <charset val="128"/>
          </rPr>
          <t>右上のフローから、自動的に計算されます。</t>
        </r>
      </text>
    </comment>
    <comment ref="P24" authorId="0" shapeId="0" xr:uid="{00000000-0006-0000-06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6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00000000-0006-0000-0600-000019000000}">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600-00001A000000}">
      <text>
        <r>
          <rPr>
            <sz val="9"/>
            <color indexed="81"/>
            <rFont val="ＭＳ Ｐゴシック"/>
            <family val="3"/>
            <charset val="128"/>
          </rPr>
          <t>右上のフローから、自動的に計算されます。</t>
        </r>
      </text>
    </comment>
    <comment ref="D26" authorId="0" shapeId="0" xr:uid="{00000000-0006-0000-0600-00001B000000}">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600-00001C000000}">
      <text>
        <r>
          <rPr>
            <sz val="9"/>
            <color indexed="81"/>
            <rFont val="ＭＳ Ｐゴシック"/>
            <family val="3"/>
            <charset val="128"/>
          </rPr>
          <t>右上のフローから、自動的に計算されます。</t>
        </r>
      </text>
    </comment>
    <comment ref="D27" authorId="0" shapeId="0" xr:uid="{00000000-0006-0000-0600-00001D000000}">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600-00001E000000}">
      <text>
        <r>
          <rPr>
            <sz val="9"/>
            <color indexed="81"/>
            <rFont val="ＭＳ Ｐゴシック"/>
            <family val="3"/>
            <charset val="128"/>
          </rPr>
          <t>右上のフローから、自動的に計算されます。</t>
        </r>
      </text>
    </comment>
    <comment ref="P27" authorId="0" shapeId="0" xr:uid="{00000000-0006-0000-0600-00001F000000}">
      <text>
        <r>
          <rPr>
            <sz val="9"/>
            <color indexed="81"/>
            <rFont val="ＭＳ Ｐゴシック"/>
            <family val="3"/>
            <charset val="128"/>
          </rPr>
          <t>下にあるＢ-1およびＢ-2から、自動的に計算されます。</t>
        </r>
      </text>
    </comment>
    <comment ref="AL27" authorId="0" shapeId="0" xr:uid="{00000000-0006-0000-0600-000020000000}">
      <text>
        <r>
          <rPr>
            <sz val="9"/>
            <color indexed="81"/>
            <rFont val="ＭＳ Ｐゴシック"/>
            <family val="3"/>
            <charset val="128"/>
          </rPr>
          <t>Ｂとｂの合計が自動的に計算されます。</t>
        </r>
      </text>
    </comment>
    <comment ref="AS27" authorId="0" shapeId="0" xr:uid="{00000000-0006-0000-06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00000000-0006-0000-0600-000022000000}">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600-000023000000}">
      <text>
        <r>
          <rPr>
            <sz val="9"/>
            <color indexed="81"/>
            <rFont val="ＭＳ Ｐゴシック"/>
            <family val="3"/>
            <charset val="128"/>
          </rPr>
          <t>右上のフローから、自動的に計算されます。</t>
        </r>
      </text>
    </comment>
    <comment ref="AA28" authorId="0" shapeId="0" xr:uid="{00000000-0006-0000-06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00000000-0006-0000-0600-000025000000}">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600-000026000000}">
      <text>
        <r>
          <rPr>
            <sz val="9"/>
            <color indexed="81"/>
            <rFont val="ＭＳ Ｐゴシック"/>
            <family val="3"/>
            <charset val="128"/>
          </rPr>
          <t>右上のフローから、自動的に計算されます。</t>
        </r>
      </text>
    </comment>
    <comment ref="AA29" authorId="0" shapeId="0" xr:uid="{00000000-0006-0000-0600-000027000000}">
      <text>
        <r>
          <rPr>
            <sz val="9"/>
            <color indexed="81"/>
            <rFont val="ＭＳ Ｐゴシック"/>
            <family val="3"/>
            <charset val="128"/>
          </rPr>
          <t>同上</t>
        </r>
      </text>
    </comment>
    <comment ref="D30" authorId="0" shapeId="0" xr:uid="{00000000-0006-0000-0600-000028000000}">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600-000029000000}">
      <text>
        <r>
          <rPr>
            <sz val="9"/>
            <color indexed="81"/>
            <rFont val="ＭＳ Ｐゴシック"/>
            <family val="3"/>
            <charset val="128"/>
          </rPr>
          <t>右上のフローから、自動的に計算されます。</t>
        </r>
      </text>
    </comment>
    <comment ref="R30" authorId="0" shapeId="0" xr:uid="{00000000-0006-0000-0600-00002A000000}">
      <text>
        <r>
          <rPr>
            <sz val="9"/>
            <color indexed="81"/>
            <rFont val="ＭＳ Ｐゴシック"/>
            <family val="3"/>
            <charset val="128"/>
          </rPr>
          <t>右側にある3つの委託目的別内訳量から、自動的に計算されます。</t>
        </r>
      </text>
    </comment>
    <comment ref="AA30" authorId="0" shapeId="0" xr:uid="{00000000-0006-0000-0600-00002B000000}">
      <text>
        <r>
          <rPr>
            <sz val="9"/>
            <color indexed="81"/>
            <rFont val="ＭＳ Ｐゴシック"/>
            <family val="3"/>
            <charset val="128"/>
          </rPr>
          <t>同上</t>
        </r>
      </text>
    </comment>
    <comment ref="AL30" authorId="0" shapeId="0" xr:uid="{00000000-0006-0000-06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00000000-0006-0000-0600-00002D000000}">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600-00002E000000}">
      <text>
        <r>
          <rPr>
            <sz val="9"/>
            <color indexed="81"/>
            <rFont val="ＭＳ Ｐゴシック"/>
            <family val="3"/>
            <charset val="128"/>
          </rPr>
          <t>右上のフローから、自動的に計算されます。</t>
        </r>
      </text>
    </comment>
    <comment ref="AS31" authorId="0" shapeId="0" xr:uid="{00000000-0006-0000-06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00000000-0006-0000-0600-000030000000}">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600-000031000000}">
      <text>
        <r>
          <rPr>
            <sz val="9"/>
            <color indexed="81"/>
            <rFont val="ＭＳ Ｐゴシック"/>
            <family val="3"/>
            <charset val="128"/>
          </rPr>
          <t>右上のフローから、自動的に計算されます。</t>
        </r>
      </text>
    </comment>
    <comment ref="D33" authorId="0" shapeId="0" xr:uid="{00000000-0006-0000-0600-000032000000}">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600-000033000000}">
      <text>
        <r>
          <rPr>
            <sz val="9"/>
            <color indexed="81"/>
            <rFont val="ＭＳ Ｐゴシック"/>
            <family val="3"/>
            <charset val="128"/>
          </rPr>
          <t>右上のフローから、自動的に計算されます。</t>
        </r>
      </text>
    </comment>
    <comment ref="R33" authorId="0" shapeId="0" xr:uid="{00000000-0006-0000-06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700-000001000000}">
      <text>
        <r>
          <rPr>
            <sz val="10"/>
            <color indexed="81"/>
            <rFont val="ＭＳ Ｐゴシック"/>
            <family val="3"/>
            <charset val="128"/>
          </rPr>
          <t>「表紙」シートで選択された○印が自動的に反映されます。</t>
        </r>
      </text>
    </comment>
    <comment ref="AU4" authorId="0" shapeId="0" xr:uid="{00000000-0006-0000-0700-000002000000}">
      <text>
        <r>
          <rPr>
            <sz val="10"/>
            <color indexed="81"/>
            <rFont val="ＭＳ Ｐゴシック"/>
            <family val="3"/>
            <charset val="128"/>
          </rPr>
          <t>「表紙」シートで選択された○印が自動的に反映されます。</t>
        </r>
      </text>
    </comment>
    <comment ref="AF5" authorId="0" shapeId="0" xr:uid="{00000000-0006-0000-07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7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7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7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7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7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7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7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7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700-00000C000000}">
      <text>
        <r>
          <rPr>
            <sz val="9"/>
            <color indexed="81"/>
            <rFont val="ＭＳ Ｐゴシック"/>
            <family val="3"/>
            <charset val="128"/>
          </rPr>
          <t>同上</t>
        </r>
      </text>
    </comment>
    <comment ref="P18" authorId="0" shapeId="0" xr:uid="{00000000-0006-0000-07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700-00000E000000}">
      <text>
        <r>
          <rPr>
            <sz val="9"/>
            <color indexed="81"/>
            <rFont val="ＭＳ Ｐゴシック"/>
            <family val="3"/>
            <charset val="128"/>
          </rPr>
          <t>⑧、⑨、※3及びｂの合計から自動的に計算されます。</t>
        </r>
      </text>
    </comment>
    <comment ref="AH18" authorId="0" shapeId="0" xr:uid="{00000000-0006-0000-0700-00000F000000}">
      <text>
        <r>
          <rPr>
            <sz val="9"/>
            <color indexed="81"/>
            <rFont val="ＭＳ Ｐゴシック"/>
            <family val="3"/>
            <charset val="128"/>
          </rPr>
          <t>右にあるｂ-1およびｂ-2から、自動的に計算されます。</t>
        </r>
      </text>
    </comment>
    <comment ref="AO18" authorId="0" shapeId="0" xr:uid="{00000000-0006-0000-0700-000010000000}">
      <text>
        <r>
          <rPr>
            <sz val="9"/>
            <color indexed="81"/>
            <rFont val="ＭＳ Ｐゴシック"/>
            <family val="3"/>
            <charset val="128"/>
          </rPr>
          <t>右側にある3つの委託目的別内訳量から、自動的に計算されます。</t>
        </r>
      </text>
    </comment>
    <comment ref="AU18" authorId="0" shapeId="0" xr:uid="{00000000-0006-0000-0700-000011000000}">
      <text>
        <r>
          <rPr>
            <sz val="9"/>
            <color indexed="81"/>
            <rFont val="ＭＳ Ｐゴシック"/>
            <family val="3"/>
            <charset val="128"/>
          </rPr>
          <t>同上</t>
        </r>
      </text>
    </comment>
    <comment ref="P21" authorId="0" shapeId="0" xr:uid="{00000000-0006-0000-07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7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7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00000000-0006-0000-0700-000015000000}">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700-000016000000}">
      <text>
        <r>
          <rPr>
            <sz val="9"/>
            <color indexed="81"/>
            <rFont val="ＭＳ Ｐゴシック"/>
            <family val="3"/>
            <charset val="128"/>
          </rPr>
          <t>右上のフローから、自動的に計算されます。</t>
        </r>
      </text>
    </comment>
    <comment ref="P24" authorId="0" shapeId="0" xr:uid="{00000000-0006-0000-07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7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00000000-0006-0000-0700-000019000000}">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700-00001A000000}">
      <text>
        <r>
          <rPr>
            <sz val="9"/>
            <color indexed="81"/>
            <rFont val="ＭＳ Ｐゴシック"/>
            <family val="3"/>
            <charset val="128"/>
          </rPr>
          <t>右上のフローから、自動的に計算されます。</t>
        </r>
      </text>
    </comment>
    <comment ref="D26" authorId="0" shapeId="0" xr:uid="{00000000-0006-0000-0700-00001B000000}">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700-00001C000000}">
      <text>
        <r>
          <rPr>
            <sz val="9"/>
            <color indexed="81"/>
            <rFont val="ＭＳ Ｐゴシック"/>
            <family val="3"/>
            <charset val="128"/>
          </rPr>
          <t>右上のフローから、自動的に計算されます。</t>
        </r>
      </text>
    </comment>
    <comment ref="D27" authorId="0" shapeId="0" xr:uid="{00000000-0006-0000-0700-00001D000000}">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700-00001E000000}">
      <text>
        <r>
          <rPr>
            <sz val="9"/>
            <color indexed="81"/>
            <rFont val="ＭＳ Ｐゴシック"/>
            <family val="3"/>
            <charset val="128"/>
          </rPr>
          <t>右上のフローから、自動的に計算されます。</t>
        </r>
      </text>
    </comment>
    <comment ref="P27" authorId="0" shapeId="0" xr:uid="{00000000-0006-0000-0700-00001F000000}">
      <text>
        <r>
          <rPr>
            <sz val="9"/>
            <color indexed="81"/>
            <rFont val="ＭＳ Ｐゴシック"/>
            <family val="3"/>
            <charset val="128"/>
          </rPr>
          <t>下にあるＢ-1およびＢ-2から、自動的に計算されます。</t>
        </r>
      </text>
    </comment>
    <comment ref="AL27" authorId="0" shapeId="0" xr:uid="{00000000-0006-0000-0700-000020000000}">
      <text>
        <r>
          <rPr>
            <sz val="9"/>
            <color indexed="81"/>
            <rFont val="ＭＳ Ｐゴシック"/>
            <family val="3"/>
            <charset val="128"/>
          </rPr>
          <t>Ｂとｂの合計が自動的に計算されます。</t>
        </r>
      </text>
    </comment>
    <comment ref="AS27" authorId="0" shapeId="0" xr:uid="{00000000-0006-0000-07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00000000-0006-0000-0700-000022000000}">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700-000023000000}">
      <text>
        <r>
          <rPr>
            <sz val="9"/>
            <color indexed="81"/>
            <rFont val="ＭＳ Ｐゴシック"/>
            <family val="3"/>
            <charset val="128"/>
          </rPr>
          <t>右上のフローから、自動的に計算されます。</t>
        </r>
      </text>
    </comment>
    <comment ref="AA28" authorId="0" shapeId="0" xr:uid="{00000000-0006-0000-07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00000000-0006-0000-0700-000025000000}">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700-000026000000}">
      <text>
        <r>
          <rPr>
            <sz val="9"/>
            <color indexed="81"/>
            <rFont val="ＭＳ Ｐゴシック"/>
            <family val="3"/>
            <charset val="128"/>
          </rPr>
          <t>右上のフローから、自動的に計算されます。</t>
        </r>
      </text>
    </comment>
    <comment ref="AA29" authorId="0" shapeId="0" xr:uid="{00000000-0006-0000-0700-000027000000}">
      <text>
        <r>
          <rPr>
            <sz val="9"/>
            <color indexed="81"/>
            <rFont val="ＭＳ Ｐゴシック"/>
            <family val="3"/>
            <charset val="128"/>
          </rPr>
          <t>同上</t>
        </r>
      </text>
    </comment>
    <comment ref="D30" authorId="0" shapeId="0" xr:uid="{00000000-0006-0000-0700-000028000000}">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700-000029000000}">
      <text>
        <r>
          <rPr>
            <sz val="9"/>
            <color indexed="81"/>
            <rFont val="ＭＳ Ｐゴシック"/>
            <family val="3"/>
            <charset val="128"/>
          </rPr>
          <t>右上のフローから、自動的に計算されます。</t>
        </r>
      </text>
    </comment>
    <comment ref="R30" authorId="0" shapeId="0" xr:uid="{00000000-0006-0000-0700-00002A000000}">
      <text>
        <r>
          <rPr>
            <sz val="9"/>
            <color indexed="81"/>
            <rFont val="ＭＳ Ｐゴシック"/>
            <family val="3"/>
            <charset val="128"/>
          </rPr>
          <t>右側にある3つの委託目的別内訳量から、自動的に計算されます。</t>
        </r>
      </text>
    </comment>
    <comment ref="AA30" authorId="0" shapeId="0" xr:uid="{00000000-0006-0000-0700-00002B000000}">
      <text>
        <r>
          <rPr>
            <sz val="9"/>
            <color indexed="81"/>
            <rFont val="ＭＳ Ｐゴシック"/>
            <family val="3"/>
            <charset val="128"/>
          </rPr>
          <t>同上</t>
        </r>
      </text>
    </comment>
    <comment ref="AL30" authorId="0" shapeId="0" xr:uid="{00000000-0006-0000-07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00000000-0006-0000-0700-00002D000000}">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700-00002E000000}">
      <text>
        <r>
          <rPr>
            <sz val="9"/>
            <color indexed="81"/>
            <rFont val="ＭＳ Ｐゴシック"/>
            <family val="3"/>
            <charset val="128"/>
          </rPr>
          <t>右上のフローから、自動的に計算されます。</t>
        </r>
      </text>
    </comment>
    <comment ref="AS31" authorId="0" shapeId="0" xr:uid="{00000000-0006-0000-07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00000000-0006-0000-0700-000030000000}">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700-000031000000}">
      <text>
        <r>
          <rPr>
            <sz val="9"/>
            <color indexed="81"/>
            <rFont val="ＭＳ Ｐゴシック"/>
            <family val="3"/>
            <charset val="128"/>
          </rPr>
          <t>右上のフローから、自動的に計算されます。</t>
        </r>
      </text>
    </comment>
    <comment ref="D33" authorId="0" shapeId="0" xr:uid="{00000000-0006-0000-0700-000032000000}">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700-000033000000}">
      <text>
        <r>
          <rPr>
            <sz val="9"/>
            <color indexed="81"/>
            <rFont val="ＭＳ Ｐゴシック"/>
            <family val="3"/>
            <charset val="128"/>
          </rPr>
          <t>右上のフローから、自動的に計算されます。</t>
        </r>
      </text>
    </comment>
    <comment ref="R33" authorId="0" shapeId="0" xr:uid="{00000000-0006-0000-07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800-000001000000}">
      <text>
        <r>
          <rPr>
            <sz val="10"/>
            <color indexed="81"/>
            <rFont val="ＭＳ Ｐゴシック"/>
            <family val="3"/>
            <charset val="128"/>
          </rPr>
          <t>「表紙」シートで選択された○印が自動的に反映されます。</t>
        </r>
      </text>
    </comment>
    <comment ref="AU4" authorId="0" shapeId="0" xr:uid="{00000000-0006-0000-0800-000002000000}">
      <text>
        <r>
          <rPr>
            <sz val="10"/>
            <color indexed="81"/>
            <rFont val="ＭＳ Ｐゴシック"/>
            <family val="3"/>
            <charset val="128"/>
          </rPr>
          <t>「表紙」シートで選択された○印が自動的に反映されます。</t>
        </r>
      </text>
    </comment>
    <comment ref="AF5" authorId="0" shapeId="0" xr:uid="{00000000-0006-0000-08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8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8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8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8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8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8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8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8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800-00000C000000}">
      <text>
        <r>
          <rPr>
            <sz val="9"/>
            <color indexed="81"/>
            <rFont val="ＭＳ Ｐゴシック"/>
            <family val="3"/>
            <charset val="128"/>
          </rPr>
          <t>同上</t>
        </r>
      </text>
    </comment>
    <comment ref="P18" authorId="0" shapeId="0" xr:uid="{00000000-0006-0000-08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800-00000E000000}">
      <text>
        <r>
          <rPr>
            <sz val="9"/>
            <color indexed="81"/>
            <rFont val="ＭＳ Ｐゴシック"/>
            <family val="3"/>
            <charset val="128"/>
          </rPr>
          <t>⑧、⑨、※3及びｂの合計から自動的に計算されます。</t>
        </r>
      </text>
    </comment>
    <comment ref="AH18" authorId="0" shapeId="0" xr:uid="{00000000-0006-0000-0800-00000F000000}">
      <text>
        <r>
          <rPr>
            <sz val="9"/>
            <color indexed="81"/>
            <rFont val="ＭＳ Ｐゴシック"/>
            <family val="3"/>
            <charset val="128"/>
          </rPr>
          <t>右にあるｂ-1およびｂ-2から、自動的に計算されます。</t>
        </r>
      </text>
    </comment>
    <comment ref="AO18" authorId="0" shapeId="0" xr:uid="{00000000-0006-0000-0800-000010000000}">
      <text>
        <r>
          <rPr>
            <sz val="9"/>
            <color indexed="81"/>
            <rFont val="ＭＳ Ｐゴシック"/>
            <family val="3"/>
            <charset val="128"/>
          </rPr>
          <t>右側にある3つの委託目的別内訳量から、自動的に計算されます。</t>
        </r>
      </text>
    </comment>
    <comment ref="AU18" authorId="0" shapeId="0" xr:uid="{00000000-0006-0000-0800-000011000000}">
      <text>
        <r>
          <rPr>
            <sz val="9"/>
            <color indexed="81"/>
            <rFont val="ＭＳ Ｐゴシック"/>
            <family val="3"/>
            <charset val="128"/>
          </rPr>
          <t>同上</t>
        </r>
      </text>
    </comment>
    <comment ref="P21" authorId="0" shapeId="0" xr:uid="{00000000-0006-0000-08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8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8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00000000-0006-0000-0800-000015000000}">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800-000016000000}">
      <text>
        <r>
          <rPr>
            <sz val="9"/>
            <color indexed="81"/>
            <rFont val="ＭＳ Ｐゴシック"/>
            <family val="3"/>
            <charset val="128"/>
          </rPr>
          <t>右上のフローから、自動的に計算されます。</t>
        </r>
      </text>
    </comment>
    <comment ref="P24" authorId="0" shapeId="0" xr:uid="{00000000-0006-0000-08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8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00000000-0006-0000-0800-000019000000}">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800-00001A000000}">
      <text>
        <r>
          <rPr>
            <sz val="9"/>
            <color indexed="81"/>
            <rFont val="ＭＳ Ｐゴシック"/>
            <family val="3"/>
            <charset val="128"/>
          </rPr>
          <t>右上のフローから、自動的に計算されます。</t>
        </r>
      </text>
    </comment>
    <comment ref="D26" authorId="0" shapeId="0" xr:uid="{00000000-0006-0000-0800-00001B000000}">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800-00001C000000}">
      <text>
        <r>
          <rPr>
            <sz val="9"/>
            <color indexed="81"/>
            <rFont val="ＭＳ Ｐゴシック"/>
            <family val="3"/>
            <charset val="128"/>
          </rPr>
          <t>右上のフローから、自動的に計算されます。</t>
        </r>
      </text>
    </comment>
    <comment ref="D27" authorId="0" shapeId="0" xr:uid="{00000000-0006-0000-0800-00001D000000}">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800-00001E000000}">
      <text>
        <r>
          <rPr>
            <sz val="9"/>
            <color indexed="81"/>
            <rFont val="ＭＳ Ｐゴシック"/>
            <family val="3"/>
            <charset val="128"/>
          </rPr>
          <t>右上のフローから、自動的に計算されます。</t>
        </r>
      </text>
    </comment>
    <comment ref="P27" authorId="0" shapeId="0" xr:uid="{00000000-0006-0000-0800-00001F000000}">
      <text>
        <r>
          <rPr>
            <sz val="9"/>
            <color indexed="81"/>
            <rFont val="ＭＳ Ｐゴシック"/>
            <family val="3"/>
            <charset val="128"/>
          </rPr>
          <t>下にあるＢ-1およびＢ-2から、自動的に計算されます。</t>
        </r>
      </text>
    </comment>
    <comment ref="AL27" authorId="0" shapeId="0" xr:uid="{00000000-0006-0000-0800-000020000000}">
      <text>
        <r>
          <rPr>
            <sz val="9"/>
            <color indexed="81"/>
            <rFont val="ＭＳ Ｐゴシック"/>
            <family val="3"/>
            <charset val="128"/>
          </rPr>
          <t>Ｂとｂの合計が自動的に計算されます。</t>
        </r>
      </text>
    </comment>
    <comment ref="AS27" authorId="0" shapeId="0" xr:uid="{00000000-0006-0000-08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00000000-0006-0000-0800-000022000000}">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800-000023000000}">
      <text>
        <r>
          <rPr>
            <sz val="9"/>
            <color indexed="81"/>
            <rFont val="ＭＳ Ｐゴシック"/>
            <family val="3"/>
            <charset val="128"/>
          </rPr>
          <t>右上のフローから、自動的に計算されます。</t>
        </r>
      </text>
    </comment>
    <comment ref="AA28" authorId="0" shapeId="0" xr:uid="{00000000-0006-0000-08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00000000-0006-0000-0800-000025000000}">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800-000026000000}">
      <text>
        <r>
          <rPr>
            <sz val="9"/>
            <color indexed="81"/>
            <rFont val="ＭＳ Ｐゴシック"/>
            <family val="3"/>
            <charset val="128"/>
          </rPr>
          <t>右上のフローから、自動的に計算されます。</t>
        </r>
      </text>
    </comment>
    <comment ref="AA29" authorId="0" shapeId="0" xr:uid="{00000000-0006-0000-0800-000027000000}">
      <text>
        <r>
          <rPr>
            <sz val="9"/>
            <color indexed="81"/>
            <rFont val="ＭＳ Ｐゴシック"/>
            <family val="3"/>
            <charset val="128"/>
          </rPr>
          <t>同上</t>
        </r>
      </text>
    </comment>
    <comment ref="D30" authorId="0" shapeId="0" xr:uid="{00000000-0006-0000-0800-000028000000}">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800-000029000000}">
      <text>
        <r>
          <rPr>
            <sz val="9"/>
            <color indexed="81"/>
            <rFont val="ＭＳ Ｐゴシック"/>
            <family val="3"/>
            <charset val="128"/>
          </rPr>
          <t>右上のフローから、自動的に計算されます。</t>
        </r>
      </text>
    </comment>
    <comment ref="R30" authorId="0" shapeId="0" xr:uid="{00000000-0006-0000-0800-00002A000000}">
      <text>
        <r>
          <rPr>
            <sz val="9"/>
            <color indexed="81"/>
            <rFont val="ＭＳ Ｐゴシック"/>
            <family val="3"/>
            <charset val="128"/>
          </rPr>
          <t>右側にある3つの委託目的別内訳量から、自動的に計算されます。</t>
        </r>
      </text>
    </comment>
    <comment ref="AA30" authorId="0" shapeId="0" xr:uid="{00000000-0006-0000-0800-00002B000000}">
      <text>
        <r>
          <rPr>
            <sz val="9"/>
            <color indexed="81"/>
            <rFont val="ＭＳ Ｐゴシック"/>
            <family val="3"/>
            <charset val="128"/>
          </rPr>
          <t>同上</t>
        </r>
      </text>
    </comment>
    <comment ref="AL30" authorId="0" shapeId="0" xr:uid="{00000000-0006-0000-08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00000000-0006-0000-0800-00002D000000}">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800-00002E000000}">
      <text>
        <r>
          <rPr>
            <sz val="9"/>
            <color indexed="81"/>
            <rFont val="ＭＳ Ｐゴシック"/>
            <family val="3"/>
            <charset val="128"/>
          </rPr>
          <t>右上のフローから、自動的に計算されます。</t>
        </r>
      </text>
    </comment>
    <comment ref="AS31" authorId="0" shapeId="0" xr:uid="{00000000-0006-0000-08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00000000-0006-0000-0800-000030000000}">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800-000031000000}">
      <text>
        <r>
          <rPr>
            <sz val="9"/>
            <color indexed="81"/>
            <rFont val="ＭＳ Ｐゴシック"/>
            <family val="3"/>
            <charset val="128"/>
          </rPr>
          <t>右上のフローから、自動的に計算されます。</t>
        </r>
      </text>
    </comment>
    <comment ref="D33" authorId="0" shapeId="0" xr:uid="{00000000-0006-0000-0800-000032000000}">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800-000033000000}">
      <text>
        <r>
          <rPr>
            <sz val="9"/>
            <color indexed="81"/>
            <rFont val="ＭＳ Ｐゴシック"/>
            <family val="3"/>
            <charset val="128"/>
          </rPr>
          <t>右上のフローから、自動的に計算されます。</t>
        </r>
      </text>
    </comment>
    <comment ref="R33" authorId="0" shapeId="0" xr:uid="{00000000-0006-0000-08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900-000001000000}">
      <text>
        <r>
          <rPr>
            <sz val="10"/>
            <color indexed="81"/>
            <rFont val="ＭＳ Ｐゴシック"/>
            <family val="3"/>
            <charset val="128"/>
          </rPr>
          <t>「表紙」シートで選択された○印が自動的に反映されます。</t>
        </r>
      </text>
    </comment>
    <comment ref="AU4" authorId="0" shapeId="0" xr:uid="{00000000-0006-0000-0900-000002000000}">
      <text>
        <r>
          <rPr>
            <sz val="10"/>
            <color indexed="81"/>
            <rFont val="ＭＳ Ｐゴシック"/>
            <family val="3"/>
            <charset val="128"/>
          </rPr>
          <t>「表紙」シートで選択された○印が自動的に反映されます。</t>
        </r>
      </text>
    </comment>
    <comment ref="AF5" authorId="0" shapeId="0" xr:uid="{00000000-0006-0000-09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9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9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9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9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9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9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9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9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900-00000C000000}">
      <text>
        <r>
          <rPr>
            <sz val="9"/>
            <color indexed="81"/>
            <rFont val="ＭＳ Ｐゴシック"/>
            <family val="3"/>
            <charset val="128"/>
          </rPr>
          <t>同上</t>
        </r>
      </text>
    </comment>
    <comment ref="P18" authorId="0" shapeId="0" xr:uid="{00000000-0006-0000-09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900-00000E000000}">
      <text>
        <r>
          <rPr>
            <sz val="9"/>
            <color indexed="81"/>
            <rFont val="ＭＳ Ｐゴシック"/>
            <family val="3"/>
            <charset val="128"/>
          </rPr>
          <t>⑧、⑨、※3及びｂの合計から自動的に計算されます。</t>
        </r>
      </text>
    </comment>
    <comment ref="AH18" authorId="0" shapeId="0" xr:uid="{00000000-0006-0000-0900-00000F000000}">
      <text>
        <r>
          <rPr>
            <sz val="9"/>
            <color indexed="81"/>
            <rFont val="ＭＳ Ｐゴシック"/>
            <family val="3"/>
            <charset val="128"/>
          </rPr>
          <t>右にあるｂ-1およびｂ-2から、自動的に計算されます。</t>
        </r>
      </text>
    </comment>
    <comment ref="AO18" authorId="0" shapeId="0" xr:uid="{00000000-0006-0000-0900-000010000000}">
      <text>
        <r>
          <rPr>
            <sz val="9"/>
            <color indexed="81"/>
            <rFont val="ＭＳ Ｐゴシック"/>
            <family val="3"/>
            <charset val="128"/>
          </rPr>
          <t>右側にある3つの委託目的別内訳量から、自動的に計算されます。</t>
        </r>
      </text>
    </comment>
    <comment ref="AU18" authorId="0" shapeId="0" xr:uid="{00000000-0006-0000-0900-000011000000}">
      <text>
        <r>
          <rPr>
            <sz val="9"/>
            <color indexed="81"/>
            <rFont val="ＭＳ Ｐゴシック"/>
            <family val="3"/>
            <charset val="128"/>
          </rPr>
          <t>同上</t>
        </r>
      </text>
    </comment>
    <comment ref="P21" authorId="0" shapeId="0" xr:uid="{00000000-0006-0000-09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9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9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00000000-0006-0000-0900-000015000000}">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900-000016000000}">
      <text>
        <r>
          <rPr>
            <sz val="9"/>
            <color indexed="81"/>
            <rFont val="ＭＳ Ｐゴシック"/>
            <family val="3"/>
            <charset val="128"/>
          </rPr>
          <t>右上のフローから、自動的に計算されます。</t>
        </r>
      </text>
    </comment>
    <comment ref="P24" authorId="0" shapeId="0" xr:uid="{00000000-0006-0000-09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9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00000000-0006-0000-0900-000019000000}">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900-00001A000000}">
      <text>
        <r>
          <rPr>
            <sz val="9"/>
            <color indexed="81"/>
            <rFont val="ＭＳ Ｐゴシック"/>
            <family val="3"/>
            <charset val="128"/>
          </rPr>
          <t>右上のフローから、自動的に計算されます。</t>
        </r>
      </text>
    </comment>
    <comment ref="D26" authorId="0" shapeId="0" xr:uid="{00000000-0006-0000-0900-00001B000000}">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900-00001C000000}">
      <text>
        <r>
          <rPr>
            <sz val="9"/>
            <color indexed="81"/>
            <rFont val="ＭＳ Ｐゴシック"/>
            <family val="3"/>
            <charset val="128"/>
          </rPr>
          <t>右上のフローから、自動的に計算されます。</t>
        </r>
      </text>
    </comment>
    <comment ref="D27" authorId="0" shapeId="0" xr:uid="{00000000-0006-0000-0900-00001D000000}">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900-00001E000000}">
      <text>
        <r>
          <rPr>
            <sz val="9"/>
            <color indexed="81"/>
            <rFont val="ＭＳ Ｐゴシック"/>
            <family val="3"/>
            <charset val="128"/>
          </rPr>
          <t>右上のフローから、自動的に計算されます。</t>
        </r>
      </text>
    </comment>
    <comment ref="P27" authorId="0" shapeId="0" xr:uid="{00000000-0006-0000-0900-00001F000000}">
      <text>
        <r>
          <rPr>
            <sz val="9"/>
            <color indexed="81"/>
            <rFont val="ＭＳ Ｐゴシック"/>
            <family val="3"/>
            <charset val="128"/>
          </rPr>
          <t>下にあるＢ-1およびＢ-2から、自動的に計算されます。</t>
        </r>
      </text>
    </comment>
    <comment ref="AL27" authorId="0" shapeId="0" xr:uid="{00000000-0006-0000-0900-000020000000}">
      <text>
        <r>
          <rPr>
            <sz val="9"/>
            <color indexed="81"/>
            <rFont val="ＭＳ Ｐゴシック"/>
            <family val="3"/>
            <charset val="128"/>
          </rPr>
          <t>Ｂとｂの合計が自動的に計算されます。</t>
        </r>
      </text>
    </comment>
    <comment ref="AS27" authorId="0" shapeId="0" xr:uid="{00000000-0006-0000-09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00000000-0006-0000-0900-000022000000}">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900-000023000000}">
      <text>
        <r>
          <rPr>
            <sz val="9"/>
            <color indexed="81"/>
            <rFont val="ＭＳ Ｐゴシック"/>
            <family val="3"/>
            <charset val="128"/>
          </rPr>
          <t>右上のフローから、自動的に計算されます。</t>
        </r>
      </text>
    </comment>
    <comment ref="AA28" authorId="0" shapeId="0" xr:uid="{00000000-0006-0000-09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00000000-0006-0000-0900-000025000000}">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900-000026000000}">
      <text>
        <r>
          <rPr>
            <sz val="9"/>
            <color indexed="81"/>
            <rFont val="ＭＳ Ｐゴシック"/>
            <family val="3"/>
            <charset val="128"/>
          </rPr>
          <t>右上のフローから、自動的に計算されます。</t>
        </r>
      </text>
    </comment>
    <comment ref="AA29" authorId="0" shapeId="0" xr:uid="{00000000-0006-0000-0900-000027000000}">
      <text>
        <r>
          <rPr>
            <sz val="9"/>
            <color indexed="81"/>
            <rFont val="ＭＳ Ｐゴシック"/>
            <family val="3"/>
            <charset val="128"/>
          </rPr>
          <t>同上</t>
        </r>
      </text>
    </comment>
    <comment ref="D30" authorId="0" shapeId="0" xr:uid="{00000000-0006-0000-0900-000028000000}">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900-000029000000}">
      <text>
        <r>
          <rPr>
            <sz val="9"/>
            <color indexed="81"/>
            <rFont val="ＭＳ Ｐゴシック"/>
            <family val="3"/>
            <charset val="128"/>
          </rPr>
          <t>右上のフローから、自動的に計算されます。</t>
        </r>
      </text>
    </comment>
    <comment ref="R30" authorId="0" shapeId="0" xr:uid="{00000000-0006-0000-0900-00002A000000}">
      <text>
        <r>
          <rPr>
            <sz val="9"/>
            <color indexed="81"/>
            <rFont val="ＭＳ Ｐゴシック"/>
            <family val="3"/>
            <charset val="128"/>
          </rPr>
          <t>右側にある3つの委託目的別内訳量から、自動的に計算されます。</t>
        </r>
      </text>
    </comment>
    <comment ref="AA30" authorId="0" shapeId="0" xr:uid="{00000000-0006-0000-0900-00002B000000}">
      <text>
        <r>
          <rPr>
            <sz val="9"/>
            <color indexed="81"/>
            <rFont val="ＭＳ Ｐゴシック"/>
            <family val="3"/>
            <charset val="128"/>
          </rPr>
          <t>同上</t>
        </r>
      </text>
    </comment>
    <comment ref="AL30" authorId="0" shapeId="0" xr:uid="{00000000-0006-0000-09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00000000-0006-0000-0900-00002D000000}">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900-00002E000000}">
      <text>
        <r>
          <rPr>
            <sz val="9"/>
            <color indexed="81"/>
            <rFont val="ＭＳ Ｐゴシック"/>
            <family val="3"/>
            <charset val="128"/>
          </rPr>
          <t>右上のフローから、自動的に計算されます。</t>
        </r>
      </text>
    </comment>
    <comment ref="AS31" authorId="0" shapeId="0" xr:uid="{00000000-0006-0000-09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00000000-0006-0000-0900-000030000000}">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900-000031000000}">
      <text>
        <r>
          <rPr>
            <sz val="9"/>
            <color indexed="81"/>
            <rFont val="ＭＳ Ｐゴシック"/>
            <family val="3"/>
            <charset val="128"/>
          </rPr>
          <t>右上のフローから、自動的に計算されます。</t>
        </r>
      </text>
    </comment>
    <comment ref="D33" authorId="0" shapeId="0" xr:uid="{00000000-0006-0000-0900-000032000000}">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900-000033000000}">
      <text>
        <r>
          <rPr>
            <sz val="9"/>
            <color indexed="81"/>
            <rFont val="ＭＳ Ｐゴシック"/>
            <family val="3"/>
            <charset val="128"/>
          </rPr>
          <t>右上のフローから、自動的に計算されます。</t>
        </r>
      </text>
    </comment>
    <comment ref="R33" authorId="0" shapeId="0" xr:uid="{00000000-0006-0000-09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A00-000001000000}">
      <text>
        <r>
          <rPr>
            <sz val="10"/>
            <color indexed="81"/>
            <rFont val="ＭＳ Ｐゴシック"/>
            <family val="3"/>
            <charset val="128"/>
          </rPr>
          <t>「表紙」シートで選択された○印が自動的に反映されます。</t>
        </r>
      </text>
    </comment>
    <comment ref="AU4" authorId="0" shapeId="0" xr:uid="{00000000-0006-0000-0A00-000002000000}">
      <text>
        <r>
          <rPr>
            <sz val="10"/>
            <color indexed="81"/>
            <rFont val="ＭＳ Ｐゴシック"/>
            <family val="3"/>
            <charset val="128"/>
          </rPr>
          <t>「表紙」シートで選択された○印が自動的に反映されます。</t>
        </r>
      </text>
    </comment>
    <comment ref="AF5" authorId="0" shapeId="0" xr:uid="{00000000-0006-0000-0A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A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A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A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A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A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A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A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A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A00-00000C000000}">
      <text>
        <r>
          <rPr>
            <sz val="9"/>
            <color indexed="81"/>
            <rFont val="ＭＳ Ｐゴシック"/>
            <family val="3"/>
            <charset val="128"/>
          </rPr>
          <t>同上</t>
        </r>
      </text>
    </comment>
    <comment ref="P18" authorId="0" shapeId="0" xr:uid="{00000000-0006-0000-0A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A00-00000E000000}">
      <text>
        <r>
          <rPr>
            <sz val="9"/>
            <color indexed="81"/>
            <rFont val="ＭＳ Ｐゴシック"/>
            <family val="3"/>
            <charset val="128"/>
          </rPr>
          <t>⑧、⑨、※3及びｂの合計から自動的に計算されます。</t>
        </r>
      </text>
    </comment>
    <comment ref="AH18" authorId="0" shapeId="0" xr:uid="{00000000-0006-0000-0A00-00000F000000}">
      <text>
        <r>
          <rPr>
            <sz val="9"/>
            <color indexed="81"/>
            <rFont val="ＭＳ Ｐゴシック"/>
            <family val="3"/>
            <charset val="128"/>
          </rPr>
          <t>右にあるｂ-1およびｂ-2から、自動的に計算されます。</t>
        </r>
      </text>
    </comment>
    <comment ref="AO18" authorId="0" shapeId="0" xr:uid="{00000000-0006-0000-0A00-000010000000}">
      <text>
        <r>
          <rPr>
            <sz val="9"/>
            <color indexed="81"/>
            <rFont val="ＭＳ Ｐゴシック"/>
            <family val="3"/>
            <charset val="128"/>
          </rPr>
          <t>右側にある3つの委託目的別内訳量から、自動的に計算されます。</t>
        </r>
      </text>
    </comment>
    <comment ref="AU18" authorId="0" shapeId="0" xr:uid="{00000000-0006-0000-0A00-000011000000}">
      <text>
        <r>
          <rPr>
            <sz val="9"/>
            <color indexed="81"/>
            <rFont val="ＭＳ Ｐゴシック"/>
            <family val="3"/>
            <charset val="128"/>
          </rPr>
          <t>同上</t>
        </r>
      </text>
    </comment>
    <comment ref="P21" authorId="0" shapeId="0" xr:uid="{00000000-0006-0000-0A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A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A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00000000-0006-0000-0A00-000015000000}">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A00-000016000000}">
      <text>
        <r>
          <rPr>
            <sz val="9"/>
            <color indexed="81"/>
            <rFont val="ＭＳ Ｐゴシック"/>
            <family val="3"/>
            <charset val="128"/>
          </rPr>
          <t>右上のフローから、自動的に計算されます。</t>
        </r>
      </text>
    </comment>
    <comment ref="P24" authorId="0" shapeId="0" xr:uid="{00000000-0006-0000-0A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A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00000000-0006-0000-0A00-000019000000}">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A00-00001A000000}">
      <text>
        <r>
          <rPr>
            <sz val="9"/>
            <color indexed="81"/>
            <rFont val="ＭＳ Ｐゴシック"/>
            <family val="3"/>
            <charset val="128"/>
          </rPr>
          <t>右上のフローから、自動的に計算されます。</t>
        </r>
      </text>
    </comment>
    <comment ref="D26" authorId="0" shapeId="0" xr:uid="{00000000-0006-0000-0A00-00001B000000}">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A00-00001C000000}">
      <text>
        <r>
          <rPr>
            <sz val="9"/>
            <color indexed="81"/>
            <rFont val="ＭＳ Ｐゴシック"/>
            <family val="3"/>
            <charset val="128"/>
          </rPr>
          <t>右上のフローから、自動的に計算されます。</t>
        </r>
      </text>
    </comment>
    <comment ref="D27" authorId="0" shapeId="0" xr:uid="{00000000-0006-0000-0A00-00001D000000}">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A00-00001E000000}">
      <text>
        <r>
          <rPr>
            <sz val="9"/>
            <color indexed="81"/>
            <rFont val="ＭＳ Ｐゴシック"/>
            <family val="3"/>
            <charset val="128"/>
          </rPr>
          <t>右上のフローから、自動的に計算されます。</t>
        </r>
      </text>
    </comment>
    <comment ref="P27" authorId="0" shapeId="0" xr:uid="{00000000-0006-0000-0A00-00001F000000}">
      <text>
        <r>
          <rPr>
            <sz val="9"/>
            <color indexed="81"/>
            <rFont val="ＭＳ Ｐゴシック"/>
            <family val="3"/>
            <charset val="128"/>
          </rPr>
          <t>下にあるＢ-1およびＢ-2から、自動的に計算されます。</t>
        </r>
      </text>
    </comment>
    <comment ref="AL27" authorId="0" shapeId="0" xr:uid="{00000000-0006-0000-0A00-000020000000}">
      <text>
        <r>
          <rPr>
            <sz val="9"/>
            <color indexed="81"/>
            <rFont val="ＭＳ Ｐゴシック"/>
            <family val="3"/>
            <charset val="128"/>
          </rPr>
          <t>Ｂとｂの合計が自動的に計算されます。</t>
        </r>
      </text>
    </comment>
    <comment ref="AS27" authorId="0" shapeId="0" xr:uid="{00000000-0006-0000-0A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00000000-0006-0000-0A00-000022000000}">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A00-000023000000}">
      <text>
        <r>
          <rPr>
            <sz val="9"/>
            <color indexed="81"/>
            <rFont val="ＭＳ Ｐゴシック"/>
            <family val="3"/>
            <charset val="128"/>
          </rPr>
          <t>右上のフローから、自動的に計算されます。</t>
        </r>
      </text>
    </comment>
    <comment ref="AA28" authorId="0" shapeId="0" xr:uid="{00000000-0006-0000-0A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00000000-0006-0000-0A00-000025000000}">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A00-000026000000}">
      <text>
        <r>
          <rPr>
            <sz val="9"/>
            <color indexed="81"/>
            <rFont val="ＭＳ Ｐゴシック"/>
            <family val="3"/>
            <charset val="128"/>
          </rPr>
          <t>右上のフローから、自動的に計算されます。</t>
        </r>
      </text>
    </comment>
    <comment ref="AA29" authorId="0" shapeId="0" xr:uid="{00000000-0006-0000-0A00-000027000000}">
      <text>
        <r>
          <rPr>
            <sz val="9"/>
            <color indexed="81"/>
            <rFont val="ＭＳ Ｐゴシック"/>
            <family val="3"/>
            <charset val="128"/>
          </rPr>
          <t>同上</t>
        </r>
      </text>
    </comment>
    <comment ref="D30" authorId="0" shapeId="0" xr:uid="{00000000-0006-0000-0A00-000028000000}">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A00-000029000000}">
      <text>
        <r>
          <rPr>
            <sz val="9"/>
            <color indexed="81"/>
            <rFont val="ＭＳ Ｐゴシック"/>
            <family val="3"/>
            <charset val="128"/>
          </rPr>
          <t>右上のフローから、自動的に計算されます。</t>
        </r>
      </text>
    </comment>
    <comment ref="R30" authorId="0" shapeId="0" xr:uid="{00000000-0006-0000-0A00-00002A000000}">
      <text>
        <r>
          <rPr>
            <sz val="9"/>
            <color indexed="81"/>
            <rFont val="ＭＳ Ｐゴシック"/>
            <family val="3"/>
            <charset val="128"/>
          </rPr>
          <t>右側にある3つの委託目的別内訳量から、自動的に計算されます。</t>
        </r>
      </text>
    </comment>
    <comment ref="AA30" authorId="0" shapeId="0" xr:uid="{00000000-0006-0000-0A00-00002B000000}">
      <text>
        <r>
          <rPr>
            <sz val="9"/>
            <color indexed="81"/>
            <rFont val="ＭＳ Ｐゴシック"/>
            <family val="3"/>
            <charset val="128"/>
          </rPr>
          <t>同上</t>
        </r>
      </text>
    </comment>
    <comment ref="AL30" authorId="0" shapeId="0" xr:uid="{00000000-0006-0000-0A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00000000-0006-0000-0A00-00002D000000}">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A00-00002E000000}">
      <text>
        <r>
          <rPr>
            <sz val="9"/>
            <color indexed="81"/>
            <rFont val="ＭＳ Ｐゴシック"/>
            <family val="3"/>
            <charset val="128"/>
          </rPr>
          <t>右上のフローから、自動的に計算されます。</t>
        </r>
      </text>
    </comment>
    <comment ref="AS31" authorId="0" shapeId="0" xr:uid="{00000000-0006-0000-0A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00000000-0006-0000-0A00-000030000000}">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A00-000031000000}">
      <text>
        <r>
          <rPr>
            <sz val="9"/>
            <color indexed="81"/>
            <rFont val="ＭＳ Ｐゴシック"/>
            <family val="3"/>
            <charset val="128"/>
          </rPr>
          <t>右上のフローから、自動的に計算されます。</t>
        </r>
      </text>
    </comment>
    <comment ref="D33" authorId="0" shapeId="0" xr:uid="{00000000-0006-0000-0A00-000032000000}">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A00-000033000000}">
      <text>
        <r>
          <rPr>
            <sz val="9"/>
            <color indexed="81"/>
            <rFont val="ＭＳ Ｐゴシック"/>
            <family val="3"/>
            <charset val="128"/>
          </rPr>
          <t>右上のフローから、自動的に計算されます。</t>
        </r>
      </text>
    </comment>
    <comment ref="R33" authorId="0" shapeId="0" xr:uid="{00000000-0006-0000-0A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B00-000001000000}">
      <text>
        <r>
          <rPr>
            <sz val="10"/>
            <color indexed="81"/>
            <rFont val="ＭＳ Ｐゴシック"/>
            <family val="3"/>
            <charset val="128"/>
          </rPr>
          <t>「表紙」シートで選択された○印が自動的に反映されます。</t>
        </r>
      </text>
    </comment>
    <comment ref="AU4" authorId="0" shapeId="0" xr:uid="{00000000-0006-0000-0B00-000002000000}">
      <text>
        <r>
          <rPr>
            <sz val="10"/>
            <color indexed="81"/>
            <rFont val="ＭＳ Ｐゴシック"/>
            <family val="3"/>
            <charset val="128"/>
          </rPr>
          <t>「表紙」シートで選択された○印が自動的に反映されます。</t>
        </r>
      </text>
    </comment>
    <comment ref="AF5" authorId="0" shapeId="0" xr:uid="{00000000-0006-0000-0B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B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B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B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B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B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B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B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B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B00-00000C000000}">
      <text>
        <r>
          <rPr>
            <sz val="9"/>
            <color indexed="81"/>
            <rFont val="ＭＳ Ｐゴシック"/>
            <family val="3"/>
            <charset val="128"/>
          </rPr>
          <t>同上</t>
        </r>
      </text>
    </comment>
    <comment ref="P18" authorId="0" shapeId="0" xr:uid="{00000000-0006-0000-0B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B00-00000E000000}">
      <text>
        <r>
          <rPr>
            <sz val="9"/>
            <color indexed="81"/>
            <rFont val="ＭＳ Ｐゴシック"/>
            <family val="3"/>
            <charset val="128"/>
          </rPr>
          <t>⑧、⑨、※3及びｂの合計から自動的に計算されます。</t>
        </r>
      </text>
    </comment>
    <comment ref="AH18" authorId="0" shapeId="0" xr:uid="{00000000-0006-0000-0B00-00000F000000}">
      <text>
        <r>
          <rPr>
            <sz val="9"/>
            <color indexed="81"/>
            <rFont val="ＭＳ Ｐゴシック"/>
            <family val="3"/>
            <charset val="128"/>
          </rPr>
          <t>右にあるｂ-1およびｂ-2から、自動的に計算されます。</t>
        </r>
      </text>
    </comment>
    <comment ref="AO18" authorId="0" shapeId="0" xr:uid="{00000000-0006-0000-0B00-000010000000}">
      <text>
        <r>
          <rPr>
            <sz val="9"/>
            <color indexed="81"/>
            <rFont val="ＭＳ Ｐゴシック"/>
            <family val="3"/>
            <charset val="128"/>
          </rPr>
          <t>右側にある3つの委託目的別内訳量から、自動的に計算されます。</t>
        </r>
      </text>
    </comment>
    <comment ref="AU18" authorId="0" shapeId="0" xr:uid="{00000000-0006-0000-0B00-000011000000}">
      <text>
        <r>
          <rPr>
            <sz val="9"/>
            <color indexed="81"/>
            <rFont val="ＭＳ Ｐゴシック"/>
            <family val="3"/>
            <charset val="128"/>
          </rPr>
          <t>同上</t>
        </r>
      </text>
    </comment>
    <comment ref="P21" authorId="0" shapeId="0" xr:uid="{00000000-0006-0000-0B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B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B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00000000-0006-0000-0B00-000015000000}">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B00-000016000000}">
      <text>
        <r>
          <rPr>
            <sz val="9"/>
            <color indexed="81"/>
            <rFont val="ＭＳ Ｐゴシック"/>
            <family val="3"/>
            <charset val="128"/>
          </rPr>
          <t>右上のフローから、自動的に計算されます。</t>
        </r>
      </text>
    </comment>
    <comment ref="P24" authorId="0" shapeId="0" xr:uid="{00000000-0006-0000-0B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B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00000000-0006-0000-0B00-000019000000}">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B00-00001A000000}">
      <text>
        <r>
          <rPr>
            <sz val="9"/>
            <color indexed="81"/>
            <rFont val="ＭＳ Ｐゴシック"/>
            <family val="3"/>
            <charset val="128"/>
          </rPr>
          <t>右上のフローから、自動的に計算されます。</t>
        </r>
      </text>
    </comment>
    <comment ref="D26" authorId="0" shapeId="0" xr:uid="{00000000-0006-0000-0B00-00001B000000}">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B00-00001C000000}">
      <text>
        <r>
          <rPr>
            <sz val="9"/>
            <color indexed="81"/>
            <rFont val="ＭＳ Ｐゴシック"/>
            <family val="3"/>
            <charset val="128"/>
          </rPr>
          <t>右上のフローから、自動的に計算されます。</t>
        </r>
      </text>
    </comment>
    <comment ref="D27" authorId="0" shapeId="0" xr:uid="{00000000-0006-0000-0B00-00001D000000}">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B00-00001E000000}">
      <text>
        <r>
          <rPr>
            <sz val="9"/>
            <color indexed="81"/>
            <rFont val="ＭＳ Ｐゴシック"/>
            <family val="3"/>
            <charset val="128"/>
          </rPr>
          <t>右上のフローから、自動的に計算されます。</t>
        </r>
      </text>
    </comment>
    <comment ref="P27" authorId="0" shapeId="0" xr:uid="{00000000-0006-0000-0B00-00001F000000}">
      <text>
        <r>
          <rPr>
            <sz val="9"/>
            <color indexed="81"/>
            <rFont val="ＭＳ Ｐゴシック"/>
            <family val="3"/>
            <charset val="128"/>
          </rPr>
          <t>下にあるＢ-1およびＢ-2から、自動的に計算されます。</t>
        </r>
      </text>
    </comment>
    <comment ref="AL27" authorId="0" shapeId="0" xr:uid="{00000000-0006-0000-0B00-000020000000}">
      <text>
        <r>
          <rPr>
            <sz val="9"/>
            <color indexed="81"/>
            <rFont val="ＭＳ Ｐゴシック"/>
            <family val="3"/>
            <charset val="128"/>
          </rPr>
          <t>Ｂとｂの合計が自動的に計算されます。</t>
        </r>
      </text>
    </comment>
    <comment ref="AS27" authorId="0" shapeId="0" xr:uid="{00000000-0006-0000-0B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00000000-0006-0000-0B00-000022000000}">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B00-000023000000}">
      <text>
        <r>
          <rPr>
            <sz val="9"/>
            <color indexed="81"/>
            <rFont val="ＭＳ Ｐゴシック"/>
            <family val="3"/>
            <charset val="128"/>
          </rPr>
          <t>右上のフローから、自動的に計算されます。</t>
        </r>
      </text>
    </comment>
    <comment ref="AA28" authorId="0" shapeId="0" xr:uid="{00000000-0006-0000-0B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00000000-0006-0000-0B00-000025000000}">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B00-000026000000}">
      <text>
        <r>
          <rPr>
            <sz val="9"/>
            <color indexed="81"/>
            <rFont val="ＭＳ Ｐゴシック"/>
            <family val="3"/>
            <charset val="128"/>
          </rPr>
          <t>右上のフローから、自動的に計算されます。</t>
        </r>
      </text>
    </comment>
    <comment ref="AA29" authorId="0" shapeId="0" xr:uid="{00000000-0006-0000-0B00-000027000000}">
      <text>
        <r>
          <rPr>
            <sz val="9"/>
            <color indexed="81"/>
            <rFont val="ＭＳ Ｐゴシック"/>
            <family val="3"/>
            <charset val="128"/>
          </rPr>
          <t>同上</t>
        </r>
      </text>
    </comment>
    <comment ref="D30" authorId="0" shapeId="0" xr:uid="{00000000-0006-0000-0B00-000028000000}">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B00-000029000000}">
      <text>
        <r>
          <rPr>
            <sz val="9"/>
            <color indexed="81"/>
            <rFont val="ＭＳ Ｐゴシック"/>
            <family val="3"/>
            <charset val="128"/>
          </rPr>
          <t>右上のフローから、自動的に計算されます。</t>
        </r>
      </text>
    </comment>
    <comment ref="R30" authorId="0" shapeId="0" xr:uid="{00000000-0006-0000-0B00-00002A000000}">
      <text>
        <r>
          <rPr>
            <sz val="9"/>
            <color indexed="81"/>
            <rFont val="ＭＳ Ｐゴシック"/>
            <family val="3"/>
            <charset val="128"/>
          </rPr>
          <t>右側にある3つの委託目的別内訳量から、自動的に計算されます。</t>
        </r>
      </text>
    </comment>
    <comment ref="AA30" authorId="0" shapeId="0" xr:uid="{00000000-0006-0000-0B00-00002B000000}">
      <text>
        <r>
          <rPr>
            <sz val="9"/>
            <color indexed="81"/>
            <rFont val="ＭＳ Ｐゴシック"/>
            <family val="3"/>
            <charset val="128"/>
          </rPr>
          <t>同上</t>
        </r>
      </text>
    </comment>
    <comment ref="AL30" authorId="0" shapeId="0" xr:uid="{00000000-0006-0000-0B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00000000-0006-0000-0B00-00002D000000}">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B00-00002E000000}">
      <text>
        <r>
          <rPr>
            <sz val="9"/>
            <color indexed="81"/>
            <rFont val="ＭＳ Ｐゴシック"/>
            <family val="3"/>
            <charset val="128"/>
          </rPr>
          <t>右上のフローから、自動的に計算されます。</t>
        </r>
      </text>
    </comment>
    <comment ref="AS31" authorId="0" shapeId="0" xr:uid="{00000000-0006-0000-0B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00000000-0006-0000-0B00-000030000000}">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B00-000031000000}">
      <text>
        <r>
          <rPr>
            <sz val="9"/>
            <color indexed="81"/>
            <rFont val="ＭＳ Ｐゴシック"/>
            <family val="3"/>
            <charset val="128"/>
          </rPr>
          <t>右上のフローから、自動的に計算されます。</t>
        </r>
      </text>
    </comment>
    <comment ref="D33" authorId="0" shapeId="0" xr:uid="{00000000-0006-0000-0B00-000032000000}">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B00-000033000000}">
      <text>
        <r>
          <rPr>
            <sz val="9"/>
            <color indexed="81"/>
            <rFont val="ＭＳ Ｐゴシック"/>
            <family val="3"/>
            <charset val="128"/>
          </rPr>
          <t>右上のフローから、自動的に計算されます。</t>
        </r>
      </text>
    </comment>
    <comment ref="R33" authorId="0" shapeId="0" xr:uid="{00000000-0006-0000-0B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C00-000001000000}">
      <text>
        <r>
          <rPr>
            <sz val="10"/>
            <color indexed="81"/>
            <rFont val="ＭＳ Ｐゴシック"/>
            <family val="3"/>
            <charset val="128"/>
          </rPr>
          <t>「表紙」シートで選択された○印が自動的に反映されます。</t>
        </r>
      </text>
    </comment>
    <comment ref="AU4" authorId="0" shapeId="0" xr:uid="{00000000-0006-0000-0C00-000002000000}">
      <text>
        <r>
          <rPr>
            <sz val="10"/>
            <color indexed="81"/>
            <rFont val="ＭＳ Ｐゴシック"/>
            <family val="3"/>
            <charset val="128"/>
          </rPr>
          <t>「表紙」シートで選択された○印が自動的に反映されます。</t>
        </r>
      </text>
    </comment>
    <comment ref="AF5" authorId="0" shapeId="0" xr:uid="{00000000-0006-0000-0C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C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C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C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C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C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C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C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C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C00-00000C000000}">
      <text>
        <r>
          <rPr>
            <sz val="9"/>
            <color indexed="81"/>
            <rFont val="ＭＳ Ｐゴシック"/>
            <family val="3"/>
            <charset val="128"/>
          </rPr>
          <t>同上</t>
        </r>
      </text>
    </comment>
    <comment ref="P18" authorId="0" shapeId="0" xr:uid="{00000000-0006-0000-0C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C00-00000E000000}">
      <text>
        <r>
          <rPr>
            <sz val="9"/>
            <color indexed="81"/>
            <rFont val="ＭＳ Ｐゴシック"/>
            <family val="3"/>
            <charset val="128"/>
          </rPr>
          <t>⑧、⑨、※3及びｂの合計から自動的に計算されます。</t>
        </r>
      </text>
    </comment>
    <comment ref="AH18" authorId="0" shapeId="0" xr:uid="{00000000-0006-0000-0C00-00000F000000}">
      <text>
        <r>
          <rPr>
            <sz val="9"/>
            <color indexed="81"/>
            <rFont val="ＭＳ Ｐゴシック"/>
            <family val="3"/>
            <charset val="128"/>
          </rPr>
          <t>右にあるｂ-1およびｂ-2から、自動的に計算されます。</t>
        </r>
      </text>
    </comment>
    <comment ref="AO18" authorId="0" shapeId="0" xr:uid="{00000000-0006-0000-0C00-000010000000}">
      <text>
        <r>
          <rPr>
            <sz val="9"/>
            <color indexed="81"/>
            <rFont val="ＭＳ Ｐゴシック"/>
            <family val="3"/>
            <charset val="128"/>
          </rPr>
          <t>右側にある3つの委託目的別内訳量から、自動的に計算されます。</t>
        </r>
      </text>
    </comment>
    <comment ref="AU18" authorId="0" shapeId="0" xr:uid="{00000000-0006-0000-0C00-000011000000}">
      <text>
        <r>
          <rPr>
            <sz val="9"/>
            <color indexed="81"/>
            <rFont val="ＭＳ Ｐゴシック"/>
            <family val="3"/>
            <charset val="128"/>
          </rPr>
          <t>同上</t>
        </r>
      </text>
    </comment>
    <comment ref="P21" authorId="0" shapeId="0" xr:uid="{00000000-0006-0000-0C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C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C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00000000-0006-0000-0C00-000015000000}">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C00-000016000000}">
      <text>
        <r>
          <rPr>
            <sz val="9"/>
            <color indexed="81"/>
            <rFont val="ＭＳ Ｐゴシック"/>
            <family val="3"/>
            <charset val="128"/>
          </rPr>
          <t>右上のフローから、自動的に計算されます。</t>
        </r>
      </text>
    </comment>
    <comment ref="P24" authorId="0" shapeId="0" xr:uid="{00000000-0006-0000-0C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C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00000000-0006-0000-0C00-000019000000}">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C00-00001A000000}">
      <text>
        <r>
          <rPr>
            <sz val="9"/>
            <color indexed="81"/>
            <rFont val="ＭＳ Ｐゴシック"/>
            <family val="3"/>
            <charset val="128"/>
          </rPr>
          <t>右上のフローから、自動的に計算されます。</t>
        </r>
      </text>
    </comment>
    <comment ref="D26" authorId="0" shapeId="0" xr:uid="{00000000-0006-0000-0C00-00001B000000}">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C00-00001C000000}">
      <text>
        <r>
          <rPr>
            <sz val="9"/>
            <color indexed="81"/>
            <rFont val="ＭＳ Ｐゴシック"/>
            <family val="3"/>
            <charset val="128"/>
          </rPr>
          <t>右上のフローから、自動的に計算されます。</t>
        </r>
      </text>
    </comment>
    <comment ref="D27" authorId="0" shapeId="0" xr:uid="{00000000-0006-0000-0C00-00001D000000}">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C00-00001E000000}">
      <text>
        <r>
          <rPr>
            <sz val="9"/>
            <color indexed="81"/>
            <rFont val="ＭＳ Ｐゴシック"/>
            <family val="3"/>
            <charset val="128"/>
          </rPr>
          <t>右上のフローから、自動的に計算されます。</t>
        </r>
      </text>
    </comment>
    <comment ref="P27" authorId="0" shapeId="0" xr:uid="{00000000-0006-0000-0C00-00001F000000}">
      <text>
        <r>
          <rPr>
            <sz val="9"/>
            <color indexed="81"/>
            <rFont val="ＭＳ Ｐゴシック"/>
            <family val="3"/>
            <charset val="128"/>
          </rPr>
          <t>下にあるＢ-1およびＢ-2から、自動的に計算されます。</t>
        </r>
      </text>
    </comment>
    <comment ref="AL27" authorId="0" shapeId="0" xr:uid="{00000000-0006-0000-0C00-000020000000}">
      <text>
        <r>
          <rPr>
            <sz val="9"/>
            <color indexed="81"/>
            <rFont val="ＭＳ Ｐゴシック"/>
            <family val="3"/>
            <charset val="128"/>
          </rPr>
          <t>Ｂとｂの合計が自動的に計算されます。</t>
        </r>
      </text>
    </comment>
    <comment ref="AS27" authorId="0" shapeId="0" xr:uid="{00000000-0006-0000-0C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00000000-0006-0000-0C00-000022000000}">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C00-000023000000}">
      <text>
        <r>
          <rPr>
            <sz val="9"/>
            <color indexed="81"/>
            <rFont val="ＭＳ Ｐゴシック"/>
            <family val="3"/>
            <charset val="128"/>
          </rPr>
          <t>右上のフローから、自動的に計算されます。</t>
        </r>
      </text>
    </comment>
    <comment ref="AA28" authorId="0" shapeId="0" xr:uid="{00000000-0006-0000-0C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00000000-0006-0000-0C00-000025000000}">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C00-000026000000}">
      <text>
        <r>
          <rPr>
            <sz val="9"/>
            <color indexed="81"/>
            <rFont val="ＭＳ Ｐゴシック"/>
            <family val="3"/>
            <charset val="128"/>
          </rPr>
          <t>右上のフローから、自動的に計算されます。</t>
        </r>
      </text>
    </comment>
    <comment ref="AA29" authorId="0" shapeId="0" xr:uid="{00000000-0006-0000-0C00-000027000000}">
      <text>
        <r>
          <rPr>
            <sz val="9"/>
            <color indexed="81"/>
            <rFont val="ＭＳ Ｐゴシック"/>
            <family val="3"/>
            <charset val="128"/>
          </rPr>
          <t>同上</t>
        </r>
      </text>
    </comment>
    <comment ref="D30" authorId="0" shapeId="0" xr:uid="{00000000-0006-0000-0C00-000028000000}">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C00-000029000000}">
      <text>
        <r>
          <rPr>
            <sz val="9"/>
            <color indexed="81"/>
            <rFont val="ＭＳ Ｐゴシック"/>
            <family val="3"/>
            <charset val="128"/>
          </rPr>
          <t>右上のフローから、自動的に計算されます。</t>
        </r>
      </text>
    </comment>
    <comment ref="R30" authorId="0" shapeId="0" xr:uid="{00000000-0006-0000-0C00-00002A000000}">
      <text>
        <r>
          <rPr>
            <sz val="9"/>
            <color indexed="81"/>
            <rFont val="ＭＳ Ｐゴシック"/>
            <family val="3"/>
            <charset val="128"/>
          </rPr>
          <t>右側にある3つの委託目的別内訳量から、自動的に計算されます。</t>
        </r>
      </text>
    </comment>
    <comment ref="AA30" authorId="0" shapeId="0" xr:uid="{00000000-0006-0000-0C00-00002B000000}">
      <text>
        <r>
          <rPr>
            <sz val="9"/>
            <color indexed="81"/>
            <rFont val="ＭＳ Ｐゴシック"/>
            <family val="3"/>
            <charset val="128"/>
          </rPr>
          <t>同上</t>
        </r>
      </text>
    </comment>
    <comment ref="AL30" authorId="0" shapeId="0" xr:uid="{00000000-0006-0000-0C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00000000-0006-0000-0C00-00002D000000}">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C00-00002E000000}">
      <text>
        <r>
          <rPr>
            <sz val="9"/>
            <color indexed="81"/>
            <rFont val="ＭＳ Ｐゴシック"/>
            <family val="3"/>
            <charset val="128"/>
          </rPr>
          <t>右上のフローから、自動的に計算されます。</t>
        </r>
      </text>
    </comment>
    <comment ref="AS31" authorId="0" shapeId="0" xr:uid="{00000000-0006-0000-0C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00000000-0006-0000-0C00-000030000000}">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C00-000031000000}">
      <text>
        <r>
          <rPr>
            <sz val="9"/>
            <color indexed="81"/>
            <rFont val="ＭＳ Ｐゴシック"/>
            <family val="3"/>
            <charset val="128"/>
          </rPr>
          <t>右上のフローから、自動的に計算されます。</t>
        </r>
      </text>
    </comment>
    <comment ref="D33" authorId="0" shapeId="0" xr:uid="{00000000-0006-0000-0C00-000032000000}">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C00-000033000000}">
      <text>
        <r>
          <rPr>
            <sz val="9"/>
            <color indexed="81"/>
            <rFont val="ＭＳ Ｐゴシック"/>
            <family val="3"/>
            <charset val="128"/>
          </rPr>
          <t>右上のフローから、自動的に計算されます。</t>
        </r>
      </text>
    </comment>
    <comment ref="R33" authorId="0" shapeId="0" xr:uid="{00000000-0006-0000-0C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D00-000001000000}">
      <text>
        <r>
          <rPr>
            <sz val="10"/>
            <color indexed="81"/>
            <rFont val="ＭＳ Ｐゴシック"/>
            <family val="3"/>
            <charset val="128"/>
          </rPr>
          <t>「表紙」シートで選択された○印が自動的に反映されます。</t>
        </r>
      </text>
    </comment>
    <comment ref="AU4" authorId="0" shapeId="0" xr:uid="{00000000-0006-0000-0D00-000002000000}">
      <text>
        <r>
          <rPr>
            <sz val="10"/>
            <color indexed="81"/>
            <rFont val="ＭＳ Ｐゴシック"/>
            <family val="3"/>
            <charset val="128"/>
          </rPr>
          <t>「表紙」シートで選択された○印が自動的に反映されます。</t>
        </r>
      </text>
    </comment>
    <comment ref="AF5" authorId="0" shapeId="0" xr:uid="{00000000-0006-0000-0D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D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D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D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D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D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D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D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D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D00-00000C000000}">
      <text>
        <r>
          <rPr>
            <sz val="9"/>
            <color indexed="81"/>
            <rFont val="ＭＳ Ｐゴシック"/>
            <family val="3"/>
            <charset val="128"/>
          </rPr>
          <t>同上</t>
        </r>
      </text>
    </comment>
    <comment ref="P18" authorId="0" shapeId="0" xr:uid="{00000000-0006-0000-0D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D00-00000E000000}">
      <text>
        <r>
          <rPr>
            <sz val="9"/>
            <color indexed="81"/>
            <rFont val="ＭＳ Ｐゴシック"/>
            <family val="3"/>
            <charset val="128"/>
          </rPr>
          <t>⑧、⑨、※3及びｂの合計から自動的に計算されます。</t>
        </r>
      </text>
    </comment>
    <comment ref="AH18" authorId="0" shapeId="0" xr:uid="{00000000-0006-0000-0D00-00000F000000}">
      <text>
        <r>
          <rPr>
            <sz val="9"/>
            <color indexed="81"/>
            <rFont val="ＭＳ Ｐゴシック"/>
            <family val="3"/>
            <charset val="128"/>
          </rPr>
          <t>右にあるｂ-1およびｂ-2から、自動的に計算されます。</t>
        </r>
      </text>
    </comment>
    <comment ref="AO18" authorId="0" shapeId="0" xr:uid="{00000000-0006-0000-0D00-000010000000}">
      <text>
        <r>
          <rPr>
            <sz val="9"/>
            <color indexed="81"/>
            <rFont val="ＭＳ Ｐゴシック"/>
            <family val="3"/>
            <charset val="128"/>
          </rPr>
          <t>右側にある3つの委託目的別内訳量から、自動的に計算されます。</t>
        </r>
      </text>
    </comment>
    <comment ref="AU18" authorId="0" shapeId="0" xr:uid="{00000000-0006-0000-0D00-000011000000}">
      <text>
        <r>
          <rPr>
            <sz val="9"/>
            <color indexed="81"/>
            <rFont val="ＭＳ Ｐゴシック"/>
            <family val="3"/>
            <charset val="128"/>
          </rPr>
          <t>同上</t>
        </r>
      </text>
    </comment>
    <comment ref="P21" authorId="0" shapeId="0" xr:uid="{00000000-0006-0000-0D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D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D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00000000-0006-0000-0D00-000015000000}">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D00-000016000000}">
      <text>
        <r>
          <rPr>
            <sz val="9"/>
            <color indexed="81"/>
            <rFont val="ＭＳ Ｐゴシック"/>
            <family val="3"/>
            <charset val="128"/>
          </rPr>
          <t>右上のフローから、自動的に計算されます。</t>
        </r>
      </text>
    </comment>
    <comment ref="P24" authorId="0" shapeId="0" xr:uid="{00000000-0006-0000-0D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D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00000000-0006-0000-0D00-000019000000}">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D00-00001A000000}">
      <text>
        <r>
          <rPr>
            <sz val="9"/>
            <color indexed="81"/>
            <rFont val="ＭＳ Ｐゴシック"/>
            <family val="3"/>
            <charset val="128"/>
          </rPr>
          <t>右上のフローから、自動的に計算されます。</t>
        </r>
      </text>
    </comment>
    <comment ref="D26" authorId="0" shapeId="0" xr:uid="{00000000-0006-0000-0D00-00001B000000}">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D00-00001C000000}">
      <text>
        <r>
          <rPr>
            <sz val="9"/>
            <color indexed="81"/>
            <rFont val="ＭＳ Ｐゴシック"/>
            <family val="3"/>
            <charset val="128"/>
          </rPr>
          <t>右上のフローから、自動的に計算されます。</t>
        </r>
      </text>
    </comment>
    <comment ref="D27" authorId="0" shapeId="0" xr:uid="{00000000-0006-0000-0D00-00001D000000}">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D00-00001E000000}">
      <text>
        <r>
          <rPr>
            <sz val="9"/>
            <color indexed="81"/>
            <rFont val="ＭＳ Ｐゴシック"/>
            <family val="3"/>
            <charset val="128"/>
          </rPr>
          <t>右上のフローから、自動的に計算されます。</t>
        </r>
      </text>
    </comment>
    <comment ref="P27" authorId="0" shapeId="0" xr:uid="{00000000-0006-0000-0D00-00001F000000}">
      <text>
        <r>
          <rPr>
            <sz val="9"/>
            <color indexed="81"/>
            <rFont val="ＭＳ Ｐゴシック"/>
            <family val="3"/>
            <charset val="128"/>
          </rPr>
          <t>下にあるＢ-1およびＢ-2から、自動的に計算されます。</t>
        </r>
      </text>
    </comment>
    <comment ref="AL27" authorId="0" shapeId="0" xr:uid="{00000000-0006-0000-0D00-000020000000}">
      <text>
        <r>
          <rPr>
            <sz val="9"/>
            <color indexed="81"/>
            <rFont val="ＭＳ Ｐゴシック"/>
            <family val="3"/>
            <charset val="128"/>
          </rPr>
          <t>Ｂとｂの合計が自動的に計算されます。</t>
        </r>
      </text>
    </comment>
    <comment ref="AS27" authorId="0" shapeId="0" xr:uid="{00000000-0006-0000-0D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00000000-0006-0000-0D00-000022000000}">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D00-000023000000}">
      <text>
        <r>
          <rPr>
            <sz val="9"/>
            <color indexed="81"/>
            <rFont val="ＭＳ Ｐゴシック"/>
            <family val="3"/>
            <charset val="128"/>
          </rPr>
          <t>右上のフローから、自動的に計算されます。</t>
        </r>
      </text>
    </comment>
    <comment ref="AA28" authorId="0" shapeId="0" xr:uid="{00000000-0006-0000-0D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00000000-0006-0000-0D00-000025000000}">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D00-000026000000}">
      <text>
        <r>
          <rPr>
            <sz val="9"/>
            <color indexed="81"/>
            <rFont val="ＭＳ Ｐゴシック"/>
            <family val="3"/>
            <charset val="128"/>
          </rPr>
          <t>右上のフローから、自動的に計算されます。</t>
        </r>
      </text>
    </comment>
    <comment ref="AA29" authorId="0" shapeId="0" xr:uid="{00000000-0006-0000-0D00-000027000000}">
      <text>
        <r>
          <rPr>
            <sz val="9"/>
            <color indexed="81"/>
            <rFont val="ＭＳ Ｐゴシック"/>
            <family val="3"/>
            <charset val="128"/>
          </rPr>
          <t>同上</t>
        </r>
      </text>
    </comment>
    <comment ref="D30" authorId="0" shapeId="0" xr:uid="{00000000-0006-0000-0D00-000028000000}">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D00-000029000000}">
      <text>
        <r>
          <rPr>
            <sz val="9"/>
            <color indexed="81"/>
            <rFont val="ＭＳ Ｐゴシック"/>
            <family val="3"/>
            <charset val="128"/>
          </rPr>
          <t>右上のフローから、自動的に計算されます。</t>
        </r>
      </text>
    </comment>
    <comment ref="R30" authorId="0" shapeId="0" xr:uid="{00000000-0006-0000-0D00-00002A000000}">
      <text>
        <r>
          <rPr>
            <sz val="9"/>
            <color indexed="81"/>
            <rFont val="ＭＳ Ｐゴシック"/>
            <family val="3"/>
            <charset val="128"/>
          </rPr>
          <t>右側にある3つの委託目的別内訳量から、自動的に計算されます。</t>
        </r>
      </text>
    </comment>
    <comment ref="AA30" authorId="0" shapeId="0" xr:uid="{00000000-0006-0000-0D00-00002B000000}">
      <text>
        <r>
          <rPr>
            <sz val="9"/>
            <color indexed="81"/>
            <rFont val="ＭＳ Ｐゴシック"/>
            <family val="3"/>
            <charset val="128"/>
          </rPr>
          <t>同上</t>
        </r>
      </text>
    </comment>
    <comment ref="AL30" authorId="0" shapeId="0" xr:uid="{00000000-0006-0000-0D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00000000-0006-0000-0D00-00002D000000}">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D00-00002E000000}">
      <text>
        <r>
          <rPr>
            <sz val="9"/>
            <color indexed="81"/>
            <rFont val="ＭＳ Ｐゴシック"/>
            <family val="3"/>
            <charset val="128"/>
          </rPr>
          <t>右上のフローから、自動的に計算されます。</t>
        </r>
      </text>
    </comment>
    <comment ref="AS31" authorId="0" shapeId="0" xr:uid="{00000000-0006-0000-0D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00000000-0006-0000-0D00-000030000000}">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D00-000031000000}">
      <text>
        <r>
          <rPr>
            <sz val="9"/>
            <color indexed="81"/>
            <rFont val="ＭＳ Ｐゴシック"/>
            <family val="3"/>
            <charset val="128"/>
          </rPr>
          <t>右上のフローから、自動的に計算されます。</t>
        </r>
      </text>
    </comment>
    <comment ref="D33" authorId="0" shapeId="0" xr:uid="{00000000-0006-0000-0D00-000032000000}">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D00-000033000000}">
      <text>
        <r>
          <rPr>
            <sz val="9"/>
            <color indexed="81"/>
            <rFont val="ＭＳ Ｐゴシック"/>
            <family val="3"/>
            <charset val="128"/>
          </rPr>
          <t>右上のフローから、自動的に計算されます。</t>
        </r>
      </text>
    </comment>
    <comment ref="R33" authorId="0" shapeId="0" xr:uid="{00000000-0006-0000-0D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E00-000001000000}">
      <text>
        <r>
          <rPr>
            <sz val="10"/>
            <color indexed="81"/>
            <rFont val="ＭＳ Ｐゴシック"/>
            <family val="3"/>
            <charset val="128"/>
          </rPr>
          <t>「表紙」シートで選択された○印が自動的に反映されます。</t>
        </r>
      </text>
    </comment>
    <comment ref="AU4" authorId="0" shapeId="0" xr:uid="{00000000-0006-0000-0E00-000002000000}">
      <text>
        <r>
          <rPr>
            <sz val="10"/>
            <color indexed="81"/>
            <rFont val="ＭＳ Ｐゴシック"/>
            <family val="3"/>
            <charset val="128"/>
          </rPr>
          <t>「表紙」シートで選択された○印が自動的に反映されます。</t>
        </r>
      </text>
    </comment>
    <comment ref="AF5" authorId="0" shapeId="0" xr:uid="{00000000-0006-0000-0E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E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E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E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E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E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E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E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E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E00-00000C000000}">
      <text>
        <r>
          <rPr>
            <sz val="9"/>
            <color indexed="81"/>
            <rFont val="ＭＳ Ｐゴシック"/>
            <family val="3"/>
            <charset val="128"/>
          </rPr>
          <t>同上</t>
        </r>
      </text>
    </comment>
    <comment ref="P18" authorId="0" shapeId="0" xr:uid="{00000000-0006-0000-0E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E00-00000E000000}">
      <text>
        <r>
          <rPr>
            <sz val="9"/>
            <color indexed="81"/>
            <rFont val="ＭＳ Ｐゴシック"/>
            <family val="3"/>
            <charset val="128"/>
          </rPr>
          <t>⑧、⑨、※3及びｂの合計から自動的に計算されます。</t>
        </r>
      </text>
    </comment>
    <comment ref="AH18" authorId="0" shapeId="0" xr:uid="{00000000-0006-0000-0E00-00000F000000}">
      <text>
        <r>
          <rPr>
            <sz val="9"/>
            <color indexed="81"/>
            <rFont val="ＭＳ Ｐゴシック"/>
            <family val="3"/>
            <charset val="128"/>
          </rPr>
          <t>右にあるｂ-1およびｂ-2から、自動的に計算されます。</t>
        </r>
      </text>
    </comment>
    <comment ref="AO18" authorId="0" shapeId="0" xr:uid="{00000000-0006-0000-0E00-000010000000}">
      <text>
        <r>
          <rPr>
            <sz val="9"/>
            <color indexed="81"/>
            <rFont val="ＭＳ Ｐゴシック"/>
            <family val="3"/>
            <charset val="128"/>
          </rPr>
          <t>右側にある3つの委託目的別内訳量から、自動的に計算されます。</t>
        </r>
      </text>
    </comment>
    <comment ref="AU18" authorId="0" shapeId="0" xr:uid="{00000000-0006-0000-0E00-000011000000}">
      <text>
        <r>
          <rPr>
            <sz val="9"/>
            <color indexed="81"/>
            <rFont val="ＭＳ Ｐゴシック"/>
            <family val="3"/>
            <charset val="128"/>
          </rPr>
          <t>同上</t>
        </r>
      </text>
    </comment>
    <comment ref="P21" authorId="0" shapeId="0" xr:uid="{00000000-0006-0000-0E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E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E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00000000-0006-0000-0E00-000015000000}">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E00-000016000000}">
      <text>
        <r>
          <rPr>
            <sz val="9"/>
            <color indexed="81"/>
            <rFont val="ＭＳ Ｐゴシック"/>
            <family val="3"/>
            <charset val="128"/>
          </rPr>
          <t>右上のフローから、自動的に計算されます。</t>
        </r>
      </text>
    </comment>
    <comment ref="P24" authorId="0" shapeId="0" xr:uid="{00000000-0006-0000-0E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E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00000000-0006-0000-0E00-000019000000}">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E00-00001A000000}">
      <text>
        <r>
          <rPr>
            <sz val="9"/>
            <color indexed="81"/>
            <rFont val="ＭＳ Ｐゴシック"/>
            <family val="3"/>
            <charset val="128"/>
          </rPr>
          <t>右上のフローから、自動的に計算されます。</t>
        </r>
      </text>
    </comment>
    <comment ref="D26" authorId="0" shapeId="0" xr:uid="{00000000-0006-0000-0E00-00001B000000}">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E00-00001C000000}">
      <text>
        <r>
          <rPr>
            <sz val="9"/>
            <color indexed="81"/>
            <rFont val="ＭＳ Ｐゴシック"/>
            <family val="3"/>
            <charset val="128"/>
          </rPr>
          <t>右上のフローから、自動的に計算されます。</t>
        </r>
      </text>
    </comment>
    <comment ref="D27" authorId="0" shapeId="0" xr:uid="{00000000-0006-0000-0E00-00001D000000}">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E00-00001E000000}">
      <text>
        <r>
          <rPr>
            <sz val="9"/>
            <color indexed="81"/>
            <rFont val="ＭＳ Ｐゴシック"/>
            <family val="3"/>
            <charset val="128"/>
          </rPr>
          <t>右上のフローから、自動的に計算されます。</t>
        </r>
      </text>
    </comment>
    <comment ref="P27" authorId="0" shapeId="0" xr:uid="{00000000-0006-0000-0E00-00001F000000}">
      <text>
        <r>
          <rPr>
            <sz val="9"/>
            <color indexed="81"/>
            <rFont val="ＭＳ Ｐゴシック"/>
            <family val="3"/>
            <charset val="128"/>
          </rPr>
          <t>下にあるＢ-1およびＢ-2から、自動的に計算されます。</t>
        </r>
      </text>
    </comment>
    <comment ref="AL27" authorId="0" shapeId="0" xr:uid="{00000000-0006-0000-0E00-000020000000}">
      <text>
        <r>
          <rPr>
            <sz val="9"/>
            <color indexed="81"/>
            <rFont val="ＭＳ Ｐゴシック"/>
            <family val="3"/>
            <charset val="128"/>
          </rPr>
          <t>Ｂとｂの合計が自動的に計算されます。</t>
        </r>
      </text>
    </comment>
    <comment ref="AS27" authorId="0" shapeId="0" xr:uid="{00000000-0006-0000-0E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00000000-0006-0000-0E00-000022000000}">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E00-000023000000}">
      <text>
        <r>
          <rPr>
            <sz val="9"/>
            <color indexed="81"/>
            <rFont val="ＭＳ Ｐゴシック"/>
            <family val="3"/>
            <charset val="128"/>
          </rPr>
          <t>右上のフローから、自動的に計算されます。</t>
        </r>
      </text>
    </comment>
    <comment ref="AA28" authorId="0" shapeId="0" xr:uid="{00000000-0006-0000-0E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00000000-0006-0000-0E00-000025000000}">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E00-000026000000}">
      <text>
        <r>
          <rPr>
            <sz val="9"/>
            <color indexed="81"/>
            <rFont val="ＭＳ Ｐゴシック"/>
            <family val="3"/>
            <charset val="128"/>
          </rPr>
          <t>右上のフローから、自動的に計算されます。</t>
        </r>
      </text>
    </comment>
    <comment ref="AA29" authorId="0" shapeId="0" xr:uid="{00000000-0006-0000-0E00-000027000000}">
      <text>
        <r>
          <rPr>
            <sz val="9"/>
            <color indexed="81"/>
            <rFont val="ＭＳ Ｐゴシック"/>
            <family val="3"/>
            <charset val="128"/>
          </rPr>
          <t>同上</t>
        </r>
      </text>
    </comment>
    <comment ref="D30" authorId="0" shapeId="0" xr:uid="{00000000-0006-0000-0E00-000028000000}">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E00-000029000000}">
      <text>
        <r>
          <rPr>
            <sz val="9"/>
            <color indexed="81"/>
            <rFont val="ＭＳ Ｐゴシック"/>
            <family val="3"/>
            <charset val="128"/>
          </rPr>
          <t>右上のフローから、自動的に計算されます。</t>
        </r>
      </text>
    </comment>
    <comment ref="R30" authorId="0" shapeId="0" xr:uid="{00000000-0006-0000-0E00-00002A000000}">
      <text>
        <r>
          <rPr>
            <sz val="9"/>
            <color indexed="81"/>
            <rFont val="ＭＳ Ｐゴシック"/>
            <family val="3"/>
            <charset val="128"/>
          </rPr>
          <t>右側にある3つの委託目的別内訳量から、自動的に計算されます。</t>
        </r>
      </text>
    </comment>
    <comment ref="AA30" authorId="0" shapeId="0" xr:uid="{00000000-0006-0000-0E00-00002B000000}">
      <text>
        <r>
          <rPr>
            <sz val="9"/>
            <color indexed="81"/>
            <rFont val="ＭＳ Ｐゴシック"/>
            <family val="3"/>
            <charset val="128"/>
          </rPr>
          <t>同上</t>
        </r>
      </text>
    </comment>
    <comment ref="AL30" authorId="0" shapeId="0" xr:uid="{00000000-0006-0000-0E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00000000-0006-0000-0E00-00002D000000}">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E00-00002E000000}">
      <text>
        <r>
          <rPr>
            <sz val="9"/>
            <color indexed="81"/>
            <rFont val="ＭＳ Ｐゴシック"/>
            <family val="3"/>
            <charset val="128"/>
          </rPr>
          <t>右上のフローから、自動的に計算されます。</t>
        </r>
      </text>
    </comment>
    <comment ref="AS31" authorId="0" shapeId="0" xr:uid="{00000000-0006-0000-0E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00000000-0006-0000-0E00-000030000000}">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E00-000031000000}">
      <text>
        <r>
          <rPr>
            <sz val="9"/>
            <color indexed="81"/>
            <rFont val="ＭＳ Ｐゴシック"/>
            <family val="3"/>
            <charset val="128"/>
          </rPr>
          <t>右上のフローから、自動的に計算されます。</t>
        </r>
      </text>
    </comment>
    <comment ref="D33" authorId="0" shapeId="0" xr:uid="{00000000-0006-0000-0E00-000032000000}">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E00-000033000000}">
      <text>
        <r>
          <rPr>
            <sz val="9"/>
            <color indexed="81"/>
            <rFont val="ＭＳ Ｐゴシック"/>
            <family val="3"/>
            <charset val="128"/>
          </rPr>
          <t>右上のフローから、自動的に計算されます。</t>
        </r>
      </text>
    </comment>
    <comment ref="R33" authorId="0" shapeId="0" xr:uid="{00000000-0006-0000-0E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F00-000001000000}">
      <text>
        <r>
          <rPr>
            <sz val="10"/>
            <color indexed="81"/>
            <rFont val="ＭＳ Ｐゴシック"/>
            <family val="3"/>
            <charset val="128"/>
          </rPr>
          <t>「表紙」シートで選択された○印が自動的に反映されます。</t>
        </r>
      </text>
    </comment>
    <comment ref="AU4" authorId="0" shapeId="0" xr:uid="{00000000-0006-0000-0F00-000002000000}">
      <text>
        <r>
          <rPr>
            <sz val="10"/>
            <color indexed="81"/>
            <rFont val="ＭＳ Ｐゴシック"/>
            <family val="3"/>
            <charset val="128"/>
          </rPr>
          <t>「表紙」シートで選択された○印が自動的に反映されます。</t>
        </r>
      </text>
    </comment>
    <comment ref="AF5" authorId="0" shapeId="0" xr:uid="{00000000-0006-0000-0F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F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F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F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F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F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F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F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F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F00-00000C000000}">
      <text>
        <r>
          <rPr>
            <sz val="9"/>
            <color indexed="81"/>
            <rFont val="ＭＳ Ｐゴシック"/>
            <family val="3"/>
            <charset val="128"/>
          </rPr>
          <t>同上</t>
        </r>
      </text>
    </comment>
    <comment ref="P18" authorId="0" shapeId="0" xr:uid="{00000000-0006-0000-0F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F00-00000E000000}">
      <text>
        <r>
          <rPr>
            <sz val="9"/>
            <color indexed="81"/>
            <rFont val="ＭＳ Ｐゴシック"/>
            <family val="3"/>
            <charset val="128"/>
          </rPr>
          <t>⑧、⑨、※3及びｂの合計から自動的に計算されます。</t>
        </r>
      </text>
    </comment>
    <comment ref="AH18" authorId="0" shapeId="0" xr:uid="{00000000-0006-0000-0F00-00000F000000}">
      <text>
        <r>
          <rPr>
            <sz val="9"/>
            <color indexed="81"/>
            <rFont val="ＭＳ Ｐゴシック"/>
            <family val="3"/>
            <charset val="128"/>
          </rPr>
          <t>右にあるｂ-1およびｂ-2から、自動的に計算されます。</t>
        </r>
      </text>
    </comment>
    <comment ref="AO18" authorId="0" shapeId="0" xr:uid="{00000000-0006-0000-0F00-000010000000}">
      <text>
        <r>
          <rPr>
            <sz val="9"/>
            <color indexed="81"/>
            <rFont val="ＭＳ Ｐゴシック"/>
            <family val="3"/>
            <charset val="128"/>
          </rPr>
          <t>右側にある3つの委託目的別内訳量から、自動的に計算されます。</t>
        </r>
      </text>
    </comment>
    <comment ref="AU18" authorId="0" shapeId="0" xr:uid="{00000000-0006-0000-0F00-000011000000}">
      <text>
        <r>
          <rPr>
            <sz val="9"/>
            <color indexed="81"/>
            <rFont val="ＭＳ Ｐゴシック"/>
            <family val="3"/>
            <charset val="128"/>
          </rPr>
          <t>同上</t>
        </r>
      </text>
    </comment>
    <comment ref="P21" authorId="0" shapeId="0" xr:uid="{00000000-0006-0000-0F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F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F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00000000-0006-0000-0F00-000015000000}">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F00-000016000000}">
      <text>
        <r>
          <rPr>
            <sz val="9"/>
            <color indexed="81"/>
            <rFont val="ＭＳ Ｐゴシック"/>
            <family val="3"/>
            <charset val="128"/>
          </rPr>
          <t>右上のフローから、自動的に計算されます。</t>
        </r>
      </text>
    </comment>
    <comment ref="P24" authorId="0" shapeId="0" xr:uid="{00000000-0006-0000-0F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F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00000000-0006-0000-0F00-000019000000}">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F00-00001A000000}">
      <text>
        <r>
          <rPr>
            <sz val="9"/>
            <color indexed="81"/>
            <rFont val="ＭＳ Ｐゴシック"/>
            <family val="3"/>
            <charset val="128"/>
          </rPr>
          <t>右上のフローから、自動的に計算されます。</t>
        </r>
      </text>
    </comment>
    <comment ref="D26" authorId="0" shapeId="0" xr:uid="{00000000-0006-0000-0F00-00001B000000}">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F00-00001C000000}">
      <text>
        <r>
          <rPr>
            <sz val="9"/>
            <color indexed="81"/>
            <rFont val="ＭＳ Ｐゴシック"/>
            <family val="3"/>
            <charset val="128"/>
          </rPr>
          <t>右上のフローから、自動的に計算されます。</t>
        </r>
      </text>
    </comment>
    <comment ref="D27" authorId="0" shapeId="0" xr:uid="{00000000-0006-0000-0F00-00001D000000}">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F00-00001E000000}">
      <text>
        <r>
          <rPr>
            <sz val="9"/>
            <color indexed="81"/>
            <rFont val="ＭＳ Ｐゴシック"/>
            <family val="3"/>
            <charset val="128"/>
          </rPr>
          <t>右上のフローから、自動的に計算されます。</t>
        </r>
      </text>
    </comment>
    <comment ref="P27" authorId="0" shapeId="0" xr:uid="{00000000-0006-0000-0F00-00001F000000}">
      <text>
        <r>
          <rPr>
            <sz val="9"/>
            <color indexed="81"/>
            <rFont val="ＭＳ Ｐゴシック"/>
            <family val="3"/>
            <charset val="128"/>
          </rPr>
          <t>下にあるＢ-1およびＢ-2から、自動的に計算されます。</t>
        </r>
      </text>
    </comment>
    <comment ref="AL27" authorId="0" shapeId="0" xr:uid="{00000000-0006-0000-0F00-000020000000}">
      <text>
        <r>
          <rPr>
            <sz val="9"/>
            <color indexed="81"/>
            <rFont val="ＭＳ Ｐゴシック"/>
            <family val="3"/>
            <charset val="128"/>
          </rPr>
          <t>Ｂとｂの合計が自動的に計算されます。</t>
        </r>
      </text>
    </comment>
    <comment ref="AS27" authorId="0" shapeId="0" xr:uid="{00000000-0006-0000-0F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00000000-0006-0000-0F00-000022000000}">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F00-000023000000}">
      <text>
        <r>
          <rPr>
            <sz val="9"/>
            <color indexed="81"/>
            <rFont val="ＭＳ Ｐゴシック"/>
            <family val="3"/>
            <charset val="128"/>
          </rPr>
          <t>右上のフローから、自動的に計算されます。</t>
        </r>
      </text>
    </comment>
    <comment ref="AA28" authorId="0" shapeId="0" xr:uid="{00000000-0006-0000-0F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00000000-0006-0000-0F00-000025000000}">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F00-000026000000}">
      <text>
        <r>
          <rPr>
            <sz val="9"/>
            <color indexed="81"/>
            <rFont val="ＭＳ Ｐゴシック"/>
            <family val="3"/>
            <charset val="128"/>
          </rPr>
          <t>右上のフローから、自動的に計算されます。</t>
        </r>
      </text>
    </comment>
    <comment ref="AA29" authorId="0" shapeId="0" xr:uid="{00000000-0006-0000-0F00-000027000000}">
      <text>
        <r>
          <rPr>
            <sz val="9"/>
            <color indexed="81"/>
            <rFont val="ＭＳ Ｐゴシック"/>
            <family val="3"/>
            <charset val="128"/>
          </rPr>
          <t>同上</t>
        </r>
      </text>
    </comment>
    <comment ref="D30" authorId="0" shapeId="0" xr:uid="{00000000-0006-0000-0F00-000028000000}">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F00-000029000000}">
      <text>
        <r>
          <rPr>
            <sz val="9"/>
            <color indexed="81"/>
            <rFont val="ＭＳ Ｐゴシック"/>
            <family val="3"/>
            <charset val="128"/>
          </rPr>
          <t>右上のフローから、自動的に計算されます。</t>
        </r>
      </text>
    </comment>
    <comment ref="R30" authorId="0" shapeId="0" xr:uid="{00000000-0006-0000-0F00-00002A000000}">
      <text>
        <r>
          <rPr>
            <sz val="9"/>
            <color indexed="81"/>
            <rFont val="ＭＳ Ｐゴシック"/>
            <family val="3"/>
            <charset val="128"/>
          </rPr>
          <t>右側にある3つの委託目的別内訳量から、自動的に計算されます。</t>
        </r>
      </text>
    </comment>
    <comment ref="AA30" authorId="0" shapeId="0" xr:uid="{00000000-0006-0000-0F00-00002B000000}">
      <text>
        <r>
          <rPr>
            <sz val="9"/>
            <color indexed="81"/>
            <rFont val="ＭＳ Ｐゴシック"/>
            <family val="3"/>
            <charset val="128"/>
          </rPr>
          <t>同上</t>
        </r>
      </text>
    </comment>
    <comment ref="AL30" authorId="0" shapeId="0" xr:uid="{00000000-0006-0000-0F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00000000-0006-0000-0F00-00002D000000}">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F00-00002E000000}">
      <text>
        <r>
          <rPr>
            <sz val="9"/>
            <color indexed="81"/>
            <rFont val="ＭＳ Ｐゴシック"/>
            <family val="3"/>
            <charset val="128"/>
          </rPr>
          <t>右上のフローから、自動的に計算されます。</t>
        </r>
      </text>
    </comment>
    <comment ref="AS31" authorId="0" shapeId="0" xr:uid="{00000000-0006-0000-0F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00000000-0006-0000-0F00-000030000000}">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F00-000031000000}">
      <text>
        <r>
          <rPr>
            <sz val="9"/>
            <color indexed="81"/>
            <rFont val="ＭＳ Ｐゴシック"/>
            <family val="3"/>
            <charset val="128"/>
          </rPr>
          <t>右上のフローから、自動的に計算されます。</t>
        </r>
      </text>
    </comment>
    <comment ref="D33" authorId="0" shapeId="0" xr:uid="{00000000-0006-0000-0F00-000032000000}">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F00-000033000000}">
      <text>
        <r>
          <rPr>
            <sz val="9"/>
            <color indexed="81"/>
            <rFont val="ＭＳ Ｐゴシック"/>
            <family val="3"/>
            <charset val="128"/>
          </rPr>
          <t>右上のフローから、自動的に計算されます。</t>
        </r>
      </text>
    </comment>
    <comment ref="R33" authorId="0" shapeId="0" xr:uid="{00000000-0006-0000-0F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1000-000001000000}">
      <text>
        <r>
          <rPr>
            <sz val="10"/>
            <color indexed="81"/>
            <rFont val="ＭＳ Ｐゴシック"/>
            <family val="3"/>
            <charset val="128"/>
          </rPr>
          <t>「表紙」シートで選択された○印が自動的に反映されます。</t>
        </r>
      </text>
    </comment>
    <comment ref="AU4" authorId="0" shapeId="0" xr:uid="{00000000-0006-0000-1000-000002000000}">
      <text>
        <r>
          <rPr>
            <sz val="10"/>
            <color indexed="81"/>
            <rFont val="ＭＳ Ｐゴシック"/>
            <family val="3"/>
            <charset val="128"/>
          </rPr>
          <t>「表紙」シートで選択された○印が自動的に反映されます。</t>
        </r>
      </text>
    </comment>
    <comment ref="AF5" authorId="0" shapeId="0" xr:uid="{00000000-0006-0000-10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10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10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10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10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10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10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10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10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1000-00000C000000}">
      <text>
        <r>
          <rPr>
            <sz val="9"/>
            <color indexed="81"/>
            <rFont val="ＭＳ Ｐゴシック"/>
            <family val="3"/>
            <charset val="128"/>
          </rPr>
          <t>同上</t>
        </r>
      </text>
    </comment>
    <comment ref="P18" authorId="0" shapeId="0" xr:uid="{00000000-0006-0000-10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1000-00000E000000}">
      <text>
        <r>
          <rPr>
            <sz val="9"/>
            <color indexed="81"/>
            <rFont val="ＭＳ Ｐゴシック"/>
            <family val="3"/>
            <charset val="128"/>
          </rPr>
          <t>⑧、⑨、※3及びｂの合計から自動的に計算されます。</t>
        </r>
      </text>
    </comment>
    <comment ref="AH18" authorId="0" shapeId="0" xr:uid="{00000000-0006-0000-1000-00000F000000}">
      <text>
        <r>
          <rPr>
            <sz val="9"/>
            <color indexed="81"/>
            <rFont val="ＭＳ Ｐゴシック"/>
            <family val="3"/>
            <charset val="128"/>
          </rPr>
          <t>右にあるｂ-1およびｂ-2から、自動的に計算されます。</t>
        </r>
      </text>
    </comment>
    <comment ref="AO18" authorId="0" shapeId="0" xr:uid="{00000000-0006-0000-1000-000010000000}">
      <text>
        <r>
          <rPr>
            <sz val="9"/>
            <color indexed="81"/>
            <rFont val="ＭＳ Ｐゴシック"/>
            <family val="3"/>
            <charset val="128"/>
          </rPr>
          <t>右側にある3つの委託目的別内訳量から、自動的に計算されます。</t>
        </r>
      </text>
    </comment>
    <comment ref="AU18" authorId="0" shapeId="0" xr:uid="{00000000-0006-0000-1000-000011000000}">
      <text>
        <r>
          <rPr>
            <sz val="9"/>
            <color indexed="81"/>
            <rFont val="ＭＳ Ｐゴシック"/>
            <family val="3"/>
            <charset val="128"/>
          </rPr>
          <t>同上</t>
        </r>
      </text>
    </comment>
    <comment ref="P21" authorId="0" shapeId="0" xr:uid="{00000000-0006-0000-10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10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10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00000000-0006-0000-1000-000015000000}">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1000-000016000000}">
      <text>
        <r>
          <rPr>
            <sz val="9"/>
            <color indexed="81"/>
            <rFont val="ＭＳ Ｐゴシック"/>
            <family val="3"/>
            <charset val="128"/>
          </rPr>
          <t>右上のフローから、自動的に計算されます。</t>
        </r>
      </text>
    </comment>
    <comment ref="P24" authorId="0" shapeId="0" xr:uid="{00000000-0006-0000-10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10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00000000-0006-0000-1000-000019000000}">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1000-00001A000000}">
      <text>
        <r>
          <rPr>
            <sz val="9"/>
            <color indexed="81"/>
            <rFont val="ＭＳ Ｐゴシック"/>
            <family val="3"/>
            <charset val="128"/>
          </rPr>
          <t>右上のフローから、自動的に計算されます。</t>
        </r>
      </text>
    </comment>
    <comment ref="D26" authorId="0" shapeId="0" xr:uid="{00000000-0006-0000-1000-00001B000000}">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1000-00001C000000}">
      <text>
        <r>
          <rPr>
            <sz val="9"/>
            <color indexed="81"/>
            <rFont val="ＭＳ Ｐゴシック"/>
            <family val="3"/>
            <charset val="128"/>
          </rPr>
          <t>右上のフローから、自動的に計算されます。</t>
        </r>
      </text>
    </comment>
    <comment ref="D27" authorId="0" shapeId="0" xr:uid="{00000000-0006-0000-1000-00001D000000}">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1000-00001E000000}">
      <text>
        <r>
          <rPr>
            <sz val="9"/>
            <color indexed="81"/>
            <rFont val="ＭＳ Ｐゴシック"/>
            <family val="3"/>
            <charset val="128"/>
          </rPr>
          <t>右上のフローから、自動的に計算されます。</t>
        </r>
      </text>
    </comment>
    <comment ref="P27" authorId="0" shapeId="0" xr:uid="{00000000-0006-0000-1000-00001F000000}">
      <text>
        <r>
          <rPr>
            <sz val="9"/>
            <color indexed="81"/>
            <rFont val="ＭＳ Ｐゴシック"/>
            <family val="3"/>
            <charset val="128"/>
          </rPr>
          <t>下にあるＢ-1およびＢ-2から、自動的に計算されます。</t>
        </r>
      </text>
    </comment>
    <comment ref="AL27" authorId="0" shapeId="0" xr:uid="{00000000-0006-0000-1000-000020000000}">
      <text>
        <r>
          <rPr>
            <sz val="9"/>
            <color indexed="81"/>
            <rFont val="ＭＳ Ｐゴシック"/>
            <family val="3"/>
            <charset val="128"/>
          </rPr>
          <t>Ｂとｂの合計が自動的に計算されます。</t>
        </r>
      </text>
    </comment>
    <comment ref="AS27" authorId="0" shapeId="0" xr:uid="{00000000-0006-0000-10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00000000-0006-0000-1000-000022000000}">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1000-000023000000}">
      <text>
        <r>
          <rPr>
            <sz val="9"/>
            <color indexed="81"/>
            <rFont val="ＭＳ Ｐゴシック"/>
            <family val="3"/>
            <charset val="128"/>
          </rPr>
          <t>右上のフローから、自動的に計算されます。</t>
        </r>
      </text>
    </comment>
    <comment ref="AA28" authorId="0" shapeId="0" xr:uid="{00000000-0006-0000-10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00000000-0006-0000-1000-000025000000}">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1000-000026000000}">
      <text>
        <r>
          <rPr>
            <sz val="9"/>
            <color indexed="81"/>
            <rFont val="ＭＳ Ｐゴシック"/>
            <family val="3"/>
            <charset val="128"/>
          </rPr>
          <t>右上のフローから、自動的に計算されます。</t>
        </r>
      </text>
    </comment>
    <comment ref="AA29" authorId="0" shapeId="0" xr:uid="{00000000-0006-0000-1000-000027000000}">
      <text>
        <r>
          <rPr>
            <sz val="9"/>
            <color indexed="81"/>
            <rFont val="ＭＳ Ｐゴシック"/>
            <family val="3"/>
            <charset val="128"/>
          </rPr>
          <t>同上</t>
        </r>
      </text>
    </comment>
    <comment ref="D30" authorId="0" shapeId="0" xr:uid="{00000000-0006-0000-1000-000028000000}">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1000-000029000000}">
      <text>
        <r>
          <rPr>
            <sz val="9"/>
            <color indexed="81"/>
            <rFont val="ＭＳ Ｐゴシック"/>
            <family val="3"/>
            <charset val="128"/>
          </rPr>
          <t>右上のフローから、自動的に計算されます。</t>
        </r>
      </text>
    </comment>
    <comment ref="R30" authorId="0" shapeId="0" xr:uid="{00000000-0006-0000-1000-00002A000000}">
      <text>
        <r>
          <rPr>
            <sz val="9"/>
            <color indexed="81"/>
            <rFont val="ＭＳ Ｐゴシック"/>
            <family val="3"/>
            <charset val="128"/>
          </rPr>
          <t>右側にある3つの委託目的別内訳量から、自動的に計算されます。</t>
        </r>
      </text>
    </comment>
    <comment ref="AA30" authorId="0" shapeId="0" xr:uid="{00000000-0006-0000-1000-00002B000000}">
      <text>
        <r>
          <rPr>
            <sz val="9"/>
            <color indexed="81"/>
            <rFont val="ＭＳ Ｐゴシック"/>
            <family val="3"/>
            <charset val="128"/>
          </rPr>
          <t>同上</t>
        </r>
      </text>
    </comment>
    <comment ref="AL30" authorId="0" shapeId="0" xr:uid="{00000000-0006-0000-10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00000000-0006-0000-1000-00002D000000}">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1000-00002E000000}">
      <text>
        <r>
          <rPr>
            <sz val="9"/>
            <color indexed="81"/>
            <rFont val="ＭＳ Ｐゴシック"/>
            <family val="3"/>
            <charset val="128"/>
          </rPr>
          <t>右上のフローから、自動的に計算されます。</t>
        </r>
      </text>
    </comment>
    <comment ref="AS31" authorId="0" shapeId="0" xr:uid="{00000000-0006-0000-10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00000000-0006-0000-1000-000030000000}">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1000-000031000000}">
      <text>
        <r>
          <rPr>
            <sz val="9"/>
            <color indexed="81"/>
            <rFont val="ＭＳ Ｐゴシック"/>
            <family val="3"/>
            <charset val="128"/>
          </rPr>
          <t>右上のフローから、自動的に計算されます。</t>
        </r>
      </text>
    </comment>
    <comment ref="D33" authorId="0" shapeId="0" xr:uid="{00000000-0006-0000-1000-000032000000}">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1000-000033000000}">
      <text>
        <r>
          <rPr>
            <sz val="9"/>
            <color indexed="81"/>
            <rFont val="ＭＳ Ｐゴシック"/>
            <family val="3"/>
            <charset val="128"/>
          </rPr>
          <t>右上のフローから、自動的に計算されます。</t>
        </r>
      </text>
    </comment>
    <comment ref="R33" authorId="0" shapeId="0" xr:uid="{00000000-0006-0000-10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1100-000001000000}">
      <text>
        <r>
          <rPr>
            <sz val="10"/>
            <color indexed="81"/>
            <rFont val="ＭＳ Ｐゴシック"/>
            <family val="3"/>
            <charset val="128"/>
          </rPr>
          <t>「表紙」シートで選択された○印が自動的に反映されます。</t>
        </r>
      </text>
    </comment>
    <comment ref="AU4" authorId="0" shapeId="0" xr:uid="{00000000-0006-0000-1100-000002000000}">
      <text>
        <r>
          <rPr>
            <sz val="10"/>
            <color indexed="81"/>
            <rFont val="ＭＳ Ｐゴシック"/>
            <family val="3"/>
            <charset val="128"/>
          </rPr>
          <t>「表紙」シートで選択された○印が自動的に反映されます。</t>
        </r>
      </text>
    </comment>
    <comment ref="AF5" authorId="0" shapeId="0" xr:uid="{00000000-0006-0000-11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11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11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11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11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11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11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11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11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1100-00000C000000}">
      <text>
        <r>
          <rPr>
            <sz val="9"/>
            <color indexed="81"/>
            <rFont val="ＭＳ Ｐゴシック"/>
            <family val="3"/>
            <charset val="128"/>
          </rPr>
          <t>同上</t>
        </r>
      </text>
    </comment>
    <comment ref="P18" authorId="0" shapeId="0" xr:uid="{00000000-0006-0000-11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1100-00000E000000}">
      <text>
        <r>
          <rPr>
            <sz val="9"/>
            <color indexed="81"/>
            <rFont val="ＭＳ Ｐゴシック"/>
            <family val="3"/>
            <charset val="128"/>
          </rPr>
          <t>⑧、⑨、※3及びｂの合計から自動的に計算されます。</t>
        </r>
      </text>
    </comment>
    <comment ref="AH18" authorId="0" shapeId="0" xr:uid="{00000000-0006-0000-1100-00000F000000}">
      <text>
        <r>
          <rPr>
            <sz val="9"/>
            <color indexed="81"/>
            <rFont val="ＭＳ Ｐゴシック"/>
            <family val="3"/>
            <charset val="128"/>
          </rPr>
          <t>右にあるｂ-1およびｂ-2から、自動的に計算されます。</t>
        </r>
      </text>
    </comment>
    <comment ref="AO18" authorId="0" shapeId="0" xr:uid="{00000000-0006-0000-1100-000010000000}">
      <text>
        <r>
          <rPr>
            <sz val="9"/>
            <color indexed="81"/>
            <rFont val="ＭＳ Ｐゴシック"/>
            <family val="3"/>
            <charset val="128"/>
          </rPr>
          <t>右側にある3つの委託目的別内訳量から、自動的に計算されます。</t>
        </r>
      </text>
    </comment>
    <comment ref="AU18" authorId="0" shapeId="0" xr:uid="{00000000-0006-0000-1100-000011000000}">
      <text>
        <r>
          <rPr>
            <sz val="9"/>
            <color indexed="81"/>
            <rFont val="ＭＳ Ｐゴシック"/>
            <family val="3"/>
            <charset val="128"/>
          </rPr>
          <t>同上</t>
        </r>
      </text>
    </comment>
    <comment ref="P21" authorId="0" shapeId="0" xr:uid="{00000000-0006-0000-11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11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11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00000000-0006-0000-1100-000015000000}">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1100-000016000000}">
      <text>
        <r>
          <rPr>
            <sz val="9"/>
            <color indexed="81"/>
            <rFont val="ＭＳ Ｐゴシック"/>
            <family val="3"/>
            <charset val="128"/>
          </rPr>
          <t>右上のフローから、自動的に計算されます。</t>
        </r>
      </text>
    </comment>
    <comment ref="P24" authorId="0" shapeId="0" xr:uid="{00000000-0006-0000-11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11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00000000-0006-0000-1100-000019000000}">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1100-00001A000000}">
      <text>
        <r>
          <rPr>
            <sz val="9"/>
            <color indexed="81"/>
            <rFont val="ＭＳ Ｐゴシック"/>
            <family val="3"/>
            <charset val="128"/>
          </rPr>
          <t>右上のフローから、自動的に計算されます。</t>
        </r>
      </text>
    </comment>
    <comment ref="D26" authorId="0" shapeId="0" xr:uid="{00000000-0006-0000-1100-00001B000000}">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1100-00001C000000}">
      <text>
        <r>
          <rPr>
            <sz val="9"/>
            <color indexed="81"/>
            <rFont val="ＭＳ Ｐゴシック"/>
            <family val="3"/>
            <charset val="128"/>
          </rPr>
          <t>右上のフローから、自動的に計算されます。</t>
        </r>
      </text>
    </comment>
    <comment ref="D27" authorId="0" shapeId="0" xr:uid="{00000000-0006-0000-1100-00001D000000}">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1100-00001E000000}">
      <text>
        <r>
          <rPr>
            <sz val="9"/>
            <color indexed="81"/>
            <rFont val="ＭＳ Ｐゴシック"/>
            <family val="3"/>
            <charset val="128"/>
          </rPr>
          <t>右上のフローから、自動的に計算されます。</t>
        </r>
      </text>
    </comment>
    <comment ref="P27" authorId="0" shapeId="0" xr:uid="{00000000-0006-0000-1100-00001F000000}">
      <text>
        <r>
          <rPr>
            <sz val="9"/>
            <color indexed="81"/>
            <rFont val="ＭＳ Ｐゴシック"/>
            <family val="3"/>
            <charset val="128"/>
          </rPr>
          <t>下にあるＢ-1およびＢ-2から、自動的に計算されます。</t>
        </r>
      </text>
    </comment>
    <comment ref="AL27" authorId="0" shapeId="0" xr:uid="{00000000-0006-0000-1100-000020000000}">
      <text>
        <r>
          <rPr>
            <sz val="9"/>
            <color indexed="81"/>
            <rFont val="ＭＳ Ｐゴシック"/>
            <family val="3"/>
            <charset val="128"/>
          </rPr>
          <t>Ｂとｂの合計が自動的に計算されます。</t>
        </r>
      </text>
    </comment>
    <comment ref="AS27" authorId="0" shapeId="0" xr:uid="{00000000-0006-0000-11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00000000-0006-0000-1100-000022000000}">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1100-000023000000}">
      <text>
        <r>
          <rPr>
            <sz val="9"/>
            <color indexed="81"/>
            <rFont val="ＭＳ Ｐゴシック"/>
            <family val="3"/>
            <charset val="128"/>
          </rPr>
          <t>右上のフローから、自動的に計算されます。</t>
        </r>
      </text>
    </comment>
    <comment ref="AA28" authorId="0" shapeId="0" xr:uid="{00000000-0006-0000-11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00000000-0006-0000-1100-000025000000}">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1100-000026000000}">
      <text>
        <r>
          <rPr>
            <sz val="9"/>
            <color indexed="81"/>
            <rFont val="ＭＳ Ｐゴシック"/>
            <family val="3"/>
            <charset val="128"/>
          </rPr>
          <t>右上のフローから、自動的に計算されます。</t>
        </r>
      </text>
    </comment>
    <comment ref="AA29" authorId="0" shapeId="0" xr:uid="{00000000-0006-0000-1100-000027000000}">
      <text>
        <r>
          <rPr>
            <sz val="9"/>
            <color indexed="81"/>
            <rFont val="ＭＳ Ｐゴシック"/>
            <family val="3"/>
            <charset val="128"/>
          </rPr>
          <t>同上</t>
        </r>
      </text>
    </comment>
    <comment ref="D30" authorId="0" shapeId="0" xr:uid="{00000000-0006-0000-1100-000028000000}">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1100-000029000000}">
      <text>
        <r>
          <rPr>
            <sz val="9"/>
            <color indexed="81"/>
            <rFont val="ＭＳ Ｐゴシック"/>
            <family val="3"/>
            <charset val="128"/>
          </rPr>
          <t>右上のフローから、自動的に計算されます。</t>
        </r>
      </text>
    </comment>
    <comment ref="R30" authorId="0" shapeId="0" xr:uid="{00000000-0006-0000-1100-00002A000000}">
      <text>
        <r>
          <rPr>
            <sz val="9"/>
            <color indexed="81"/>
            <rFont val="ＭＳ Ｐゴシック"/>
            <family val="3"/>
            <charset val="128"/>
          </rPr>
          <t>右側にある3つの委託目的別内訳量から、自動的に計算されます。</t>
        </r>
      </text>
    </comment>
    <comment ref="AA30" authorId="0" shapeId="0" xr:uid="{00000000-0006-0000-1100-00002B000000}">
      <text>
        <r>
          <rPr>
            <sz val="9"/>
            <color indexed="81"/>
            <rFont val="ＭＳ Ｐゴシック"/>
            <family val="3"/>
            <charset val="128"/>
          </rPr>
          <t>同上</t>
        </r>
      </text>
    </comment>
    <comment ref="AL30" authorId="0" shapeId="0" xr:uid="{00000000-0006-0000-11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00000000-0006-0000-1100-00002D000000}">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1100-00002E000000}">
      <text>
        <r>
          <rPr>
            <sz val="9"/>
            <color indexed="81"/>
            <rFont val="ＭＳ Ｐゴシック"/>
            <family val="3"/>
            <charset val="128"/>
          </rPr>
          <t>右上のフローから、自動的に計算されます。</t>
        </r>
      </text>
    </comment>
    <comment ref="AS31" authorId="0" shapeId="0" xr:uid="{00000000-0006-0000-11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00000000-0006-0000-1100-000030000000}">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1100-000031000000}">
      <text>
        <r>
          <rPr>
            <sz val="9"/>
            <color indexed="81"/>
            <rFont val="ＭＳ Ｐゴシック"/>
            <family val="3"/>
            <charset val="128"/>
          </rPr>
          <t>右上のフローから、自動的に計算されます。</t>
        </r>
      </text>
    </comment>
    <comment ref="D33" authorId="0" shapeId="0" xr:uid="{00000000-0006-0000-1100-000032000000}">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1100-000033000000}">
      <text>
        <r>
          <rPr>
            <sz val="9"/>
            <color indexed="81"/>
            <rFont val="ＭＳ Ｐゴシック"/>
            <family val="3"/>
            <charset val="128"/>
          </rPr>
          <t>右上のフローから、自動的に計算されます。</t>
        </r>
      </text>
    </comment>
    <comment ref="R33" authorId="0" shapeId="0" xr:uid="{00000000-0006-0000-11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1200-000001000000}">
      <text>
        <r>
          <rPr>
            <sz val="10"/>
            <color indexed="81"/>
            <rFont val="ＭＳ Ｐゴシック"/>
            <family val="3"/>
            <charset val="128"/>
          </rPr>
          <t>「表紙」シートで選択された○印が自動的に反映されます。</t>
        </r>
      </text>
    </comment>
    <comment ref="AU4" authorId="0" shapeId="0" xr:uid="{00000000-0006-0000-1200-000002000000}">
      <text>
        <r>
          <rPr>
            <sz val="10"/>
            <color indexed="81"/>
            <rFont val="ＭＳ Ｐゴシック"/>
            <family val="3"/>
            <charset val="128"/>
          </rPr>
          <t>「表紙」シートで選択された○印が自動的に反映されます。</t>
        </r>
      </text>
    </comment>
    <comment ref="AF5" authorId="0" shapeId="0" xr:uid="{00000000-0006-0000-12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12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12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12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12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12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12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12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12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1200-00000C000000}">
      <text>
        <r>
          <rPr>
            <sz val="9"/>
            <color indexed="81"/>
            <rFont val="ＭＳ Ｐゴシック"/>
            <family val="3"/>
            <charset val="128"/>
          </rPr>
          <t>同上</t>
        </r>
      </text>
    </comment>
    <comment ref="P18" authorId="0" shapeId="0" xr:uid="{00000000-0006-0000-12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1200-00000E000000}">
      <text>
        <r>
          <rPr>
            <sz val="9"/>
            <color indexed="81"/>
            <rFont val="ＭＳ Ｐゴシック"/>
            <family val="3"/>
            <charset val="128"/>
          </rPr>
          <t>⑧、⑨、※3及びｂの合計から自動的に計算されます。</t>
        </r>
      </text>
    </comment>
    <comment ref="AH18" authorId="0" shapeId="0" xr:uid="{00000000-0006-0000-1200-00000F000000}">
      <text>
        <r>
          <rPr>
            <sz val="9"/>
            <color indexed="81"/>
            <rFont val="ＭＳ Ｐゴシック"/>
            <family val="3"/>
            <charset val="128"/>
          </rPr>
          <t>右にあるｂ-1およびｂ-2から、自動的に計算されます。</t>
        </r>
      </text>
    </comment>
    <comment ref="AO18" authorId="0" shapeId="0" xr:uid="{00000000-0006-0000-1200-000010000000}">
      <text>
        <r>
          <rPr>
            <sz val="9"/>
            <color indexed="81"/>
            <rFont val="ＭＳ Ｐゴシック"/>
            <family val="3"/>
            <charset val="128"/>
          </rPr>
          <t>右側にある3つの委託目的別内訳量から、自動的に計算されます。</t>
        </r>
      </text>
    </comment>
    <comment ref="AU18" authorId="0" shapeId="0" xr:uid="{00000000-0006-0000-1200-000011000000}">
      <text>
        <r>
          <rPr>
            <sz val="9"/>
            <color indexed="81"/>
            <rFont val="ＭＳ Ｐゴシック"/>
            <family val="3"/>
            <charset val="128"/>
          </rPr>
          <t>同上</t>
        </r>
      </text>
    </comment>
    <comment ref="P21" authorId="0" shapeId="0" xr:uid="{00000000-0006-0000-12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12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12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00000000-0006-0000-1200-000015000000}">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1200-000016000000}">
      <text>
        <r>
          <rPr>
            <sz val="9"/>
            <color indexed="81"/>
            <rFont val="ＭＳ Ｐゴシック"/>
            <family val="3"/>
            <charset val="128"/>
          </rPr>
          <t>右上のフローから、自動的に計算されます。</t>
        </r>
      </text>
    </comment>
    <comment ref="P24" authorId="0" shapeId="0" xr:uid="{00000000-0006-0000-12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12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00000000-0006-0000-1200-000019000000}">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1200-00001A000000}">
      <text>
        <r>
          <rPr>
            <sz val="9"/>
            <color indexed="81"/>
            <rFont val="ＭＳ Ｐゴシック"/>
            <family val="3"/>
            <charset val="128"/>
          </rPr>
          <t>右上のフローから、自動的に計算されます。</t>
        </r>
      </text>
    </comment>
    <comment ref="D26" authorId="0" shapeId="0" xr:uid="{00000000-0006-0000-1200-00001B000000}">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1200-00001C000000}">
      <text>
        <r>
          <rPr>
            <sz val="9"/>
            <color indexed="81"/>
            <rFont val="ＭＳ Ｐゴシック"/>
            <family val="3"/>
            <charset val="128"/>
          </rPr>
          <t>右上のフローから、自動的に計算されます。</t>
        </r>
      </text>
    </comment>
    <comment ref="D27" authorId="0" shapeId="0" xr:uid="{00000000-0006-0000-1200-00001D000000}">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1200-00001E000000}">
      <text>
        <r>
          <rPr>
            <sz val="9"/>
            <color indexed="81"/>
            <rFont val="ＭＳ Ｐゴシック"/>
            <family val="3"/>
            <charset val="128"/>
          </rPr>
          <t>右上のフローから、自動的に計算されます。</t>
        </r>
      </text>
    </comment>
    <comment ref="P27" authorId="0" shapeId="0" xr:uid="{00000000-0006-0000-1200-00001F000000}">
      <text>
        <r>
          <rPr>
            <sz val="9"/>
            <color indexed="81"/>
            <rFont val="ＭＳ Ｐゴシック"/>
            <family val="3"/>
            <charset val="128"/>
          </rPr>
          <t>下にあるＢ-1およびＢ-2から、自動的に計算されます。</t>
        </r>
      </text>
    </comment>
    <comment ref="AL27" authorId="0" shapeId="0" xr:uid="{00000000-0006-0000-1200-000020000000}">
      <text>
        <r>
          <rPr>
            <sz val="9"/>
            <color indexed="81"/>
            <rFont val="ＭＳ Ｐゴシック"/>
            <family val="3"/>
            <charset val="128"/>
          </rPr>
          <t>Ｂとｂの合計が自動的に計算されます。</t>
        </r>
      </text>
    </comment>
    <comment ref="AS27" authorId="0" shapeId="0" xr:uid="{00000000-0006-0000-12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00000000-0006-0000-1200-000022000000}">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1200-000023000000}">
      <text>
        <r>
          <rPr>
            <sz val="9"/>
            <color indexed="81"/>
            <rFont val="ＭＳ Ｐゴシック"/>
            <family val="3"/>
            <charset val="128"/>
          </rPr>
          <t>右上のフローから、自動的に計算されます。</t>
        </r>
      </text>
    </comment>
    <comment ref="AA28" authorId="0" shapeId="0" xr:uid="{00000000-0006-0000-12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00000000-0006-0000-1200-000025000000}">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1200-000026000000}">
      <text>
        <r>
          <rPr>
            <sz val="9"/>
            <color indexed="81"/>
            <rFont val="ＭＳ Ｐゴシック"/>
            <family val="3"/>
            <charset val="128"/>
          </rPr>
          <t>右上のフローから、自動的に計算されます。</t>
        </r>
      </text>
    </comment>
    <comment ref="AA29" authorId="0" shapeId="0" xr:uid="{00000000-0006-0000-1200-000027000000}">
      <text>
        <r>
          <rPr>
            <sz val="9"/>
            <color indexed="81"/>
            <rFont val="ＭＳ Ｐゴシック"/>
            <family val="3"/>
            <charset val="128"/>
          </rPr>
          <t>同上</t>
        </r>
      </text>
    </comment>
    <comment ref="D30" authorId="0" shapeId="0" xr:uid="{00000000-0006-0000-1200-000028000000}">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1200-000029000000}">
      <text>
        <r>
          <rPr>
            <sz val="9"/>
            <color indexed="81"/>
            <rFont val="ＭＳ Ｐゴシック"/>
            <family val="3"/>
            <charset val="128"/>
          </rPr>
          <t>右上のフローから、自動的に計算されます。</t>
        </r>
      </text>
    </comment>
    <comment ref="R30" authorId="0" shapeId="0" xr:uid="{00000000-0006-0000-1200-00002A000000}">
      <text>
        <r>
          <rPr>
            <sz val="9"/>
            <color indexed="81"/>
            <rFont val="ＭＳ Ｐゴシック"/>
            <family val="3"/>
            <charset val="128"/>
          </rPr>
          <t>右側にある3つの委託目的別内訳量から、自動的に計算されます。</t>
        </r>
      </text>
    </comment>
    <comment ref="AA30" authorId="0" shapeId="0" xr:uid="{00000000-0006-0000-1200-00002B000000}">
      <text>
        <r>
          <rPr>
            <sz val="9"/>
            <color indexed="81"/>
            <rFont val="ＭＳ Ｐゴシック"/>
            <family val="3"/>
            <charset val="128"/>
          </rPr>
          <t>同上</t>
        </r>
      </text>
    </comment>
    <comment ref="AL30" authorId="0" shapeId="0" xr:uid="{00000000-0006-0000-12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00000000-0006-0000-1200-00002D000000}">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1200-00002E000000}">
      <text>
        <r>
          <rPr>
            <sz val="9"/>
            <color indexed="81"/>
            <rFont val="ＭＳ Ｐゴシック"/>
            <family val="3"/>
            <charset val="128"/>
          </rPr>
          <t>右上のフローから、自動的に計算されます。</t>
        </r>
      </text>
    </comment>
    <comment ref="AS31" authorId="0" shapeId="0" xr:uid="{00000000-0006-0000-12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00000000-0006-0000-1200-000030000000}">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1200-000031000000}">
      <text>
        <r>
          <rPr>
            <sz val="9"/>
            <color indexed="81"/>
            <rFont val="ＭＳ Ｐゴシック"/>
            <family val="3"/>
            <charset val="128"/>
          </rPr>
          <t>右上のフローから、自動的に計算されます。</t>
        </r>
      </text>
    </comment>
    <comment ref="D33" authorId="0" shapeId="0" xr:uid="{00000000-0006-0000-1200-000032000000}">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1200-000033000000}">
      <text>
        <r>
          <rPr>
            <sz val="9"/>
            <color indexed="81"/>
            <rFont val="ＭＳ Ｐゴシック"/>
            <family val="3"/>
            <charset val="128"/>
          </rPr>
          <t>右上のフローから、自動的に計算されます。</t>
        </r>
      </text>
    </comment>
    <comment ref="R33" authorId="0" shapeId="0" xr:uid="{00000000-0006-0000-12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1300-000001000000}">
      <text>
        <r>
          <rPr>
            <sz val="10"/>
            <color indexed="81"/>
            <rFont val="ＭＳ Ｐゴシック"/>
            <family val="3"/>
            <charset val="128"/>
          </rPr>
          <t>「表紙」シートで選択された○印が自動的に反映されます。</t>
        </r>
      </text>
    </comment>
    <comment ref="AU4" authorId="0" shapeId="0" xr:uid="{00000000-0006-0000-1300-000002000000}">
      <text>
        <r>
          <rPr>
            <sz val="10"/>
            <color indexed="81"/>
            <rFont val="ＭＳ Ｐゴシック"/>
            <family val="3"/>
            <charset val="128"/>
          </rPr>
          <t>「表紙」シートで選択された○印が自動的に反映されます。</t>
        </r>
      </text>
    </comment>
    <comment ref="AF5" authorId="0" shapeId="0" xr:uid="{00000000-0006-0000-13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13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13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13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13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13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13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13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13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1300-00000C000000}">
      <text>
        <r>
          <rPr>
            <sz val="9"/>
            <color indexed="81"/>
            <rFont val="ＭＳ Ｐゴシック"/>
            <family val="3"/>
            <charset val="128"/>
          </rPr>
          <t>同上</t>
        </r>
      </text>
    </comment>
    <comment ref="P18" authorId="0" shapeId="0" xr:uid="{00000000-0006-0000-13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1300-00000E000000}">
      <text>
        <r>
          <rPr>
            <sz val="9"/>
            <color indexed="81"/>
            <rFont val="ＭＳ Ｐゴシック"/>
            <family val="3"/>
            <charset val="128"/>
          </rPr>
          <t>⑧、⑨、※3及びｂの合計から自動的に計算されます。</t>
        </r>
      </text>
    </comment>
    <comment ref="AH18" authorId="0" shapeId="0" xr:uid="{00000000-0006-0000-1300-00000F000000}">
      <text>
        <r>
          <rPr>
            <sz val="9"/>
            <color indexed="81"/>
            <rFont val="ＭＳ Ｐゴシック"/>
            <family val="3"/>
            <charset val="128"/>
          </rPr>
          <t>右にあるｂ-1およびｂ-2から、自動的に計算されます。</t>
        </r>
      </text>
    </comment>
    <comment ref="AO18" authorId="0" shapeId="0" xr:uid="{00000000-0006-0000-1300-000010000000}">
      <text>
        <r>
          <rPr>
            <sz val="9"/>
            <color indexed="81"/>
            <rFont val="ＭＳ Ｐゴシック"/>
            <family val="3"/>
            <charset val="128"/>
          </rPr>
          <t>右側にある3つの委託目的別内訳量から、自動的に計算されます。</t>
        </r>
      </text>
    </comment>
    <comment ref="AU18" authorId="0" shapeId="0" xr:uid="{00000000-0006-0000-1300-000011000000}">
      <text>
        <r>
          <rPr>
            <sz val="9"/>
            <color indexed="81"/>
            <rFont val="ＭＳ Ｐゴシック"/>
            <family val="3"/>
            <charset val="128"/>
          </rPr>
          <t>同上</t>
        </r>
      </text>
    </comment>
    <comment ref="P21" authorId="0" shapeId="0" xr:uid="{00000000-0006-0000-13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13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13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00000000-0006-0000-1300-000015000000}">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1300-000016000000}">
      <text>
        <r>
          <rPr>
            <sz val="9"/>
            <color indexed="81"/>
            <rFont val="ＭＳ Ｐゴシック"/>
            <family val="3"/>
            <charset val="128"/>
          </rPr>
          <t>右上のフローから、自動的に計算されます。</t>
        </r>
      </text>
    </comment>
    <comment ref="P24" authorId="0" shapeId="0" xr:uid="{00000000-0006-0000-13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13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00000000-0006-0000-1300-000019000000}">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1300-00001A000000}">
      <text>
        <r>
          <rPr>
            <sz val="9"/>
            <color indexed="81"/>
            <rFont val="ＭＳ Ｐゴシック"/>
            <family val="3"/>
            <charset val="128"/>
          </rPr>
          <t>右上のフローから、自動的に計算されます。</t>
        </r>
      </text>
    </comment>
    <comment ref="D26" authorId="0" shapeId="0" xr:uid="{00000000-0006-0000-1300-00001B000000}">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1300-00001C000000}">
      <text>
        <r>
          <rPr>
            <sz val="9"/>
            <color indexed="81"/>
            <rFont val="ＭＳ Ｐゴシック"/>
            <family val="3"/>
            <charset val="128"/>
          </rPr>
          <t>右上のフローから、自動的に計算されます。</t>
        </r>
      </text>
    </comment>
    <comment ref="D27" authorId="0" shapeId="0" xr:uid="{00000000-0006-0000-1300-00001D000000}">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1300-00001E000000}">
      <text>
        <r>
          <rPr>
            <sz val="9"/>
            <color indexed="81"/>
            <rFont val="ＭＳ Ｐゴシック"/>
            <family val="3"/>
            <charset val="128"/>
          </rPr>
          <t>右上のフローから、自動的に計算されます。</t>
        </r>
      </text>
    </comment>
    <comment ref="P27" authorId="0" shapeId="0" xr:uid="{00000000-0006-0000-1300-00001F000000}">
      <text>
        <r>
          <rPr>
            <sz val="9"/>
            <color indexed="81"/>
            <rFont val="ＭＳ Ｐゴシック"/>
            <family val="3"/>
            <charset val="128"/>
          </rPr>
          <t>下にあるＢ-1およびＢ-2から、自動的に計算されます。</t>
        </r>
      </text>
    </comment>
    <comment ref="AL27" authorId="0" shapeId="0" xr:uid="{00000000-0006-0000-1300-000020000000}">
      <text>
        <r>
          <rPr>
            <sz val="9"/>
            <color indexed="81"/>
            <rFont val="ＭＳ Ｐゴシック"/>
            <family val="3"/>
            <charset val="128"/>
          </rPr>
          <t>Ｂとｂの合計が自動的に計算されます。</t>
        </r>
      </text>
    </comment>
    <comment ref="AS27" authorId="0" shapeId="0" xr:uid="{00000000-0006-0000-13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00000000-0006-0000-1300-000022000000}">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1300-000023000000}">
      <text>
        <r>
          <rPr>
            <sz val="9"/>
            <color indexed="81"/>
            <rFont val="ＭＳ Ｐゴシック"/>
            <family val="3"/>
            <charset val="128"/>
          </rPr>
          <t>右上のフローから、自動的に計算されます。</t>
        </r>
      </text>
    </comment>
    <comment ref="AA28" authorId="0" shapeId="0" xr:uid="{00000000-0006-0000-13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00000000-0006-0000-1300-000025000000}">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1300-000026000000}">
      <text>
        <r>
          <rPr>
            <sz val="9"/>
            <color indexed="81"/>
            <rFont val="ＭＳ Ｐゴシック"/>
            <family val="3"/>
            <charset val="128"/>
          </rPr>
          <t>右上のフローから、自動的に計算されます。</t>
        </r>
      </text>
    </comment>
    <comment ref="AA29" authorId="0" shapeId="0" xr:uid="{00000000-0006-0000-1300-000027000000}">
      <text>
        <r>
          <rPr>
            <sz val="9"/>
            <color indexed="81"/>
            <rFont val="ＭＳ Ｐゴシック"/>
            <family val="3"/>
            <charset val="128"/>
          </rPr>
          <t>同上</t>
        </r>
      </text>
    </comment>
    <comment ref="D30" authorId="0" shapeId="0" xr:uid="{00000000-0006-0000-1300-000028000000}">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1300-000029000000}">
      <text>
        <r>
          <rPr>
            <sz val="9"/>
            <color indexed="81"/>
            <rFont val="ＭＳ Ｐゴシック"/>
            <family val="3"/>
            <charset val="128"/>
          </rPr>
          <t>右上のフローから、自動的に計算されます。</t>
        </r>
      </text>
    </comment>
    <comment ref="R30" authorId="0" shapeId="0" xr:uid="{00000000-0006-0000-1300-00002A000000}">
      <text>
        <r>
          <rPr>
            <sz val="9"/>
            <color indexed="81"/>
            <rFont val="ＭＳ Ｐゴシック"/>
            <family val="3"/>
            <charset val="128"/>
          </rPr>
          <t>右側にある3つの委託目的別内訳量から、自動的に計算されます。</t>
        </r>
      </text>
    </comment>
    <comment ref="AA30" authorId="0" shapeId="0" xr:uid="{00000000-0006-0000-1300-00002B000000}">
      <text>
        <r>
          <rPr>
            <sz val="9"/>
            <color indexed="81"/>
            <rFont val="ＭＳ Ｐゴシック"/>
            <family val="3"/>
            <charset val="128"/>
          </rPr>
          <t>同上</t>
        </r>
      </text>
    </comment>
    <comment ref="AL30" authorId="0" shapeId="0" xr:uid="{00000000-0006-0000-13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00000000-0006-0000-1300-00002D000000}">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1300-00002E000000}">
      <text>
        <r>
          <rPr>
            <sz val="9"/>
            <color indexed="81"/>
            <rFont val="ＭＳ Ｐゴシック"/>
            <family val="3"/>
            <charset val="128"/>
          </rPr>
          <t>右上のフローから、自動的に計算されます。</t>
        </r>
      </text>
    </comment>
    <comment ref="AS31" authorId="0" shapeId="0" xr:uid="{00000000-0006-0000-13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00000000-0006-0000-1300-000030000000}">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1300-000031000000}">
      <text>
        <r>
          <rPr>
            <sz val="9"/>
            <color indexed="81"/>
            <rFont val="ＭＳ Ｐゴシック"/>
            <family val="3"/>
            <charset val="128"/>
          </rPr>
          <t>右上のフローから、自動的に計算されます。</t>
        </r>
      </text>
    </comment>
    <comment ref="D33" authorId="0" shapeId="0" xr:uid="{00000000-0006-0000-1300-000032000000}">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1300-000033000000}">
      <text>
        <r>
          <rPr>
            <sz val="9"/>
            <color indexed="81"/>
            <rFont val="ＭＳ Ｐゴシック"/>
            <family val="3"/>
            <charset val="128"/>
          </rPr>
          <t>右上のフローから、自動的に計算されます。</t>
        </r>
      </text>
    </comment>
    <comment ref="R33" authorId="0" shapeId="0" xr:uid="{00000000-0006-0000-13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1400-000001000000}">
      <text>
        <r>
          <rPr>
            <sz val="10"/>
            <color indexed="81"/>
            <rFont val="ＭＳ Ｐゴシック"/>
            <family val="3"/>
            <charset val="128"/>
          </rPr>
          <t>「表紙」シートで選択された○印が自動的に反映されます。</t>
        </r>
      </text>
    </comment>
    <comment ref="AU4" authorId="0" shapeId="0" xr:uid="{00000000-0006-0000-1400-000002000000}">
      <text>
        <r>
          <rPr>
            <sz val="10"/>
            <color indexed="81"/>
            <rFont val="ＭＳ Ｐゴシック"/>
            <family val="3"/>
            <charset val="128"/>
          </rPr>
          <t>「表紙」シートで選択された○印が自動的に反映されます。</t>
        </r>
      </text>
    </comment>
    <comment ref="AF5" authorId="0" shapeId="0" xr:uid="{00000000-0006-0000-14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14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14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14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14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14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14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14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14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1400-00000C000000}">
      <text>
        <r>
          <rPr>
            <sz val="9"/>
            <color indexed="81"/>
            <rFont val="ＭＳ Ｐゴシック"/>
            <family val="3"/>
            <charset val="128"/>
          </rPr>
          <t>同上</t>
        </r>
      </text>
    </comment>
    <comment ref="P18" authorId="0" shapeId="0" xr:uid="{00000000-0006-0000-14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1400-00000E000000}">
      <text>
        <r>
          <rPr>
            <sz val="9"/>
            <color indexed="81"/>
            <rFont val="ＭＳ Ｐゴシック"/>
            <family val="3"/>
            <charset val="128"/>
          </rPr>
          <t>⑧、⑨、※3及びｂの合計から自動的に計算されます。</t>
        </r>
      </text>
    </comment>
    <comment ref="AH18" authorId="0" shapeId="0" xr:uid="{00000000-0006-0000-1400-00000F000000}">
      <text>
        <r>
          <rPr>
            <sz val="9"/>
            <color indexed="81"/>
            <rFont val="ＭＳ Ｐゴシック"/>
            <family val="3"/>
            <charset val="128"/>
          </rPr>
          <t>右にあるｂ-1およびｂ-2から、自動的に計算されます。</t>
        </r>
      </text>
    </comment>
    <comment ref="AO18" authorId="0" shapeId="0" xr:uid="{00000000-0006-0000-1400-000010000000}">
      <text>
        <r>
          <rPr>
            <sz val="9"/>
            <color indexed="81"/>
            <rFont val="ＭＳ Ｐゴシック"/>
            <family val="3"/>
            <charset val="128"/>
          </rPr>
          <t>右側にある3つの委託目的別内訳量から、自動的に計算されます。</t>
        </r>
      </text>
    </comment>
    <comment ref="AU18" authorId="0" shapeId="0" xr:uid="{00000000-0006-0000-1400-000011000000}">
      <text>
        <r>
          <rPr>
            <sz val="9"/>
            <color indexed="81"/>
            <rFont val="ＭＳ Ｐゴシック"/>
            <family val="3"/>
            <charset val="128"/>
          </rPr>
          <t>同上</t>
        </r>
      </text>
    </comment>
    <comment ref="P21" authorId="0" shapeId="0" xr:uid="{00000000-0006-0000-14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14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14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00000000-0006-0000-1400-000015000000}">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1400-000016000000}">
      <text>
        <r>
          <rPr>
            <sz val="9"/>
            <color indexed="81"/>
            <rFont val="ＭＳ Ｐゴシック"/>
            <family val="3"/>
            <charset val="128"/>
          </rPr>
          <t>右上のフローから、自動的に計算されます。</t>
        </r>
      </text>
    </comment>
    <comment ref="P24" authorId="0" shapeId="0" xr:uid="{00000000-0006-0000-14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14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00000000-0006-0000-1400-000019000000}">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1400-00001A000000}">
      <text>
        <r>
          <rPr>
            <sz val="9"/>
            <color indexed="81"/>
            <rFont val="ＭＳ Ｐゴシック"/>
            <family val="3"/>
            <charset val="128"/>
          </rPr>
          <t>右上のフローから、自動的に計算されます。</t>
        </r>
      </text>
    </comment>
    <comment ref="D26" authorId="0" shapeId="0" xr:uid="{00000000-0006-0000-1400-00001B000000}">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1400-00001C000000}">
      <text>
        <r>
          <rPr>
            <sz val="9"/>
            <color indexed="81"/>
            <rFont val="ＭＳ Ｐゴシック"/>
            <family val="3"/>
            <charset val="128"/>
          </rPr>
          <t>右上のフローから、自動的に計算されます。</t>
        </r>
      </text>
    </comment>
    <comment ref="D27" authorId="0" shapeId="0" xr:uid="{00000000-0006-0000-1400-00001D000000}">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1400-00001E000000}">
      <text>
        <r>
          <rPr>
            <sz val="9"/>
            <color indexed="81"/>
            <rFont val="ＭＳ Ｐゴシック"/>
            <family val="3"/>
            <charset val="128"/>
          </rPr>
          <t>右上のフローから、自動的に計算されます。</t>
        </r>
      </text>
    </comment>
    <comment ref="P27" authorId="0" shapeId="0" xr:uid="{00000000-0006-0000-1400-00001F000000}">
      <text>
        <r>
          <rPr>
            <sz val="9"/>
            <color indexed="81"/>
            <rFont val="ＭＳ Ｐゴシック"/>
            <family val="3"/>
            <charset val="128"/>
          </rPr>
          <t>下にあるＢ-1およびＢ-2から、自動的に計算されます。</t>
        </r>
      </text>
    </comment>
    <comment ref="AL27" authorId="0" shapeId="0" xr:uid="{00000000-0006-0000-1400-000020000000}">
      <text>
        <r>
          <rPr>
            <sz val="9"/>
            <color indexed="81"/>
            <rFont val="ＭＳ Ｐゴシック"/>
            <family val="3"/>
            <charset val="128"/>
          </rPr>
          <t>Ｂとｂの合計が自動的に計算されます。</t>
        </r>
      </text>
    </comment>
    <comment ref="AS27" authorId="0" shapeId="0" xr:uid="{00000000-0006-0000-14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00000000-0006-0000-1400-000022000000}">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1400-000023000000}">
      <text>
        <r>
          <rPr>
            <sz val="9"/>
            <color indexed="81"/>
            <rFont val="ＭＳ Ｐゴシック"/>
            <family val="3"/>
            <charset val="128"/>
          </rPr>
          <t>右上のフローから、自動的に計算されます。</t>
        </r>
      </text>
    </comment>
    <comment ref="AA28" authorId="0" shapeId="0" xr:uid="{00000000-0006-0000-14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00000000-0006-0000-1400-000025000000}">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1400-000026000000}">
      <text>
        <r>
          <rPr>
            <sz val="9"/>
            <color indexed="81"/>
            <rFont val="ＭＳ Ｐゴシック"/>
            <family val="3"/>
            <charset val="128"/>
          </rPr>
          <t>右上のフローから、自動的に計算されます。</t>
        </r>
      </text>
    </comment>
    <comment ref="AA29" authorId="0" shapeId="0" xr:uid="{00000000-0006-0000-1400-000027000000}">
      <text>
        <r>
          <rPr>
            <sz val="9"/>
            <color indexed="81"/>
            <rFont val="ＭＳ Ｐゴシック"/>
            <family val="3"/>
            <charset val="128"/>
          </rPr>
          <t>同上</t>
        </r>
      </text>
    </comment>
    <comment ref="D30" authorId="0" shapeId="0" xr:uid="{00000000-0006-0000-1400-000028000000}">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1400-000029000000}">
      <text>
        <r>
          <rPr>
            <sz val="9"/>
            <color indexed="81"/>
            <rFont val="ＭＳ Ｐゴシック"/>
            <family val="3"/>
            <charset val="128"/>
          </rPr>
          <t>右上のフローから、自動的に計算されます。</t>
        </r>
      </text>
    </comment>
    <comment ref="R30" authorId="0" shapeId="0" xr:uid="{00000000-0006-0000-1400-00002A000000}">
      <text>
        <r>
          <rPr>
            <sz val="9"/>
            <color indexed="81"/>
            <rFont val="ＭＳ Ｐゴシック"/>
            <family val="3"/>
            <charset val="128"/>
          </rPr>
          <t>右側にある3つの委託目的別内訳量から、自動的に計算されます。</t>
        </r>
      </text>
    </comment>
    <comment ref="AA30" authorId="0" shapeId="0" xr:uid="{00000000-0006-0000-1400-00002B000000}">
      <text>
        <r>
          <rPr>
            <sz val="9"/>
            <color indexed="81"/>
            <rFont val="ＭＳ Ｐゴシック"/>
            <family val="3"/>
            <charset val="128"/>
          </rPr>
          <t>同上</t>
        </r>
      </text>
    </comment>
    <comment ref="AL30" authorId="0" shapeId="0" xr:uid="{00000000-0006-0000-14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00000000-0006-0000-1400-00002D000000}">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1400-00002E000000}">
      <text>
        <r>
          <rPr>
            <sz val="9"/>
            <color indexed="81"/>
            <rFont val="ＭＳ Ｐゴシック"/>
            <family val="3"/>
            <charset val="128"/>
          </rPr>
          <t>右上のフローから、自動的に計算されます。</t>
        </r>
      </text>
    </comment>
    <comment ref="AS31" authorId="0" shapeId="0" xr:uid="{00000000-0006-0000-14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00000000-0006-0000-1400-000030000000}">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1400-000031000000}">
      <text>
        <r>
          <rPr>
            <sz val="9"/>
            <color indexed="81"/>
            <rFont val="ＭＳ Ｐゴシック"/>
            <family val="3"/>
            <charset val="128"/>
          </rPr>
          <t>右上のフローから、自動的に計算されます。</t>
        </r>
      </text>
    </comment>
    <comment ref="D33" authorId="0" shapeId="0" xr:uid="{00000000-0006-0000-1400-000032000000}">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1400-000033000000}">
      <text>
        <r>
          <rPr>
            <sz val="9"/>
            <color indexed="81"/>
            <rFont val="ＭＳ Ｐゴシック"/>
            <family val="3"/>
            <charset val="128"/>
          </rPr>
          <t>右上のフローから、自動的に計算されます。</t>
        </r>
      </text>
    </comment>
    <comment ref="R33" authorId="0" shapeId="0" xr:uid="{00000000-0006-0000-14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<sst xmlns="http://schemas.openxmlformats.org/spreadsheetml/2006/main" count="3275" uniqueCount="459">
  <si>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</si>
  <si>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</si>
  <si>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</si>
  <si>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</si>
  <si>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</si>
  <si>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</si>
  <si>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</si>
  <si>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</si>
  <si>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</si>
  <si>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</si>
  <si>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</si>
  <si>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</si>
  <si>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</si>
  <si>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</si>
  <si>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</si>
  <si>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</si>
  <si>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</si>
  <si>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</si>
  <si>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</si>
  <si>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</si>
  <si>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</si>
  <si>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</si>
  <si>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</si>
  <si>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</si>
  <si>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</si>
  <si>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</si>
  <si>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</si>
  <si>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</si>
  <si>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</si>
  <si>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</si>
  <si>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</si>
  <si>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</si>
  <si>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</si>
  <si>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</si>
  <si>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</si>
  <si>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</si>
  <si>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</si>
  <si>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</si>
  <si>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</si>
  <si>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</si>
  <si>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</si>
  <si>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</si>
  <si>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</si>
  <si>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</si>
  <si>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</si>
  <si>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</si>
  <si>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</si>
  <si>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</si>
  <si>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</si>
  <si>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</si>
  <si>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</si>
  <si>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</si>
  <si>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</si>
  <si>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</si>
  <si>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</si>
  <si>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</si>
  <si>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</si>
  <si>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</si>
  <si>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</si>
  <si>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</si>
  <si>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</si>
  <si>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</si>
  <si>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</si>
  <si>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</si>
  <si>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</si>
  <si>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</si>
  <si>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</si>
  <si>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</si>
  <si>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</si>
  <si>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</si>
  <si>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</si>
  <si>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</si>
  <si>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</si>
  <si>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</si>
  <si>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</si>
  <si>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</si>
  <si>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</si>
  <si>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</si>
  <si>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</si>
  <si>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</si>
  <si>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</si>
  <si>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</si>
  <si>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</si>
  <si>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</si>
  <si>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</si>
  <si>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</si>
  <si>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</si>
  <si>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</si>
  <si>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</si>
  <si>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</si>
  <si>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</si>
  <si>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</si>
  <si>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</si>
  <si>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</si>
  <si>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</si>
  <si>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</si>
  <si>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</si>
  <si>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</si>
  <si>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</si>
  <si>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</si>
  <si>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</si>
  <si>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</si>
  <si>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</si>
  <si>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</si>
  <si>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</si>
  <si>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</si>
  <si>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</si>
  <si>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</si>
  <si>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</si>
  <si>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</si>
  <si>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</si>
  <si>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</si>
  <si>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</si>
  <si>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</si>
  <si>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</si>
  <si>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</si>
  <si>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</si>
  <si>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</si>
  <si>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</si>
  <si>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</si>
  <si>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</si>
  <si>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</si>
  <si>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</si>
  <si>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</si>
  <si>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</si>
  <si>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</si>
  <si>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</si>
  <si>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</si>
  <si>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</si>
  <si>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</si>
  <si>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</si>
  <si>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</si>
  <si>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</si>
  <si>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</si>
  <si>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</si>
  <si>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</si>
  <si>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</si>
  <si>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</si>
  <si>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</si>
  <si>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</si>
  <si>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</si>
  <si>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</si>
  <si>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</si>
  <si>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</si>
  <si>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</si>
  <si>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</si>
  <si>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</si>
  <si>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</si>
  <si>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</si>
  <si>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</si>
  <si>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</si>
  <si>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</si>
  <si>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</si>
  <si>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</si>
  <si>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</si>
  <si>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</si>
  <si>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</si>
  <si>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</si>
  <si>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</si>
  <si>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</si>
  <si>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</si>
  <si>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</si>
  <si>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</si>
  <si>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</si>
  <si>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</si>
  <si>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</si>
  <si>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</si>
  <si>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</si>
  <si>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</si>
  <si>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</si>
  <si>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</si>
  <si>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</si>
  <si>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</si>
  <si>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</si>
  <si>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</si>
  <si>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</si>
  <si>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</si>
  <si>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</si>
  <si>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</si>
  <si>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</si>
  <si>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</si>
  <si>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</si>
  <si>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</si>
  <si>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</si>
  <si>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</si>
  <si>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</si>
  <si>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</si>
  <si>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</si>
  <si>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</si>
  <si>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</si>
  <si>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</si>
  <si>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</si>
  <si>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</si>
  <si>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</si>
  <si>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</si>
  <si>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</si>
  <si>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</si>
  <si>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</si>
  <si>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</si>
  <si>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</si>
  <si>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</si>
  <si>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</si>
  <si>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</si>
  <si>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</si>
  <si>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</si>
  <si>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</si>
  <si>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</si>
  <si>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</si>
  <si>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</si>
  <si>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</si>
  <si>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</si>
  <si>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</si>
  <si>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</si>
  <si>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</si>
  <si>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</si>
  <si>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</si>
  <si>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</si>
  <si>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</si>
  <si>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</si>
  <si>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</si>
  <si>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</si>
  <si>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</si>
  <si>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</si>
  <si>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</si>
  <si>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</si>
  <si>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</si>
  <si>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</si>
  <si>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</si>
  <si>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</si>
  <si>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</si>
  <si>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</si>
  <si>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</si>
  <si>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</si>
  <si>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</si>
  <si>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</si>
  <si>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</si>
  <si>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</si>
  <si>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</si>
  <si>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</si>
  <si>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</si>
  <si>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</si>
  <si>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</si>
  <si>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</si>
  <si>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</si>
  <si>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</si>
  <si>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</si>
  <si>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</si>
  <si>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</si>
  <si>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</si>
  <si>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</si>
  <si>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</si>
  <si>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</si>
  <si>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</si>
  <si>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</si>
  <si>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</si>
  <si>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</si>
  <si>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</si>
  <si>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</si>
  <si>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</si>
  <si>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</si>
  <si>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</si>
  <si>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</si>
  <si>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</si>
  <si>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</si>
  <si>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</si>
  <si>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</si>
  <si>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</si>
  <si>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</si>
  <si>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</si>
  <si>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</si>
  <si>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</si>
  <si>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</si>
  <si>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</si>
  <si>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</si>
  <si>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</si>
  <si>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</si>
  <si>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</si>
  <si>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</si>
  <si>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</si>
  <si>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</si>
  <si>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</si>
  <si>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</si>
  <si>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</si>
  <si>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</si>
  <si>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</si>
  <si>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</si>
  <si>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</si>
  <si>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</si>
  <si>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</si>
  <si>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</si>
  <si>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</si>
  <si>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</si>
  <si>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</si>
  <si>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</si>
  <si>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</si>
  <si>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</si>
  <si>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</si>
  <si>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</si>
  <si>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</si>
  <si>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</si>
  <si>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</si>
  <si>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</si>
  <si>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</si>
  <si>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</si>
  <si>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</si>
  <si>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</si>
  <si>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</si>
  <si>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</si>
  <si>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</si>
  <si>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</si>
  <si>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</si>
  <si>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</si>
  <si>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</si>
  <si>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</si>
  <si>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</si>
  <si>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</si>
  <si>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</si>
  <si>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</si>
  <si>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</si>
  <si>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</si>
  <si>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</si>
  <si>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</si>
  <si>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</si>
  <si>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</si>
  <si>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</si>
  <si>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</si>
  <si>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</si>
  <si>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</si>
  <si>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</si>
  <si>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</si>
  <si>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</si>
  <si>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</si>
  <si>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</si>
  <si>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</si>
  <si>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</si>
  <si>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</si>
  <si>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</si>
  <si>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</si>
  <si>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</si>
  <si>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</si>
  <si>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</si>
  <si>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</si>
  <si>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</si>
  <si>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</si>
  <si>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</si>
  <si>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</si>
  <si>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</si>
  <si>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</si>
  <si>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</si>
  <si>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</si>
  <si>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</si>
  <si>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</si>
  <si>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</si>
  <si>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</si>
  <si>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</si>
  <si>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</si>
  <si>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</si>
  <si>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</si>
  <si>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</si>
  <si>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</si>
  <si>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</si>
  <si>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</si>
  <si>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</si>
  <si>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</si>
  <si>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</si>
  <si>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</si>
  <si>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</si>
  <si>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</si>
  <si>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</si>
  <si>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</si>
  <si>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</si>
  <si>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</si>
  <si>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</si>
  <si>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</si>
  <si>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</si>
  <si>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</si>
  <si>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</si>
  <si>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</si>
  <si>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</si>
  <si>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</si>
  <si>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</si>
  <si>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</si>
  <si>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</si>
  <si>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</si>
  <si>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</si>
  <si>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</si>
  <si>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</si>
  <si>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</si>
  <si>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</si>
  <si>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</si>
  <si>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</si>
  <si>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</si>
  <si>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</si>
  <si>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</si>
  <si>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</si>
  <si>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</si>
  <si>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</si>
  <si>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</si>
  <si>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</si>
  <si>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</si>
  <si>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</si>
  <si>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</si>
  <si>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</si>
  <si>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</si>
  <si>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</si>
  <si>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</si>
  <si>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</si>
  <si>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</si>
  <si>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</si>
  <si>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</si>
  <si>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</si>
  <si>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</si>
  <si>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</si>
  <si>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</si>
  <si>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</si>
  <si>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</si>
  <si>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</si>
  <si>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</si>
  <si>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</si>
  <si>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</si>
  <si>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</si>
  <si>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</si>
  <si>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</si>
  <si>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</si>
  <si>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</si>
  <si>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</si>
  <si>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</si>
  <si>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</si>
  <si>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</si>
  <si>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</si>
  <si>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</si>
  <si>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</si>
  <si>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</si>
  <si>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</si>
  <si>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</si>
  <si>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</si>
  <si>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</si>
  <si>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</si>
  <si>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</si>
  <si>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</si>
  <si>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</si>
  <si>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</si>
  <si>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</si>
  <si>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</si>
  <si>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</si>
  <si>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</si>
  <si>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</si>
  <si>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</si>
  <si>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</si>
  <si>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</si>
  <si>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</si>
  <si>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</si>
  <si>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令和 6 年 5  月 23  日</t>
    <phoneticPr fontId="3"/>
  </si>
  <si>
    <t>東京都杉並区宮前1-15-13</t>
    <rPh sb="0" eb="8">
      <t>トウキョウトスギナミクミヤマエ</t>
    </rPh>
    <phoneticPr fontId="3"/>
  </si>
  <si>
    <t>株式会社ホーク・ワン　代表取締役　大島健人</t>
    <rPh sb="0" eb="4">
      <t>カブシキカイシャ</t>
    </rPh>
    <rPh sb="11" eb="16">
      <t>ダイヒョウトリシマリヤク</t>
    </rPh>
    <rPh sb="17" eb="21">
      <t>オオシマケント</t>
    </rPh>
    <phoneticPr fontId="3"/>
  </si>
  <si>
    <t>03-5336-6893</t>
    <phoneticPr fontId="3"/>
  </si>
  <si>
    <t>株式会社ホーク・ワン　横浜駅前支店</t>
    <rPh sb="0" eb="4">
      <t>カブシキカイシャ</t>
    </rPh>
    <rPh sb="11" eb="17">
      <t>ヨコハマエキマエシテン</t>
    </rPh>
    <phoneticPr fontId="3"/>
  </si>
  <si>
    <t>13名</t>
    <rPh sb="2" eb="3">
      <t>メイ</t>
    </rPh>
    <phoneticPr fontId="3"/>
  </si>
  <si>
    <t>神奈川県横浜市西区平沼1-12-1　１F</t>
    <rPh sb="0" eb="9">
      <t>カナガワケンヨコハマシニシク</t>
    </rPh>
    <rPh sb="9" eb="11">
      <t>ヒラヌマ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</si>
</sst>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xr:uid="{00000000-0005-0000-0000-000002000000}"/>
    <cellStyle name="標準_○×様式02_産廃計画書（様式２の２）_Form-hourei(SP)2003" xfId="3" xr:uid="{00000000-0005-0000-0000-000003000000}"/>
    <cellStyle name="標準_○×様式02_産廃計画書（様式２の２）_Form-jishu" xfId="4" xr:uid="{00000000-0005-0000-0000-000004000000}"/>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5"/>
  <dimension ref="A2:AB144"/>
  <sheetViews>
    <sheetView showGridLines="0" tabSelected="1" view="pageBreakPreview" topLeftCell="B22" zoomScaleNormal="100" zoomScaleSheetLayoutView="100" workbookViewId="0">
      <selection activeCell="M48" sqref="M48:O48"/>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451</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15" customHeight="1" x14ac:dyDescent="0.15">
      <c r="C33" s="78"/>
      <c r="O33" s="79"/>
      <c r="Q33" s="20"/>
      <c r="R33" s="20"/>
      <c r="S33" s="20"/>
    </row>
    <row r="34" spans="1:19" ht="14.25" x14ac:dyDescent="0.15">
      <c r="C34" s="78"/>
      <c r="L34" s="474" t="s">
        <v>452</v>
      </c>
      <c r="M34" s="475"/>
      <c r="N34" s="475"/>
      <c r="O34" s="476"/>
      <c r="Q34" s="20"/>
      <c r="R34" s="20"/>
      <c r="S34" s="20"/>
    </row>
    <row r="35" spans="1:19" ht="11.25" customHeight="1" x14ac:dyDescent="0.15">
      <c r="C35" s="78"/>
      <c r="O35" s="80"/>
      <c r="Q35" s="20"/>
      <c r="R35" s="20"/>
      <c r="S35" s="20"/>
    </row>
    <row r="36" spans="1:19" ht="13.5" x14ac:dyDescent="0.15">
      <c r="C36" s="442" t="s">
        <v>41</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453</v>
      </c>
      <c r="K39" s="454"/>
      <c r="L39" s="455"/>
      <c r="M39" s="455"/>
      <c r="N39" s="455"/>
      <c r="O39" s="456"/>
      <c r="Q39" s="20"/>
      <c r="R39" s="20"/>
    </row>
    <row r="40" spans="1:19" ht="26.25" customHeight="1" x14ac:dyDescent="0.15">
      <c r="C40" s="78"/>
      <c r="H40" s="23" t="s">
        <v>7</v>
      </c>
      <c r="I40" s="23"/>
      <c r="J40" s="454" t="s">
        <v>454</v>
      </c>
      <c r="K40" s="454"/>
      <c r="L40" s="455"/>
      <c r="M40" s="455"/>
      <c r="N40" s="455"/>
      <c r="O40" s="456"/>
    </row>
    <row r="41" spans="1:19" x14ac:dyDescent="0.15">
      <c r="C41" s="78"/>
      <c r="J41" s="21" t="s">
        <v>8</v>
      </c>
      <c r="O41" s="79"/>
    </row>
    <row r="42" spans="1:19" x14ac:dyDescent="0.15">
      <c r="C42" s="78"/>
      <c r="J42" s="24" t="s">
        <v>9</v>
      </c>
      <c r="K42" s="24"/>
      <c r="L42" s="457" t="s">
        <v>455</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456</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7027</v>
      </c>
      <c r="N48" s="481"/>
      <c r="O48" s="482"/>
    </row>
    <row r="49" spans="3:21" ht="18" customHeight="1" x14ac:dyDescent="0.15">
      <c r="C49" s="431" t="s">
        <v>11</v>
      </c>
      <c r="D49" s="463"/>
      <c r="E49" s="464"/>
      <c r="F49" s="450" t="s">
        <v>458</v>
      </c>
      <c r="G49" s="451"/>
      <c r="H49" s="451"/>
      <c r="I49" s="451"/>
      <c r="J49" s="451"/>
      <c r="K49" s="451"/>
      <c r="L49" s="126" t="s">
        <v>172</v>
      </c>
      <c r="M49" s="394"/>
      <c r="N49" s="483" t="s">
        <v>455</v>
      </c>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117</v>
      </c>
      <c r="G52" s="514"/>
      <c r="H52" s="514"/>
      <c r="I52" s="514"/>
      <c r="J52" s="30" t="s">
        <v>47</v>
      </c>
      <c r="K52" s="30"/>
      <c r="L52" s="515"/>
      <c r="M52" s="515"/>
      <c r="N52" s="516"/>
      <c r="O52" s="517"/>
    </row>
    <row r="53" spans="3:21" ht="22.5" customHeight="1" x14ac:dyDescent="0.15">
      <c r="C53" s="296"/>
      <c r="D53" s="307" t="s">
        <v>19</v>
      </c>
      <c r="E53" s="308" t="s">
        <v>365</v>
      </c>
      <c r="F53" s="518" t="s">
        <v>366</v>
      </c>
      <c r="G53" s="519"/>
      <c r="H53" s="520"/>
      <c r="I53" s="518" t="s">
        <v>367</v>
      </c>
      <c r="J53" s="521"/>
      <c r="K53" s="522"/>
      <c r="L53" s="523"/>
      <c r="M53" s="524"/>
      <c r="N53" s="397" t="s">
        <v>368</v>
      </c>
      <c r="O53" s="398"/>
    </row>
    <row r="54" spans="3:21" ht="22.5" customHeight="1" x14ac:dyDescent="0.15">
      <c r="C54" s="296"/>
      <c r="D54" s="295"/>
      <c r="E54" s="311"/>
      <c r="F54" s="518" t="s">
        <v>369</v>
      </c>
      <c r="G54" s="519"/>
      <c r="H54" s="520"/>
      <c r="I54" s="525" t="s">
        <v>370</v>
      </c>
      <c r="J54" s="521"/>
      <c r="K54" s="521"/>
      <c r="L54" s="523">
        <v>2819</v>
      </c>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c r="G58" s="508"/>
      <c r="H58" s="508"/>
      <c r="I58" s="508"/>
      <c r="J58" s="508"/>
      <c r="K58" s="508"/>
      <c r="L58" s="508"/>
      <c r="M58" s="508"/>
      <c r="N58" s="508"/>
      <c r="O58" s="509"/>
    </row>
    <row r="59" spans="3:21" ht="26.25" customHeight="1" x14ac:dyDescent="0.15">
      <c r="C59" s="301"/>
      <c r="D59" s="318" t="s">
        <v>24</v>
      </c>
      <c r="E59" s="319" t="s">
        <v>378</v>
      </c>
      <c r="F59" s="510" t="s">
        <v>457</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1163</v>
      </c>
      <c r="I63" s="241" t="s">
        <v>4</v>
      </c>
      <c r="J63" s="499" t="s">
        <v>324</v>
      </c>
      <c r="K63" s="500"/>
      <c r="L63" s="501"/>
      <c r="M63" s="497">
        <f>+別紙!AA14</f>
        <v>1163</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f>+別紙!AA15</f>
        <v>637</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f>+別紙!AA16</f>
        <v>74</v>
      </c>
      <c r="N65" s="498"/>
      <c r="O65" s="383" t="s">
        <v>4</v>
      </c>
      <c r="P65" s="160"/>
      <c r="Q65" s="161"/>
      <c r="R65" s="161"/>
      <c r="S65" s="161"/>
    </row>
    <row r="66" spans="1:22" ht="24.75" customHeight="1" x14ac:dyDescent="0.15">
      <c r="C66" s="400"/>
      <c r="D66" s="487" t="s">
        <v>303</v>
      </c>
      <c r="E66" s="488"/>
      <c r="F66" s="488"/>
      <c r="G66" s="489"/>
      <c r="H66" s="384" t="str">
        <f>+別紙!AA12</f>
        <v>0</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15" customHeight="1" x14ac:dyDescent="0.15">
      <c r="A77" s="21"/>
      <c r="B77" s="21"/>
      <c r="C77" s="182">
        <v>3</v>
      </c>
      <c r="D77" s="485" t="s">
        <v>442</v>
      </c>
      <c r="E77" s="485"/>
      <c r="F77" s="485"/>
      <c r="G77" s="485"/>
      <c r="H77" s="485"/>
      <c r="I77" s="485"/>
      <c r="J77" s="485"/>
      <c r="K77" s="485"/>
      <c r="L77" s="485"/>
      <c r="M77" s="485"/>
      <c r="N77" s="485"/>
      <c r="O77" s="486"/>
    </row>
    <row r="78" spans="1:22" ht="28.1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1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1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1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1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xr:uid="{00000000-0002-0000-0000-000000000000}">
      <formula1>$Q$80:$Q$84</formula1>
    </dataValidation>
    <dataValidation type="list" allowBlank="1" showInputMessage="1" showErrorMessage="1" sqref="N28:O28" xr:uid="{00000000-0002-0000-0000-000001000000}">
      <formula1>$Q$143:$Q$144</formula1>
    </dataValidation>
    <dataValidation type="list" allowBlank="1" showInputMessage="1" showErrorMessage="1" sqref="F52:I52" xr:uid="{00000000-0002-0000-0000-000002000000}">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blackAndWhite="1"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BJ76"/>
  <sheetViews>
    <sheetView showGridLines="0" zoomScaleNormal="100" workbookViewId="0">
      <selection activeCell="P48" sqref="P48"/>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株式会社ホーク・ワン　横浜駅前支店</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xr:uid="{00000000-0002-0000-0100-000000000000}">
      <formula1>W7=ROUND(W7,1)</formula1>
    </dataValidation>
    <dataValidation type="custom" allowBlank="1" showInputMessage="1" showErrorMessage="1" sqref="H24:H33" xr:uid="{00000000-0002-0000-01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100-000002000000}">
      <formula1>D9=ROUND(D9,1)</formula1>
    </dataValidation>
  </dataValidations>
  <printOptions horizontalCentered="1"/>
  <pageMargins left="0.6692913385826772" right="0.62992125984251968" top="0.55118110236220474" bottom="0.55118110236220474" header="0" footer="0.51181102362204722"/>
  <pageSetup paperSize="9" scale="98" orientation="portrait" blackAndWhite="1"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J76"/>
  <sheetViews>
    <sheetView showGridLines="0" zoomScaleNormal="100" workbookViewId="0">
      <selection activeCell="P48" sqref="P48"/>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株式会社ホーク・ワン　横浜駅前支店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xr:uid="{00000000-0002-0000-0200-000000000000}">
      <formula1>W7=ROUND(W7,1)</formula1>
    </dataValidation>
    <dataValidation type="custom" allowBlank="1" showInputMessage="1" showErrorMessage="1" sqref="H24:H33" xr:uid="{00000000-0002-0000-02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200-000002000000}">
      <formula1>D9=ROUND(D9,1)</formula1>
    </dataValidation>
  </dataValidations>
  <printOptions horizontalCentered="1"/>
  <pageMargins left="0.6692913385826772" right="0.62992125984251968" top="0.55118110236220474" bottom="0.55118110236220474" header="0" footer="0.51181102362204722"/>
  <pageSetup paperSize="9" scale="98" orientation="portrait"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BJ76"/>
  <sheetViews>
    <sheetView showGridLines="0" zoomScaleNormal="100" workbookViewId="0">
      <selection activeCell="P48" sqref="P48"/>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株式会社ホーク・ワン　横浜駅前支店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xr:uid="{00000000-0002-0000-0300-000000000000}">
      <formula1>W7=ROUND(W7,1)</formula1>
    </dataValidation>
    <dataValidation type="custom" allowBlank="1" showInputMessage="1" showErrorMessage="1" sqref="H24:H33" xr:uid="{00000000-0002-0000-03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xr:uid="{00000000-0002-0000-0300-000002000000}">
      <formula1>D9=ROUND(D9,1)</formula1>
    </dataValidation>
    <dataValidation type="textLength" allowBlank="1" showInputMessage="1" showErrorMessage="1" errorTitle="要確認" error="「廃油」は、中間処理を経ずに「最終処分」はできません。" sqref="R33:U33" xr:uid="{00000000-0002-0000-0300-000003000000}">
      <formula1>0</formula1>
      <formula2>0</formula2>
    </dataValidation>
  </dataValidations>
  <printOptions horizontalCentered="1"/>
  <pageMargins left="0.6692913385826772" right="0.62992125984251968" top="0.55118110236220474" bottom="0.55118110236220474" header="0" footer="0.51181102362204722"/>
  <pageSetup paperSize="9" scale="98"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株式会社ホーク・ワン　横浜駅前支店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xr:uid="{00000000-0002-0000-0400-000000000000}">
      <formula1>W7=ROUND(W7,1)</formula1>
    </dataValidation>
    <dataValidation type="custom" allowBlank="1" showInputMessage="1" showErrorMessage="1" sqref="H24:H33" xr:uid="{00000000-0002-0000-04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xr:uid="{00000000-0002-0000-0400-000002000000}">
      <formula1>D9=ROUND(D9,1)</formula1>
    </dataValidation>
    <dataValidation type="textLength" allowBlank="1" showInputMessage="1" showErrorMessage="1" errorTitle="要確認" error="「廃酸」は、中間処理を経ずに「最終処分」はできません。" sqref="R33:U33" xr:uid="{00000000-0002-0000-0400-000003000000}">
      <formula1>0</formula1>
      <formula2>0</formula2>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株式会社ホーク・ワン　横浜駅前支店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xr:uid="{00000000-0002-0000-0500-000000000000}">
      <formula1>W7=ROUND(W7,1)</formula1>
    </dataValidation>
    <dataValidation type="custom" allowBlank="1" showInputMessage="1" showErrorMessage="1" sqref="H24:H33" xr:uid="{00000000-0002-0000-05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xr:uid="{00000000-0002-0000-0500-000002000000}">
      <formula1>D9=ROUND(D9,1)</formula1>
    </dataValidation>
    <dataValidation type="textLength" allowBlank="1" showInputMessage="1" showErrorMessage="1" errorTitle="要確認" error="「廃ｱﾙｶﾘ」は、中間処理を経ずに「最終処分」はできません。" sqref="R33:U33" xr:uid="{00000000-0002-0000-0500-000003000000}">
      <formula1>0</formula1>
      <formula2>0</formula2>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BJ76"/>
  <sheetViews>
    <sheetView showGridLines="0" topLeftCell="A16"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株式会社ホーク・ワン　横浜駅前支店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278.89999999999998</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255</v>
      </c>
      <c r="E24" s="558"/>
      <c r="F24" s="558"/>
      <c r="G24" s="195" t="s">
        <v>198</v>
      </c>
      <c r="H24" s="547">
        <f>+F12</f>
        <v>278.89999999999998</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178.4</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278.89999999999998</v>
      </c>
      <c r="Q27" s="607"/>
      <c r="R27" s="607"/>
      <c r="S27" s="607"/>
      <c r="T27" s="44" t="s">
        <v>38</v>
      </c>
      <c r="U27" s="64"/>
      <c r="V27" s="64"/>
      <c r="Y27" s="62" t="s">
        <v>39</v>
      </c>
      <c r="Z27" s="65"/>
      <c r="AH27" s="53"/>
      <c r="AI27" s="53"/>
      <c r="AJ27" s="53"/>
      <c r="AK27" s="53"/>
      <c r="AL27" s="577">
        <f>+AH18+P27</f>
        <v>278.89999999999998</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178.4</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255</v>
      </c>
      <c r="E29" s="558"/>
      <c r="F29" s="558"/>
      <c r="G29" s="195" t="s">
        <v>198</v>
      </c>
      <c r="H29" s="547">
        <f>+AL27</f>
        <v>278.89999999999998</v>
      </c>
      <c r="I29" s="548"/>
      <c r="J29" s="195" t="s">
        <v>198</v>
      </c>
      <c r="M29" s="556"/>
      <c r="P29" s="56"/>
      <c r="Q29" s="144"/>
      <c r="R29" s="51" t="s">
        <v>183</v>
      </c>
      <c r="S29" s="602" t="s">
        <v>33</v>
      </c>
      <c r="T29" s="605"/>
      <c r="U29" s="605"/>
      <c r="V29" s="606"/>
      <c r="W29" s="48"/>
      <c r="X29" s="66"/>
      <c r="Y29" s="562" t="s">
        <v>258</v>
      </c>
      <c r="Z29" s="563"/>
      <c r="AA29" s="603">
        <v>100.5</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200</v>
      </c>
      <c r="E30" s="558"/>
      <c r="F30" s="558"/>
      <c r="G30" s="195" t="s">
        <v>198</v>
      </c>
      <c r="H30" s="547">
        <f>+AL30</f>
        <v>205.6</v>
      </c>
      <c r="I30" s="548"/>
      <c r="J30" s="195" t="s">
        <v>198</v>
      </c>
      <c r="M30" s="556"/>
      <c r="P30" s="56"/>
      <c r="R30" s="561">
        <f>+ROUND(AA28,1)+ROUND(AA29,1)+ROUND(AA30,1)</f>
        <v>278.89999999999998</v>
      </c>
      <c r="S30" s="607"/>
      <c r="T30" s="607"/>
      <c r="U30" s="607"/>
      <c r="V30" s="44" t="s">
        <v>16</v>
      </c>
      <c r="Y30" s="562" t="s">
        <v>186</v>
      </c>
      <c r="Z30" s="563"/>
      <c r="AA30" s="603"/>
      <c r="AB30" s="604"/>
      <c r="AC30" s="604"/>
      <c r="AD30" s="604"/>
      <c r="AE30" s="604"/>
      <c r="AF30" s="44" t="s">
        <v>13</v>
      </c>
      <c r="AL30" s="580">
        <v>205.6</v>
      </c>
      <c r="AM30" s="581"/>
      <c r="AN30" s="581"/>
      <c r="AO30" s="581"/>
      <c r="AP30" s="52" t="s">
        <v>13</v>
      </c>
      <c r="AS30" s="599"/>
      <c r="AT30" s="596"/>
      <c r="AU30" s="596"/>
      <c r="AV30" s="597"/>
      <c r="AW30" s="413"/>
    </row>
    <row r="31" spans="2:49" ht="27" customHeight="1" thickTop="1" thickBot="1" x14ac:dyDescent="0.2">
      <c r="B31" s="534" t="s">
        <v>226</v>
      </c>
      <c r="C31" s="535"/>
      <c r="D31" s="558">
        <v>50</v>
      </c>
      <c r="E31" s="558"/>
      <c r="F31" s="558"/>
      <c r="G31" s="195" t="s">
        <v>198</v>
      </c>
      <c r="H31" s="547">
        <f>+AS24</f>
        <v>178.4</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xr:uid="{00000000-0002-0000-0600-000000000000}">
      <formula1>W7=ROUND(W7,1)</formula1>
    </dataValidation>
    <dataValidation type="custom" allowBlank="1" showInputMessage="1" showErrorMessage="1" sqref="H24:H33" xr:uid="{00000000-0002-0000-06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600-000002000000}">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pageSetUpPr fitToPage="1"/>
  </sheetPr>
  <dimension ref="B1:BJ76"/>
  <sheetViews>
    <sheetView showGridLines="0" topLeftCell="A19"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株式会社ホーク・ワン　横浜駅前支店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60.1</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17</v>
      </c>
      <c r="E24" s="558"/>
      <c r="F24" s="558"/>
      <c r="G24" s="195" t="s">
        <v>198</v>
      </c>
      <c r="H24" s="547">
        <f>+F12</f>
        <v>60.1</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60.1</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60.1</v>
      </c>
      <c r="Q27" s="607"/>
      <c r="R27" s="607"/>
      <c r="S27" s="607"/>
      <c r="T27" s="44" t="s">
        <v>38</v>
      </c>
      <c r="U27" s="64"/>
      <c r="V27" s="64"/>
      <c r="Y27" s="62" t="s">
        <v>39</v>
      </c>
      <c r="Z27" s="65"/>
      <c r="AH27" s="53"/>
      <c r="AI27" s="53"/>
      <c r="AJ27" s="53"/>
      <c r="AK27" s="53"/>
      <c r="AL27" s="577">
        <f>+AH18+P27</f>
        <v>60.1</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60.1</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17</v>
      </c>
      <c r="E29" s="558"/>
      <c r="F29" s="558"/>
      <c r="G29" s="195" t="s">
        <v>198</v>
      </c>
      <c r="H29" s="547">
        <f>+AL27</f>
        <v>60.1</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42.9</v>
      </c>
      <c r="I30" s="548"/>
      <c r="J30" s="195" t="s">
        <v>198</v>
      </c>
      <c r="M30" s="556"/>
      <c r="P30" s="56"/>
      <c r="R30" s="561">
        <f>+ROUND(AA28,1)+ROUND(AA29,1)+ROUND(AA30,1)</f>
        <v>60.1</v>
      </c>
      <c r="S30" s="607"/>
      <c r="T30" s="607"/>
      <c r="U30" s="607"/>
      <c r="V30" s="44" t="s">
        <v>16</v>
      </c>
      <c r="Y30" s="562" t="s">
        <v>186</v>
      </c>
      <c r="Z30" s="563"/>
      <c r="AA30" s="603"/>
      <c r="AB30" s="604"/>
      <c r="AC30" s="604"/>
      <c r="AD30" s="604"/>
      <c r="AE30" s="604"/>
      <c r="AF30" s="44" t="s">
        <v>13</v>
      </c>
      <c r="AL30" s="580">
        <v>42.9</v>
      </c>
      <c r="AM30" s="581"/>
      <c r="AN30" s="581"/>
      <c r="AO30" s="581"/>
      <c r="AP30" s="52" t="s">
        <v>13</v>
      </c>
      <c r="AS30" s="599"/>
      <c r="AT30" s="596"/>
      <c r="AU30" s="596"/>
      <c r="AV30" s="597"/>
      <c r="AW30" s="413"/>
    </row>
    <row r="31" spans="2:49" ht="27" customHeight="1" thickTop="1" thickBot="1" x14ac:dyDescent="0.2">
      <c r="B31" s="534" t="s">
        <v>226</v>
      </c>
      <c r="C31" s="535"/>
      <c r="D31" s="558">
        <v>17</v>
      </c>
      <c r="E31" s="558"/>
      <c r="F31" s="558"/>
      <c r="G31" s="195" t="s">
        <v>198</v>
      </c>
      <c r="H31" s="547">
        <f>+AS24</f>
        <v>60.1</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xr:uid="{00000000-0002-0000-0700-000000000000}">
      <formula1>AU13=ROUND(AU13,1)</formula1>
    </dataValidation>
    <dataValidation type="custom" allowBlank="1" showInputMessage="1" showErrorMessage="1" sqref="H24:H33" xr:uid="{00000000-0002-0000-07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700-000002000000}">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B1:BJ76"/>
  <sheetViews>
    <sheetView showGridLines="0" topLeftCell="A22" zoomScaleNormal="100" workbookViewId="0">
      <selection activeCell="AA30" sqref="AA30:AE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株式会社ホーク・ワン　横浜駅前支店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498.4</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475</v>
      </c>
      <c r="E24" s="558"/>
      <c r="F24" s="558"/>
      <c r="G24" s="195" t="s">
        <v>198</v>
      </c>
      <c r="H24" s="547">
        <f>+F12</f>
        <v>498.4</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489.7</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498.4</v>
      </c>
      <c r="Q27" s="607"/>
      <c r="R27" s="607"/>
      <c r="S27" s="607"/>
      <c r="T27" s="44" t="s">
        <v>38</v>
      </c>
      <c r="U27" s="64"/>
      <c r="V27" s="64"/>
      <c r="Y27" s="62" t="s">
        <v>39</v>
      </c>
      <c r="Z27" s="65"/>
      <c r="AH27" s="53"/>
      <c r="AI27" s="53"/>
      <c r="AJ27" s="53"/>
      <c r="AK27" s="53"/>
      <c r="AL27" s="577">
        <f>+AH18+P27</f>
        <v>498.4</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489.7</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475</v>
      </c>
      <c r="E29" s="558"/>
      <c r="F29" s="558"/>
      <c r="G29" s="195" t="s">
        <v>198</v>
      </c>
      <c r="H29" s="547">
        <f>+AL27</f>
        <v>498.4</v>
      </c>
      <c r="I29" s="548"/>
      <c r="J29" s="195" t="s">
        <v>198</v>
      </c>
      <c r="M29" s="556"/>
      <c r="P29" s="56"/>
      <c r="Q29" s="144"/>
      <c r="R29" s="51" t="s">
        <v>183</v>
      </c>
      <c r="S29" s="602" t="s">
        <v>33</v>
      </c>
      <c r="T29" s="605"/>
      <c r="U29" s="605"/>
      <c r="V29" s="606"/>
      <c r="W29" s="48"/>
      <c r="X29" s="66"/>
      <c r="Y29" s="562" t="s">
        <v>258</v>
      </c>
      <c r="Z29" s="563"/>
      <c r="AA29" s="603">
        <v>8.6999999999999993</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430</v>
      </c>
      <c r="E30" s="558"/>
      <c r="F30" s="558"/>
      <c r="G30" s="195" t="s">
        <v>198</v>
      </c>
      <c r="H30" s="547">
        <f>+AL30</f>
        <v>445.1</v>
      </c>
      <c r="I30" s="548"/>
      <c r="J30" s="195" t="s">
        <v>198</v>
      </c>
      <c r="M30" s="556"/>
      <c r="P30" s="56"/>
      <c r="R30" s="561">
        <f>+ROUND(AA28,1)+ROUND(AA29,1)+ROUND(AA30,1)</f>
        <v>498.4</v>
      </c>
      <c r="S30" s="607"/>
      <c r="T30" s="607"/>
      <c r="U30" s="607"/>
      <c r="V30" s="44" t="s">
        <v>16</v>
      </c>
      <c r="Y30" s="562" t="s">
        <v>186</v>
      </c>
      <c r="Z30" s="563"/>
      <c r="AA30" s="603"/>
      <c r="AB30" s="604"/>
      <c r="AC30" s="604"/>
      <c r="AD30" s="604"/>
      <c r="AE30" s="604"/>
      <c r="AF30" s="44" t="s">
        <v>13</v>
      </c>
      <c r="AL30" s="580">
        <v>445.1</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489.7</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xr:uid="{00000000-0002-0000-0800-000000000000}">
      <formula1>AU13=ROUND(AU13,1)</formula1>
    </dataValidation>
    <dataValidation type="custom" allowBlank="1" showInputMessage="1" showErrorMessage="1" sqref="H24:H33" xr:uid="{00000000-0002-0000-08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800-000002000000}">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株式会社ホーク・ワン　横浜駅前支店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xr:uid="{00000000-0002-0000-0900-000000000000}">
      <formula1>AU13=ROUND(AU13,1)</formula1>
    </dataValidation>
    <dataValidation type="custom" allowBlank="1" showInputMessage="1" showErrorMessage="1" sqref="H24:H33" xr:uid="{00000000-0002-0000-09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900-000002000000}">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株式会社ホーク・ワン　横浜駅前支店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xr:uid="{00000000-0002-0000-0A00-000000000000}">
      <formula1>AU13=ROUND(AU13,1)</formula1>
    </dataValidation>
    <dataValidation type="custom" allowBlank="1" showInputMessage="1" showErrorMessage="1" sqref="H24:H33" xr:uid="{00000000-0002-0000-0A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A00-000002000000}">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株式会社ホーク・ワン　横浜駅前支店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xr:uid="{00000000-0002-0000-0B00-000000000000}">
      <formula1>AU13=ROUND(AU13,1)</formula1>
    </dataValidation>
    <dataValidation type="custom" allowBlank="1" showInputMessage="1" showErrorMessage="1" sqref="H24:H33" xr:uid="{00000000-0002-0000-0B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B00-000002000000}">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株式会社ホーク・ワン　横浜駅前支店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xr:uid="{00000000-0002-0000-0C00-000000000000}">
      <formula1>W7=ROUND(W7,1)</formula1>
    </dataValidation>
    <dataValidation type="custom" allowBlank="1" showInputMessage="1" showErrorMessage="1" sqref="H24:H33" xr:uid="{00000000-0002-0000-0C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C00-000002000000}">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B1:BJ76"/>
  <sheetViews>
    <sheetView showGridLines="0" topLeftCell="A10"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株式会社ホーク・ワン　横浜駅前支店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11.6</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3.5</v>
      </c>
      <c r="E24" s="558"/>
      <c r="F24" s="558"/>
      <c r="G24" s="195" t="s">
        <v>198</v>
      </c>
      <c r="H24" s="547">
        <f>+F12</f>
        <v>11.6</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11.6</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11.6</v>
      </c>
      <c r="Q27" s="607"/>
      <c r="R27" s="607"/>
      <c r="S27" s="607"/>
      <c r="T27" s="44" t="s">
        <v>38</v>
      </c>
      <c r="U27" s="64"/>
      <c r="V27" s="64"/>
      <c r="Y27" s="62" t="s">
        <v>39</v>
      </c>
      <c r="Z27" s="65"/>
      <c r="AH27" s="53"/>
      <c r="AI27" s="53"/>
      <c r="AJ27" s="53"/>
      <c r="AK27" s="53"/>
      <c r="AL27" s="577">
        <f>+AH18+P27</f>
        <v>11.6</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11.6</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3.5</v>
      </c>
      <c r="E29" s="558"/>
      <c r="F29" s="558"/>
      <c r="G29" s="195" t="s">
        <v>198</v>
      </c>
      <c r="H29" s="547">
        <f>+AL27</f>
        <v>11.6</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8.6999999999999993</v>
      </c>
      <c r="I30" s="548"/>
      <c r="J30" s="195" t="s">
        <v>198</v>
      </c>
      <c r="M30" s="556"/>
      <c r="P30" s="56"/>
      <c r="R30" s="561">
        <f>+ROUND(AA28,1)+ROUND(AA29,1)+ROUND(AA30,1)</f>
        <v>11.6</v>
      </c>
      <c r="S30" s="607"/>
      <c r="T30" s="607"/>
      <c r="U30" s="607"/>
      <c r="V30" s="44" t="s">
        <v>16</v>
      </c>
      <c r="Y30" s="562" t="s">
        <v>186</v>
      </c>
      <c r="Z30" s="563"/>
      <c r="AA30" s="603"/>
      <c r="AB30" s="604"/>
      <c r="AC30" s="604"/>
      <c r="AD30" s="604"/>
      <c r="AE30" s="604"/>
      <c r="AF30" s="44" t="s">
        <v>13</v>
      </c>
      <c r="AL30" s="580">
        <v>8.6999999999999993</v>
      </c>
      <c r="AM30" s="581"/>
      <c r="AN30" s="581"/>
      <c r="AO30" s="581"/>
      <c r="AP30" s="52" t="s">
        <v>13</v>
      </c>
      <c r="AS30" s="599"/>
      <c r="AT30" s="596"/>
      <c r="AU30" s="596"/>
      <c r="AV30" s="597"/>
      <c r="AW30" s="413"/>
    </row>
    <row r="31" spans="2:49" ht="27" customHeight="1" thickTop="1" thickBot="1" x14ac:dyDescent="0.2">
      <c r="B31" s="534" t="s">
        <v>226</v>
      </c>
      <c r="C31" s="535"/>
      <c r="D31" s="558">
        <v>3.5</v>
      </c>
      <c r="E31" s="558"/>
      <c r="F31" s="558"/>
      <c r="G31" s="195" t="s">
        <v>198</v>
      </c>
      <c r="H31" s="547">
        <f>+AS24</f>
        <v>11.6</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xr:uid="{00000000-0002-0000-0D00-000000000000}">
      <formula1>W7=ROUND(W7,1)</formula1>
    </dataValidation>
    <dataValidation type="custom" allowBlank="1" showInputMessage="1" showErrorMessage="1" sqref="H24:H33" xr:uid="{00000000-0002-0000-0D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D00-000002000000}">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B1:BJ76"/>
  <sheetViews>
    <sheetView showGridLines="0" topLeftCell="A22"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株式会社ホーク・ワン　横浜駅前支店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540.4</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395</v>
      </c>
      <c r="E24" s="558"/>
      <c r="F24" s="558"/>
      <c r="G24" s="195" t="s">
        <v>198</v>
      </c>
      <c r="H24" s="547">
        <f>+F12</f>
        <v>540.4</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404.9</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540.4</v>
      </c>
      <c r="Q27" s="607"/>
      <c r="R27" s="607"/>
      <c r="S27" s="607"/>
      <c r="T27" s="44" t="s">
        <v>38</v>
      </c>
      <c r="U27" s="64"/>
      <c r="V27" s="64"/>
      <c r="Y27" s="62" t="s">
        <v>39</v>
      </c>
      <c r="Z27" s="65"/>
      <c r="AH27" s="53"/>
      <c r="AI27" s="53"/>
      <c r="AJ27" s="53"/>
      <c r="AK27" s="53"/>
      <c r="AL27" s="577">
        <f>+AH18+P27</f>
        <v>540.4</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404.9</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395</v>
      </c>
      <c r="E29" s="558"/>
      <c r="F29" s="558"/>
      <c r="G29" s="195" t="s">
        <v>198</v>
      </c>
      <c r="H29" s="547">
        <f>+AL27</f>
        <v>540.4</v>
      </c>
      <c r="I29" s="548"/>
      <c r="J29" s="195" t="s">
        <v>198</v>
      </c>
      <c r="M29" s="556"/>
      <c r="P29" s="56"/>
      <c r="Q29" s="144"/>
      <c r="R29" s="51" t="s">
        <v>183</v>
      </c>
      <c r="S29" s="602" t="s">
        <v>33</v>
      </c>
      <c r="T29" s="605"/>
      <c r="U29" s="605"/>
      <c r="V29" s="606"/>
      <c r="W29" s="48"/>
      <c r="X29" s="66"/>
      <c r="Y29" s="562" t="s">
        <v>258</v>
      </c>
      <c r="Z29" s="563"/>
      <c r="AA29" s="603">
        <v>135.5</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5</v>
      </c>
      <c r="E30" s="558"/>
      <c r="F30" s="558"/>
      <c r="G30" s="195" t="s">
        <v>198</v>
      </c>
      <c r="H30" s="547">
        <f>+AL30</f>
        <v>159.6</v>
      </c>
      <c r="I30" s="548"/>
      <c r="J30" s="195" t="s">
        <v>198</v>
      </c>
      <c r="M30" s="556"/>
      <c r="P30" s="56"/>
      <c r="R30" s="561">
        <f>+ROUND(AA28,1)+ROUND(AA29,1)+ROUND(AA30,1)</f>
        <v>540.4</v>
      </c>
      <c r="S30" s="607"/>
      <c r="T30" s="607"/>
      <c r="U30" s="607"/>
      <c r="V30" s="44" t="s">
        <v>16</v>
      </c>
      <c r="Y30" s="562" t="s">
        <v>186</v>
      </c>
      <c r="Z30" s="563"/>
      <c r="AA30" s="603"/>
      <c r="AB30" s="604"/>
      <c r="AC30" s="604"/>
      <c r="AD30" s="604"/>
      <c r="AE30" s="604"/>
      <c r="AF30" s="44" t="s">
        <v>13</v>
      </c>
      <c r="AL30" s="580">
        <v>159.6</v>
      </c>
      <c r="AM30" s="581"/>
      <c r="AN30" s="581"/>
      <c r="AO30" s="581"/>
      <c r="AP30" s="52" t="s">
        <v>13</v>
      </c>
      <c r="AS30" s="599"/>
      <c r="AT30" s="596"/>
      <c r="AU30" s="596"/>
      <c r="AV30" s="597"/>
      <c r="AW30" s="413"/>
    </row>
    <row r="31" spans="2:49" ht="27" customHeight="1" thickTop="1" thickBot="1" x14ac:dyDescent="0.2">
      <c r="B31" s="534" t="s">
        <v>226</v>
      </c>
      <c r="C31" s="535"/>
      <c r="D31" s="558">
        <v>3</v>
      </c>
      <c r="E31" s="558"/>
      <c r="F31" s="558"/>
      <c r="G31" s="195" t="s">
        <v>198</v>
      </c>
      <c r="H31" s="547">
        <f>+AS24</f>
        <v>404.9</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xr:uid="{00000000-0002-0000-0E00-000000000000}">
      <formula1>W7=ROUND(W7,1)</formula1>
    </dataValidation>
    <dataValidation type="custom" allowBlank="1" showInputMessage="1" showErrorMessage="1" sqref="H24:H33" xr:uid="{00000000-0002-0000-0E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E00-000002000000}">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株式会社ホーク・ワン　横浜駅前支店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xr:uid="{00000000-0002-0000-0F00-000000000000}">
      <formula1>W7=ROUND(W7,1)</formula1>
    </dataValidation>
    <dataValidation type="custom" allowBlank="1" showInputMessage="1" showErrorMessage="1" sqref="H24:H33" xr:uid="{00000000-0002-0000-0F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F00-000002000000}">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pageSetUpPr fitToPage="1"/>
  </sheetPr>
  <dimension ref="B1:BJ76"/>
  <sheetViews>
    <sheetView showGridLines="0" topLeftCell="A19"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株式会社ホーク・ワン　横浜駅前支店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0.6</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0.5</v>
      </c>
      <c r="E24" s="558"/>
      <c r="F24" s="558"/>
      <c r="G24" s="195" t="s">
        <v>198</v>
      </c>
      <c r="H24" s="547">
        <f>+F12</f>
        <v>0.6</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0.3</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0.6</v>
      </c>
      <c r="Q27" s="607"/>
      <c r="R27" s="607"/>
      <c r="S27" s="607"/>
      <c r="T27" s="44" t="s">
        <v>38</v>
      </c>
      <c r="U27" s="64"/>
      <c r="V27" s="64"/>
      <c r="Y27" s="62" t="s">
        <v>39</v>
      </c>
      <c r="Z27" s="65"/>
      <c r="AH27" s="53"/>
      <c r="AI27" s="53"/>
      <c r="AJ27" s="53"/>
      <c r="AK27" s="53"/>
      <c r="AL27" s="577">
        <f>+AH18+P27</f>
        <v>0.6</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0.3</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0.5</v>
      </c>
      <c r="E29" s="558"/>
      <c r="F29" s="558"/>
      <c r="G29" s="195" t="s">
        <v>198</v>
      </c>
      <c r="H29" s="547">
        <f>+AL27</f>
        <v>0.6</v>
      </c>
      <c r="I29" s="548"/>
      <c r="J29" s="195" t="s">
        <v>198</v>
      </c>
      <c r="M29" s="556"/>
      <c r="P29" s="56"/>
      <c r="Q29" s="144"/>
      <c r="R29" s="51" t="s">
        <v>183</v>
      </c>
      <c r="S29" s="602" t="s">
        <v>33</v>
      </c>
      <c r="T29" s="605"/>
      <c r="U29" s="605"/>
      <c r="V29" s="606"/>
      <c r="W29" s="48"/>
      <c r="X29" s="66"/>
      <c r="Y29" s="562" t="s">
        <v>258</v>
      </c>
      <c r="Z29" s="563"/>
      <c r="AA29" s="603">
        <v>0.3</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0.1</v>
      </c>
      <c r="I30" s="548"/>
      <c r="J30" s="195" t="s">
        <v>198</v>
      </c>
      <c r="M30" s="556"/>
      <c r="P30" s="56"/>
      <c r="R30" s="561">
        <f>+ROUND(AA28,1)+ROUND(AA29,1)+ROUND(AA30,1)</f>
        <v>0.6</v>
      </c>
      <c r="S30" s="607"/>
      <c r="T30" s="607"/>
      <c r="U30" s="607"/>
      <c r="V30" s="44" t="s">
        <v>16</v>
      </c>
      <c r="Y30" s="562" t="s">
        <v>186</v>
      </c>
      <c r="Z30" s="563"/>
      <c r="AA30" s="603"/>
      <c r="AB30" s="604"/>
      <c r="AC30" s="604"/>
      <c r="AD30" s="604"/>
      <c r="AE30" s="604"/>
      <c r="AF30" s="44" t="s">
        <v>13</v>
      </c>
      <c r="AL30" s="580">
        <v>0.1</v>
      </c>
      <c r="AM30" s="581"/>
      <c r="AN30" s="581"/>
      <c r="AO30" s="581"/>
      <c r="AP30" s="52" t="s">
        <v>13</v>
      </c>
      <c r="AS30" s="599"/>
      <c r="AT30" s="596"/>
      <c r="AU30" s="596"/>
      <c r="AV30" s="597"/>
      <c r="AW30" s="413"/>
    </row>
    <row r="31" spans="2:49" ht="27" customHeight="1" thickTop="1" thickBot="1" x14ac:dyDescent="0.2">
      <c r="B31" s="534" t="s">
        <v>226</v>
      </c>
      <c r="C31" s="535"/>
      <c r="D31" s="558">
        <v>0.5</v>
      </c>
      <c r="E31" s="558"/>
      <c r="F31" s="558"/>
      <c r="G31" s="195" t="s">
        <v>198</v>
      </c>
      <c r="H31" s="547">
        <f>+AS24</f>
        <v>0.3</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xr:uid="{00000000-0002-0000-1000-000000000000}">
      <formula1>W7=ROUND(W7,1)</formula1>
    </dataValidation>
    <dataValidation type="custom" allowBlank="1" showInputMessage="1" showErrorMessage="1" sqref="H24:H33" xr:uid="{00000000-0002-0000-10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1000-000002000000}">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株式会社ホーク・ワン　横浜駅前支店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xr:uid="{00000000-0002-0000-1100-000000000000}">
      <formula1>AU13=ROUND(AU13,1)</formula1>
    </dataValidation>
    <dataValidation type="custom" allowBlank="1" showInputMessage="1" showErrorMessage="1" sqref="H24:H33" xr:uid="{00000000-0002-0000-11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1100-000002000000}">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株式会社ホーク・ワン　横浜駅前支店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xr:uid="{00000000-0002-0000-1200-000000000000}">
      <formula1>AU13=ROUND(AU13,1)</formula1>
    </dataValidation>
    <dataValidation type="custom" allowBlank="1" showInputMessage="1" showErrorMessage="1" sqref="H24:H33" xr:uid="{00000000-0002-0000-12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1200-000002000000}">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株式会社ホーク・ワン　横浜駅前支店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xr:uid="{00000000-0002-0000-1300-000000000000}">
      <formula1>W7=ROUND(W7,1)</formula1>
    </dataValidation>
    <dataValidation type="custom" allowBlank="1" showInputMessage="1" showErrorMessage="1" sqref="H24:H33" xr:uid="{00000000-0002-0000-13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1300-000002000000}">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B1:BJ76"/>
  <sheetViews>
    <sheetView showGridLines="0" topLeftCell="A16"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株式会社ホーク・ワン　横浜駅前支店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23.8</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17</v>
      </c>
      <c r="E24" s="558"/>
      <c r="F24" s="558"/>
      <c r="G24" s="195" t="s">
        <v>198</v>
      </c>
      <c r="H24" s="547">
        <f>+F12</f>
        <v>23.8</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23.8</v>
      </c>
      <c r="Q27" s="607"/>
      <c r="R27" s="607"/>
      <c r="S27" s="607"/>
      <c r="T27" s="44" t="s">
        <v>38</v>
      </c>
      <c r="U27" s="64"/>
      <c r="V27" s="64"/>
      <c r="Y27" s="62" t="s">
        <v>39</v>
      </c>
      <c r="Z27" s="65"/>
      <c r="AH27" s="53"/>
      <c r="AI27" s="53"/>
      <c r="AJ27" s="53"/>
      <c r="AK27" s="53"/>
      <c r="AL27" s="577">
        <f>+AH18+P27</f>
        <v>23.8</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17</v>
      </c>
      <c r="E29" s="558"/>
      <c r="F29" s="558"/>
      <c r="G29" s="195" t="s">
        <v>198</v>
      </c>
      <c r="H29" s="547">
        <f>+AL27</f>
        <v>23.8</v>
      </c>
      <c r="I29" s="548"/>
      <c r="J29" s="195" t="s">
        <v>198</v>
      </c>
      <c r="M29" s="556"/>
      <c r="P29" s="56"/>
      <c r="Q29" s="144"/>
      <c r="R29" s="51" t="s">
        <v>183</v>
      </c>
      <c r="S29" s="602" t="s">
        <v>33</v>
      </c>
      <c r="T29" s="605"/>
      <c r="U29" s="605"/>
      <c r="V29" s="606"/>
      <c r="W29" s="48"/>
      <c r="X29" s="66"/>
      <c r="Y29" s="562" t="s">
        <v>258</v>
      </c>
      <c r="Z29" s="563"/>
      <c r="AA29" s="603">
        <v>23.8</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2</v>
      </c>
      <c r="E30" s="558"/>
      <c r="F30" s="558"/>
      <c r="G30" s="195" t="s">
        <v>198</v>
      </c>
      <c r="H30" s="547">
        <f>+AL30</f>
        <v>2.6</v>
      </c>
      <c r="I30" s="548"/>
      <c r="J30" s="195" t="s">
        <v>198</v>
      </c>
      <c r="M30" s="556"/>
      <c r="P30" s="56"/>
      <c r="R30" s="561">
        <f>+ROUND(AA28,1)+ROUND(AA29,1)+ROUND(AA30,1)</f>
        <v>23.8</v>
      </c>
      <c r="S30" s="607"/>
      <c r="T30" s="607"/>
      <c r="U30" s="607"/>
      <c r="V30" s="44" t="s">
        <v>16</v>
      </c>
      <c r="Y30" s="562" t="s">
        <v>186</v>
      </c>
      <c r="Z30" s="563"/>
      <c r="AA30" s="603"/>
      <c r="AB30" s="604"/>
      <c r="AC30" s="604"/>
      <c r="AD30" s="604"/>
      <c r="AE30" s="604"/>
      <c r="AF30" s="44" t="s">
        <v>13</v>
      </c>
      <c r="AL30" s="580">
        <v>2.6</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xr:uid="{00000000-0002-0000-1400-000000000000}">
      <formula1>W7=ROUND(W7,1)</formula1>
    </dataValidation>
    <dataValidation type="custom" allowBlank="1" showInputMessage="1" showErrorMessage="1" sqref="H24:H33" xr:uid="{00000000-0002-0000-14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1400-000002000000}">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pageSetUpPr fitToPage="1"/>
  </sheetPr>
  <dimension ref="B1:AA59"/>
  <sheetViews>
    <sheetView showGridLines="0" zoomScale="70" zoomScaleNormal="70" workbookViewId="0">
      <selection activeCell="B43" sqref="B43"/>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株式会社ホーク・ワン　横浜駅前支店</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255</v>
      </c>
      <c r="M9" s="320">
        <f>IF(OR(ｷ.紙くず!D24&gt;0,ｷ.紙くず!D24&lt;0),ｷ.紙くず!D24,IF(M$19&gt;0,"0",0))</f>
        <v>17</v>
      </c>
      <c r="N9" s="320">
        <f>IF(OR(ｸ.木くず!D24&gt;0,ｸ.木くず!D24&lt;0),ｸ.木くず!D24,IF(N$19&gt;0,"0",0))</f>
        <v>475</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3.5</v>
      </c>
      <c r="T9" s="320">
        <f>IF(OR(ｾ.ｶﾞﾗｽ･ｺﾝｸﾘ･陶磁器くず!D24&gt;0,ｾ.ｶﾞﾗｽ･ｺﾝｸﾘ･陶磁器くず!D24&lt;0),ｾ.ｶﾞﾗｽ･ｺﾝｸﾘ･陶磁器くず!D24,IF(T$19&gt;0,"0",0))</f>
        <v>395</v>
      </c>
      <c r="U9" s="320">
        <f>IF(OR(ｿ.鉱さい!D24&gt;0,ｿ.鉱さい!D24&lt;0),ｿ.鉱さい!D24,IF(U$19&gt;0,"0",0))</f>
        <v>0</v>
      </c>
      <c r="V9" s="320">
        <f>IF(OR(ﾀ.がれき類!D24&gt;0,ﾀ.がれき類!D24&lt;0),ﾀ.がれき類!D24,IF(V$19&gt;0,"0",0))</f>
        <v>0.5</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17</v>
      </c>
      <c r="AA9" s="322">
        <f>IF(SUM(G9:Z9)&gt;0,SUM(G9:Z9),IF(AA$19&gt;0,"0",0))</f>
        <v>1163</v>
      </c>
    </row>
    <row r="10" spans="2:27" ht="24" customHeight="1" x14ac:dyDescent="0.15">
      <c r="B10" s="169" t="s">
        <v>352</v>
      </c>
      <c r="C10" s="660" t="s">
        <v>320</v>
      </c>
      <c r="D10" s="660"/>
      <c r="E10" s="660"/>
      <c r="F10" s="661"/>
      <c r="G10" s="323">
        <f>IF(OR(ｱ.燃え殻!D25&gt;0,ｱ.燃え殻!D25&lt;0),ｱ.燃え殻!D25,IF(G$19&gt;0,"0",0))</f>
        <v>0</v>
      </c>
      <c r="H10" s="323">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64" t="s">
        <v>323</v>
      </c>
      <c r="D13" s="665"/>
      <c r="E13" s="665"/>
      <c r="F13" s="666"/>
      <c r="G13" s="326">
        <f>IF(OR(ｱ.燃え殻!D28&gt;0,ｱ.燃え殻!D28&lt;0),ｱ.燃え殻!D28,IF(G$19&gt;0,"0",0))</f>
        <v>0</v>
      </c>
      <c r="H13" s="326">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f>IF(OR(ｲ.汚泥!D29&gt;0,ｲ.汚泥!D29&lt;0),ｲ.汚泥!D29,IF(H$19&gt;0,"0",0))</f>
        <v>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255</v>
      </c>
      <c r="M14" s="326">
        <f>IF(OR(ｷ.紙くず!D29&gt;0,ｷ.紙くず!D29&lt;0),ｷ.紙くず!D29,IF(M$19&gt;0,"0",0))</f>
        <v>17</v>
      </c>
      <c r="N14" s="326">
        <f>IF(OR(ｸ.木くず!D29&gt;0,ｸ.木くず!D29&lt;0),ｸ.木くず!D29,IF(N$19&gt;0,"0",0))</f>
        <v>475</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3.5</v>
      </c>
      <c r="T14" s="326">
        <f>IF(OR(ｾ.ｶﾞﾗｽ･ｺﾝｸﾘ･陶磁器くず!D29&gt;0,ｾ.ｶﾞﾗｽ･ｺﾝｸﾘ･陶磁器くず!D29&lt;0),ｾ.ｶﾞﾗｽ･ｺﾝｸﾘ･陶磁器くず!D29,IF(T$19&gt;0,"0",0))</f>
        <v>395</v>
      </c>
      <c r="U14" s="326">
        <f>IF(OR(ｿ.鉱さい!D29&gt;0,ｿ.鉱さい!D29&lt;0),ｿ.鉱さい!D29,IF(U$19&gt;0,"0",0))</f>
        <v>0</v>
      </c>
      <c r="V14" s="326">
        <f>IF(OR(ﾀ.がれき類!D29&gt;0,ﾀ.がれき類!D29&lt;0),ﾀ.がれき類!D29,IF(V$19&gt;0,"0",0))</f>
        <v>0.5</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17</v>
      </c>
      <c r="AA14" s="328">
        <f t="shared" si="0"/>
        <v>1163</v>
      </c>
    </row>
    <row r="15" spans="2:27" ht="24" customHeight="1" x14ac:dyDescent="0.15">
      <c r="B15" s="169" t="s">
        <v>244</v>
      </c>
      <c r="C15" s="662" t="s">
        <v>242</v>
      </c>
      <c r="D15" s="662"/>
      <c r="E15" s="662"/>
      <c r="F15" s="663"/>
      <c r="G15" s="326">
        <f>IF(OR(ｱ.燃え殻!D30&gt;0,ｱ.燃え殻!D30&lt;0),ｱ.燃え殻!D30,IF(G$19&gt;0,"0",0))</f>
        <v>0</v>
      </c>
      <c r="H15" s="326">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200</v>
      </c>
      <c r="M15" s="326" t="str">
        <f>IF(OR(ｷ.紙くず!D30&gt;0,ｷ.紙くず!D30&lt;0),ｷ.紙くず!D30,IF(M$19&gt;0,"0",0))</f>
        <v>0</v>
      </c>
      <c r="N15" s="326">
        <f>IF(OR(ｸ.木くず!D30&gt;0,ｸ.木くず!D30&lt;0),ｸ.木くず!D30,IF(N$19&gt;0,"0",0))</f>
        <v>430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t="str">
        <f>IF(OR(ｽ.金属くず!D30&gt;0,ｽ.金属くず!D30&lt;0),ｽ.金属くず!D30,IF(S$19&gt;0,"0",0))</f>
        <v>0</v>
      </c>
      <c r="T15" s="326">
        <f>IF(OR(ｾ.ｶﾞﾗｽ･ｺﾝｸﾘ･陶磁器くず!D30&gt;0,ｾ.ｶﾞﾗｽ･ｺﾝｸﾘ･陶磁器くず!D30&lt;0),ｾ.ｶﾞﾗｽ･ｺﾝｸﾘ･陶磁器くず!D30,IF(T$19&gt;0,"0",0))</f>
        <v>5</v>
      </c>
      <c r="U15" s="326">
        <f>IF(OR(ｿ.鉱さい!D30&gt;0,ｿ.鉱さい!D30&lt;0),ｿ.鉱さい!D30,IF(U$19&gt;0,"0",0))</f>
        <v>0</v>
      </c>
      <c r="V15" s="326" t="str">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2</v>
      </c>
      <c r="AA15" s="328">
        <f t="shared" si="0"/>
        <v>637</v>
      </c>
    </row>
    <row r="16" spans="2:27" ht="24" customHeight="1" x14ac:dyDescent="0.15">
      <c r="B16" s="169" t="s">
        <v>245</v>
      </c>
      <c r="C16" s="662" t="s">
        <v>243</v>
      </c>
      <c r="D16" s="662"/>
      <c r="E16" s="662"/>
      <c r="F16" s="663"/>
      <c r="G16" s="326">
        <f>IF(OR(ｱ.燃え殻!D31&gt;0,ｱ.燃え殻!D31&lt;0),ｱ.燃え殻!D31,IF(G$19&gt;0,"0",0))</f>
        <v>0</v>
      </c>
      <c r="H16" s="326">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50</v>
      </c>
      <c r="M16" s="326">
        <f>IF(OR(ｷ.紙くず!D31&gt;0,ｷ.紙くず!D31&lt;0),ｷ.紙くず!D31,IF(M$19&gt;0,"0",0))</f>
        <v>17</v>
      </c>
      <c r="N16" s="326" t="str">
        <f>IF(OR(ｸ.木くず!D31&gt;0,ｸ.木くず!D31&lt;0),ｸ.木くず!D31,IF(N$19&gt;0,"0",0))</f>
        <v>0</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3.5</v>
      </c>
      <c r="T16" s="326">
        <f>IF(OR(ｾ.ｶﾞﾗｽ･ｺﾝｸﾘ･陶磁器くず!D31&gt;0,ｾ.ｶﾞﾗｽ･ｺﾝｸﾘ･陶磁器くず!D31&lt;0),ｾ.ｶﾞﾗｽ･ｺﾝｸﾘ･陶磁器くず!D31,IF(T$19&gt;0,"0",0))</f>
        <v>3</v>
      </c>
      <c r="U16" s="326">
        <f>IF(OR(ｿ.鉱さい!D31&gt;0,ｿ.鉱さい!D31&lt;0),ｿ.鉱さい!D31,IF(U$19&gt;0,"0",0))</f>
        <v>0</v>
      </c>
      <c r="V16" s="326">
        <f>IF(OR(ﾀ.がれき類!D31&gt;0,ﾀ.がれき類!D31&lt;0),ﾀ.がれき類!D31,IF(V$19&gt;0,"0",0))</f>
        <v>0.5</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t="str">
        <f>IF(OR(ﾄ.混合廃棄物その他!D31&gt;0,ﾄ.混合廃棄物その他!D31&lt;0),ﾄ.混合廃棄物その他!D31,IF(Z$19&gt;0,"0",0))</f>
        <v>0</v>
      </c>
      <c r="AA16" s="328">
        <f t="shared" si="0"/>
        <v>74</v>
      </c>
    </row>
    <row r="17" spans="2:27" ht="24" customHeight="1" x14ac:dyDescent="0.15">
      <c r="B17" s="169"/>
      <c r="C17" s="662" t="s">
        <v>428</v>
      </c>
      <c r="D17" s="662"/>
      <c r="E17" s="662"/>
      <c r="F17" s="663"/>
      <c r="G17" s="326">
        <f>IF(OR(ｱ.燃え殻!D32&gt;0,ｱ.燃え殻!D32&lt;0),ｱ.燃え殻!D32,IF(G$19&gt;0,"0",0))</f>
        <v>0</v>
      </c>
      <c r="H17" s="326">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0</v>
      </c>
      <c r="I19" s="332">
        <f t="shared" si="1"/>
        <v>0</v>
      </c>
      <c r="J19" s="332">
        <f t="shared" si="1"/>
        <v>0</v>
      </c>
      <c r="K19" s="332">
        <f t="shared" si="1"/>
        <v>0</v>
      </c>
      <c r="L19" s="332">
        <f t="shared" si="1"/>
        <v>278.89999999999998</v>
      </c>
      <c r="M19" s="332">
        <f t="shared" si="1"/>
        <v>60.1</v>
      </c>
      <c r="N19" s="332">
        <f t="shared" si="1"/>
        <v>498.4</v>
      </c>
      <c r="O19" s="332">
        <f t="shared" si="1"/>
        <v>0</v>
      </c>
      <c r="P19" s="332">
        <f t="shared" si="1"/>
        <v>0</v>
      </c>
      <c r="Q19" s="332">
        <f t="shared" si="1"/>
        <v>0</v>
      </c>
      <c r="R19" s="332">
        <f t="shared" si="1"/>
        <v>0</v>
      </c>
      <c r="S19" s="332">
        <f t="shared" si="1"/>
        <v>11.6</v>
      </c>
      <c r="T19" s="332">
        <f t="shared" si="1"/>
        <v>540.4</v>
      </c>
      <c r="U19" s="332">
        <f t="shared" si="1"/>
        <v>0</v>
      </c>
      <c r="V19" s="332">
        <f t="shared" si="1"/>
        <v>0.6</v>
      </c>
      <c r="W19" s="332">
        <f t="shared" si="1"/>
        <v>0</v>
      </c>
      <c r="X19" s="332">
        <f t="shared" si="1"/>
        <v>0</v>
      </c>
      <c r="Y19" s="332">
        <f t="shared" si="1"/>
        <v>0</v>
      </c>
      <c r="Z19" s="333">
        <f t="shared" si="1"/>
        <v>23.8</v>
      </c>
      <c r="AA19" s="334">
        <f t="shared" ref="AA19:AA25" si="2">SUM(G19:Z19)</f>
        <v>1413.8</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0</v>
      </c>
      <c r="I37" s="368">
        <f t="shared" si="8"/>
        <v>0</v>
      </c>
      <c r="J37" s="368">
        <f t="shared" si="8"/>
        <v>0</v>
      </c>
      <c r="K37" s="368">
        <f t="shared" si="8"/>
        <v>0</v>
      </c>
      <c r="L37" s="368">
        <f t="shared" si="8"/>
        <v>278.89999999999998</v>
      </c>
      <c r="M37" s="368">
        <f t="shared" si="8"/>
        <v>60.1</v>
      </c>
      <c r="N37" s="368">
        <f t="shared" si="8"/>
        <v>498.4</v>
      </c>
      <c r="O37" s="368">
        <f t="shared" si="8"/>
        <v>0</v>
      </c>
      <c r="P37" s="368">
        <f t="shared" si="8"/>
        <v>0</v>
      </c>
      <c r="Q37" s="368">
        <f t="shared" si="8"/>
        <v>0</v>
      </c>
      <c r="R37" s="368">
        <f t="shared" si="8"/>
        <v>0</v>
      </c>
      <c r="S37" s="368">
        <f t="shared" si="8"/>
        <v>11.6</v>
      </c>
      <c r="T37" s="368">
        <f t="shared" si="8"/>
        <v>540.4</v>
      </c>
      <c r="U37" s="368">
        <f t="shared" si="8"/>
        <v>0</v>
      </c>
      <c r="V37" s="368">
        <f t="shared" si="8"/>
        <v>0.6</v>
      </c>
      <c r="W37" s="368">
        <f t="shared" si="8"/>
        <v>0</v>
      </c>
      <c r="X37" s="368">
        <f t="shared" si="8"/>
        <v>0</v>
      </c>
      <c r="Y37" s="368">
        <f t="shared" si="8"/>
        <v>0</v>
      </c>
      <c r="Z37" s="369">
        <f t="shared" si="8"/>
        <v>23.8</v>
      </c>
      <c r="AA37" s="370">
        <f t="shared" si="4"/>
        <v>1413.8</v>
      </c>
    </row>
    <row r="38" spans="2:27" ht="24" customHeight="1" x14ac:dyDescent="0.15">
      <c r="B38" s="167"/>
      <c r="C38" s="685"/>
      <c r="D38" s="208"/>
      <c r="E38" s="206" t="s">
        <v>262</v>
      </c>
      <c r="F38" s="391"/>
      <c r="G38" s="359">
        <f t="shared" ref="G38:Z38" si="9">SUM(G39:G41)</f>
        <v>0</v>
      </c>
      <c r="H38" s="359">
        <f t="shared" si="9"/>
        <v>0</v>
      </c>
      <c r="I38" s="359">
        <f t="shared" si="9"/>
        <v>0</v>
      </c>
      <c r="J38" s="359">
        <f t="shared" si="9"/>
        <v>0</v>
      </c>
      <c r="K38" s="359">
        <f t="shared" si="9"/>
        <v>0</v>
      </c>
      <c r="L38" s="359">
        <f t="shared" si="9"/>
        <v>278.89999999999998</v>
      </c>
      <c r="M38" s="359">
        <f t="shared" si="9"/>
        <v>60.1</v>
      </c>
      <c r="N38" s="359">
        <f t="shared" si="9"/>
        <v>498.4</v>
      </c>
      <c r="O38" s="359">
        <f t="shared" si="9"/>
        <v>0</v>
      </c>
      <c r="P38" s="359">
        <f t="shared" si="9"/>
        <v>0</v>
      </c>
      <c r="Q38" s="359">
        <f t="shared" si="9"/>
        <v>0</v>
      </c>
      <c r="R38" s="359">
        <f t="shared" si="9"/>
        <v>0</v>
      </c>
      <c r="S38" s="359">
        <f t="shared" si="9"/>
        <v>11.6</v>
      </c>
      <c r="T38" s="359">
        <f t="shared" si="9"/>
        <v>540.4</v>
      </c>
      <c r="U38" s="359">
        <f t="shared" si="9"/>
        <v>0</v>
      </c>
      <c r="V38" s="359">
        <f t="shared" si="9"/>
        <v>0.6</v>
      </c>
      <c r="W38" s="359">
        <f t="shared" si="9"/>
        <v>0</v>
      </c>
      <c r="X38" s="359">
        <f t="shared" si="9"/>
        <v>0</v>
      </c>
      <c r="Y38" s="359">
        <f t="shared" si="9"/>
        <v>0</v>
      </c>
      <c r="Z38" s="360">
        <f t="shared" si="9"/>
        <v>23.8</v>
      </c>
      <c r="AA38" s="361">
        <f t="shared" si="4"/>
        <v>1413.8</v>
      </c>
    </row>
    <row r="39" spans="2:27" ht="24" customHeight="1" x14ac:dyDescent="0.15">
      <c r="B39" s="167"/>
      <c r="C39" s="685"/>
      <c r="D39" s="209"/>
      <c r="E39" s="204"/>
      <c r="F39" s="202" t="s">
        <v>235</v>
      </c>
      <c r="G39" s="362">
        <f>+ｱ.燃え殻!$AA$28</f>
        <v>0</v>
      </c>
      <c r="H39" s="362">
        <f>+ｲ.汚泥!$AA$28</f>
        <v>0</v>
      </c>
      <c r="I39" s="362">
        <f>+ｳ.廃油!$AA$28</f>
        <v>0</v>
      </c>
      <c r="J39" s="362">
        <f>+ｴ.廃酸!$AA$28</f>
        <v>0</v>
      </c>
      <c r="K39" s="362">
        <f>+ｵ.廃ｱﾙｶﾘ!$AA$28</f>
        <v>0</v>
      </c>
      <c r="L39" s="362">
        <f>+ｶ.廃ﾌﾟﾗ類!$AA$28</f>
        <v>178.4</v>
      </c>
      <c r="M39" s="362">
        <f>+ｷ.紙くず!$AA$28</f>
        <v>60.1</v>
      </c>
      <c r="N39" s="362">
        <f>+ｸ.木くず!$AA$28</f>
        <v>489.7</v>
      </c>
      <c r="O39" s="362">
        <f>+ｹ.繊維くず!$AA$28</f>
        <v>0</v>
      </c>
      <c r="P39" s="362">
        <f>+ｺ.動植物性残さ!$AA$28</f>
        <v>0</v>
      </c>
      <c r="Q39" s="362">
        <f>+ｻ.動物系固形不要物!$AA$28</f>
        <v>0</v>
      </c>
      <c r="R39" s="362">
        <f>+ｼ.ｺﾞﾑくず!$AA$28</f>
        <v>0</v>
      </c>
      <c r="S39" s="362">
        <f>+ｽ.金属くず!$AA$28</f>
        <v>11.6</v>
      </c>
      <c r="T39" s="362">
        <f>+ｾ.ｶﾞﾗｽ･ｺﾝｸﾘ･陶磁器くず!$AA$28</f>
        <v>404.9</v>
      </c>
      <c r="U39" s="362">
        <f>+ｿ.鉱さい!$AA$28</f>
        <v>0</v>
      </c>
      <c r="V39" s="362">
        <f>+ﾀ.がれき類!$AA$28</f>
        <v>0.3</v>
      </c>
      <c r="W39" s="362">
        <f>+ﾁ.動物のふん尿!$AA$28</f>
        <v>0</v>
      </c>
      <c r="X39" s="362">
        <f>+ﾂ.動物の死体!$AA$28</f>
        <v>0</v>
      </c>
      <c r="Y39" s="362">
        <f>+ﾃ.ばいじん!$AA$28</f>
        <v>0</v>
      </c>
      <c r="Z39" s="363">
        <f>+ﾄ.混合廃棄物その他!$AA$28</f>
        <v>0</v>
      </c>
      <c r="AA39" s="364">
        <f t="shared" si="4"/>
        <v>1145</v>
      </c>
    </row>
    <row r="40" spans="2:27" ht="24" customHeight="1" x14ac:dyDescent="0.15">
      <c r="B40" s="167"/>
      <c r="C40" s="685"/>
      <c r="D40" s="209"/>
      <c r="E40" s="204"/>
      <c r="F40" s="202" t="s">
        <v>261</v>
      </c>
      <c r="G40" s="362">
        <f>+ｱ.燃え殻!$AA$29</f>
        <v>0</v>
      </c>
      <c r="H40" s="362">
        <f>+ｲ.汚泥!$AA$29</f>
        <v>0</v>
      </c>
      <c r="I40" s="362">
        <f>+ｳ.廃油!$AA$29</f>
        <v>0</v>
      </c>
      <c r="J40" s="362">
        <f>+ｴ.廃酸!$AA$29</f>
        <v>0</v>
      </c>
      <c r="K40" s="362">
        <f>+ｵ.廃ｱﾙｶﾘ!$AA$29</f>
        <v>0</v>
      </c>
      <c r="L40" s="362">
        <f>+ｶ.廃ﾌﾟﾗ類!$AA$29</f>
        <v>100.5</v>
      </c>
      <c r="M40" s="362">
        <f>+ｷ.紙くず!$AA$29</f>
        <v>0</v>
      </c>
      <c r="N40" s="362">
        <f>+ｸ.木くず!$AA$29</f>
        <v>8.6999999999999993</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135.5</v>
      </c>
      <c r="U40" s="362">
        <f>+ｿ.鉱さい!$AA$29</f>
        <v>0</v>
      </c>
      <c r="V40" s="362">
        <f>+ﾀ.がれき類!$AA$29</f>
        <v>0.3</v>
      </c>
      <c r="W40" s="362">
        <f>+ﾁ.動物のふん尿!$AA$29</f>
        <v>0</v>
      </c>
      <c r="X40" s="362">
        <f>+ﾂ.動物の死体!$AA$29</f>
        <v>0</v>
      </c>
      <c r="Y40" s="362">
        <f>+ﾃ.ばいじん!$AA$29</f>
        <v>0</v>
      </c>
      <c r="Z40" s="363">
        <f>+ﾄ.混合廃棄物その他!$AA$29</f>
        <v>23.8</v>
      </c>
      <c r="AA40" s="364">
        <f t="shared" si="4"/>
        <v>268.8</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90" t="s">
        <v>294</v>
      </c>
      <c r="E43" s="690"/>
      <c r="F43" s="691"/>
      <c r="G43" s="371">
        <f>+ｱ.燃え殻!$AL$27</f>
        <v>0</v>
      </c>
      <c r="H43" s="371">
        <f>+ｲ.汚泥!$AL$27</f>
        <v>0</v>
      </c>
      <c r="I43" s="371">
        <f>+ｳ.廃油!$AL$27</f>
        <v>0</v>
      </c>
      <c r="J43" s="371">
        <f>+ｴ.廃酸!$AL$27</f>
        <v>0</v>
      </c>
      <c r="K43" s="371">
        <f>+ｵ.廃ｱﾙｶﾘ!$AL$27</f>
        <v>0</v>
      </c>
      <c r="L43" s="371">
        <f>+ｶ.廃ﾌﾟﾗ類!$AL$27</f>
        <v>278.89999999999998</v>
      </c>
      <c r="M43" s="371">
        <f>+ｷ.紙くず!$AL$27</f>
        <v>60.1</v>
      </c>
      <c r="N43" s="371">
        <f>+ｸ.木くず!$AL$27</f>
        <v>498.4</v>
      </c>
      <c r="O43" s="371">
        <f>+ｹ.繊維くず!$AL$27</f>
        <v>0</v>
      </c>
      <c r="P43" s="371">
        <f>+ｺ.動植物性残さ!$AL$27</f>
        <v>0</v>
      </c>
      <c r="Q43" s="371">
        <f>+ｻ.動物系固形不要物!$AL$27</f>
        <v>0</v>
      </c>
      <c r="R43" s="371">
        <f>+ｼ.ｺﾞﾑくず!$AL$27</f>
        <v>0</v>
      </c>
      <c r="S43" s="371">
        <f>+ｽ.金属くず!$AL$27</f>
        <v>11.6</v>
      </c>
      <c r="T43" s="371">
        <f>+ｾ.ｶﾞﾗｽ･ｺﾝｸﾘ･陶磁器くず!$AL$27</f>
        <v>540.4</v>
      </c>
      <c r="U43" s="371">
        <f>+ｿ.鉱さい!$AL$27</f>
        <v>0</v>
      </c>
      <c r="V43" s="371">
        <f>+ﾀ.がれき類!$AL$27</f>
        <v>0.6</v>
      </c>
      <c r="W43" s="371">
        <f>+ﾁ.動物のふん尿!$AL$27</f>
        <v>0</v>
      </c>
      <c r="X43" s="371">
        <f>+ﾂ.動物の死体!$AL$27</f>
        <v>0</v>
      </c>
      <c r="Y43" s="371">
        <f>+ﾃ.ばいじん!$AL$27</f>
        <v>0</v>
      </c>
      <c r="Z43" s="372">
        <f>+ﾄ.混合廃棄物その他!$AL$27</f>
        <v>23.8</v>
      </c>
      <c r="AA43" s="373">
        <f t="shared" si="4"/>
        <v>1413.8</v>
      </c>
    </row>
    <row r="44" spans="2:27" ht="24" customHeight="1" x14ac:dyDescent="0.15">
      <c r="B44" s="167"/>
      <c r="C44" s="174"/>
      <c r="D44" s="172" t="s">
        <v>188</v>
      </c>
      <c r="E44" s="667" t="s">
        <v>238</v>
      </c>
      <c r="F44" s="668"/>
      <c r="G44" s="374">
        <f>+ｱ.燃え殻!$AL$30</f>
        <v>0</v>
      </c>
      <c r="H44" s="374">
        <f>+ｲ.汚泥!$AL$30</f>
        <v>0</v>
      </c>
      <c r="I44" s="374">
        <f>+ｳ.廃油!$AL$30</f>
        <v>0</v>
      </c>
      <c r="J44" s="374">
        <f>+ｴ.廃酸!$AL$30</f>
        <v>0</v>
      </c>
      <c r="K44" s="374">
        <f>+ｵ.廃ｱﾙｶﾘ!$AL$30</f>
        <v>0</v>
      </c>
      <c r="L44" s="374">
        <f>+ｶ.廃ﾌﾟﾗ類!$AL$30</f>
        <v>205.6</v>
      </c>
      <c r="M44" s="374">
        <f>+ｷ.紙くず!$AL$30</f>
        <v>42.9</v>
      </c>
      <c r="N44" s="374">
        <f>+ｸ.木くず!$AL$30</f>
        <v>445.1</v>
      </c>
      <c r="O44" s="374">
        <f>+ｹ.繊維くず!$AL$30</f>
        <v>0</v>
      </c>
      <c r="P44" s="374">
        <f>+ｺ.動植物性残さ!$AL$30</f>
        <v>0</v>
      </c>
      <c r="Q44" s="374">
        <f>+ｻ.動物系固形不要物!$AL$30</f>
        <v>0</v>
      </c>
      <c r="R44" s="374">
        <f>+ｼ.ｺﾞﾑくず!$AL$30</f>
        <v>0</v>
      </c>
      <c r="S44" s="374">
        <f>+ｽ.金属くず!$AL$30</f>
        <v>8.6999999999999993</v>
      </c>
      <c r="T44" s="374">
        <f>+ｾ.ｶﾞﾗｽ･ｺﾝｸﾘ･陶磁器くず!$AL$30</f>
        <v>159.6</v>
      </c>
      <c r="U44" s="374">
        <f>+ｿ.鉱さい!$AL$30</f>
        <v>0</v>
      </c>
      <c r="V44" s="374">
        <f>+ﾀ.がれき類!$AL$30</f>
        <v>0.1</v>
      </c>
      <c r="W44" s="374">
        <f>+ﾁ.動物のふん尿!$AL$30</f>
        <v>0</v>
      </c>
      <c r="X44" s="374">
        <f>+ﾂ.動物の死体!$AL$30</f>
        <v>0</v>
      </c>
      <c r="Y44" s="374">
        <f>+ﾃ.ばいじん!$AL$30</f>
        <v>0</v>
      </c>
      <c r="Z44" s="375">
        <f>+ﾄ.混合廃棄物その他!$AL$30</f>
        <v>2.6</v>
      </c>
      <c r="AA44" s="376">
        <f t="shared" si="4"/>
        <v>864.60000000000014</v>
      </c>
    </row>
    <row r="45" spans="2:27" ht="24" customHeight="1" x14ac:dyDescent="0.15">
      <c r="B45" s="167"/>
      <c r="C45" s="174"/>
      <c r="D45" s="389" t="s">
        <v>190</v>
      </c>
      <c r="E45" s="681" t="s">
        <v>239</v>
      </c>
      <c r="F45" s="682"/>
      <c r="G45" s="377">
        <f>+ｱ.燃え殻!$AS$24</f>
        <v>0</v>
      </c>
      <c r="H45" s="377">
        <f>+ｲ.汚泥!$AS$24</f>
        <v>0</v>
      </c>
      <c r="I45" s="377">
        <f>+ｳ.廃油!$AS$24</f>
        <v>0</v>
      </c>
      <c r="J45" s="377">
        <f>+ｴ.廃酸!$AS$24</f>
        <v>0</v>
      </c>
      <c r="K45" s="377">
        <f>+ｵ.廃ｱﾙｶﾘ!$AS$24</f>
        <v>0</v>
      </c>
      <c r="L45" s="377">
        <f>+ｶ.廃ﾌﾟﾗ類!$AS$24</f>
        <v>178.4</v>
      </c>
      <c r="M45" s="377">
        <f>+ｷ.紙くず!$AS$24</f>
        <v>60.1</v>
      </c>
      <c r="N45" s="377">
        <f>+ｸ.木くず!$AS$24</f>
        <v>489.7</v>
      </c>
      <c r="O45" s="377">
        <f>+ｹ.繊維くず!$AS$24</f>
        <v>0</v>
      </c>
      <c r="P45" s="377">
        <f>+ｺ.動植物性残さ!$AS$24</f>
        <v>0</v>
      </c>
      <c r="Q45" s="377">
        <f>+ｻ.動物系固形不要物!$AS$24</f>
        <v>0</v>
      </c>
      <c r="R45" s="377">
        <f>+ｼ.ｺﾞﾑくず!$AS$24</f>
        <v>0</v>
      </c>
      <c r="S45" s="377">
        <f>+ｽ.金属くず!$AS$24</f>
        <v>11.6</v>
      </c>
      <c r="T45" s="377">
        <f>+ｾ.ｶﾞﾗｽ･ｺﾝｸﾘ･陶磁器くず!$AS$24</f>
        <v>404.9</v>
      </c>
      <c r="U45" s="377">
        <f>+ｿ.鉱さい!$AS$24</f>
        <v>0</v>
      </c>
      <c r="V45" s="377">
        <f>+ﾀ.がれき類!$AS$24</f>
        <v>0.3</v>
      </c>
      <c r="W45" s="377">
        <f>+ﾁ.動物のふん尿!$AS$24</f>
        <v>0</v>
      </c>
      <c r="X45" s="377">
        <f>+ﾂ.動物の死体!$AS$24</f>
        <v>0</v>
      </c>
      <c r="Y45" s="377">
        <f>+ﾃ.ばいじん!$AS$24</f>
        <v>0</v>
      </c>
      <c r="Z45" s="378">
        <f>+ﾄ.混合廃棄物その他!$AS$24</f>
        <v>0</v>
      </c>
      <c r="AA45" s="379">
        <f t="shared" si="4"/>
        <v>1145</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0</v>
      </c>
      <c r="I55" s="414">
        <f t="shared" si="10"/>
        <v>0</v>
      </c>
      <c r="J55" s="414">
        <f t="shared" si="10"/>
        <v>0</v>
      </c>
      <c r="K55" s="414">
        <f t="shared" si="10"/>
        <v>0</v>
      </c>
      <c r="L55" s="414">
        <f t="shared" si="10"/>
        <v>533.9</v>
      </c>
      <c r="M55" s="414">
        <f t="shared" si="10"/>
        <v>77.099999999999994</v>
      </c>
      <c r="N55" s="414">
        <f t="shared" si="10"/>
        <v>973.4</v>
      </c>
      <c r="O55" s="414">
        <f t="shared" si="10"/>
        <v>0</v>
      </c>
      <c r="P55" s="414">
        <f t="shared" si="10"/>
        <v>0</v>
      </c>
      <c r="Q55" s="414">
        <f t="shared" si="10"/>
        <v>0</v>
      </c>
      <c r="R55" s="414">
        <f t="shared" si="10"/>
        <v>0</v>
      </c>
      <c r="S55" s="414">
        <f t="shared" si="10"/>
        <v>15.1</v>
      </c>
      <c r="T55" s="414">
        <f t="shared" si="10"/>
        <v>935.4</v>
      </c>
      <c r="U55" s="414">
        <f t="shared" si="10"/>
        <v>0</v>
      </c>
      <c r="V55" s="414">
        <f t="shared" si="10"/>
        <v>1.1000000000000001</v>
      </c>
      <c r="W55" s="414">
        <f t="shared" si="10"/>
        <v>0</v>
      </c>
      <c r="X55" s="414">
        <f t="shared" si="10"/>
        <v>0</v>
      </c>
      <c r="Y55" s="414">
        <f t="shared" si="10"/>
        <v>0</v>
      </c>
      <c r="Z55" s="414">
        <f t="shared" si="10"/>
        <v>40.799999999999997</v>
      </c>
      <c r="AA55" s="415">
        <f>+AA9+AA19+AA20</f>
        <v>2576.8000000000002</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2"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15" customHeight="1" x14ac:dyDescent="0.15">
      <c r="C10" s="78"/>
      <c r="O10" s="79"/>
    </row>
    <row r="11" spans="1:16" ht="13.5" x14ac:dyDescent="0.15">
      <c r="C11" s="78"/>
      <c r="L11" s="748" t="str">
        <f>+表紙!L34</f>
        <v>令和 6 年 5  月 23  日</v>
      </c>
      <c r="M11" s="749"/>
      <c r="N11" s="749"/>
      <c r="O11" s="750"/>
    </row>
    <row r="12" spans="1:16" ht="13.1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40" t="str">
        <f>+表紙!J39</f>
        <v>東京都杉並区宮前1-15-13</v>
      </c>
      <c r="K16" s="740"/>
      <c r="L16" s="741"/>
      <c r="M16" s="741"/>
      <c r="N16" s="741"/>
      <c r="O16" s="742"/>
    </row>
    <row r="17" spans="1:15" ht="26.25" customHeight="1" x14ac:dyDescent="0.15">
      <c r="C17" s="78"/>
      <c r="H17" s="23" t="s">
        <v>7</v>
      </c>
      <c r="I17" s="23"/>
      <c r="J17" s="740" t="str">
        <f>+表紙!J40</f>
        <v>株式会社ホーク・ワン　代表取締役　大島健人</v>
      </c>
      <c r="K17" s="740"/>
      <c r="L17" s="741"/>
      <c r="M17" s="741"/>
      <c r="N17" s="741"/>
      <c r="O17" s="742"/>
    </row>
    <row r="18" spans="1:15" x14ac:dyDescent="0.15">
      <c r="C18" s="78"/>
      <c r="J18" s="21" t="s">
        <v>8</v>
      </c>
      <c r="O18" s="79"/>
    </row>
    <row r="19" spans="1:15" x14ac:dyDescent="0.15">
      <c r="C19" s="78"/>
      <c r="J19" s="24" t="s">
        <v>9</v>
      </c>
      <c r="K19" s="24"/>
      <c r="L19" s="705" t="str">
        <f>IF(+表紙!L42="","",+表紙!L42)</f>
        <v>03-5336-6893</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株式会社ホーク・ワン　横浜駅前支店</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7027</v>
      </c>
      <c r="N25" s="730"/>
      <c r="O25" s="731"/>
    </row>
    <row r="26" spans="1:15" ht="18" customHeight="1" x14ac:dyDescent="0.15">
      <c r="C26" s="431" t="s">
        <v>11</v>
      </c>
      <c r="D26" s="463"/>
      <c r="E26" s="464"/>
      <c r="F26" s="716" t="str">
        <f>+表紙!F49</f>
        <v>神奈川県横浜市西区平沼1-12-1　１F</v>
      </c>
      <c r="G26" s="717"/>
      <c r="H26" s="717"/>
      <c r="I26" s="717"/>
      <c r="J26" s="717"/>
      <c r="K26" s="717"/>
      <c r="L26" s="126" t="s">
        <v>172</v>
      </c>
      <c r="M26" s="223"/>
      <c r="N26" s="720" t="str">
        <f>IF(+表紙!N49="","",+表紙!N49)</f>
        <v>03-5336-6893</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Ｄ－建設業</v>
      </c>
      <c r="G29" s="733"/>
      <c r="H29" s="733"/>
      <c r="I29" s="733"/>
      <c r="J29" s="30" t="s">
        <v>47</v>
      </c>
      <c r="K29" s="30"/>
      <c r="L29" s="734">
        <f>+表紙!L52</f>
        <v>0</v>
      </c>
      <c r="M29" s="734"/>
      <c r="N29" s="735"/>
      <c r="O29" s="736"/>
    </row>
    <row r="30" spans="1:15" ht="22.5" customHeight="1" x14ac:dyDescent="0.15">
      <c r="C30" s="296"/>
      <c r="D30" s="307" t="s">
        <v>19</v>
      </c>
      <c r="E30" s="308" t="s">
        <v>365</v>
      </c>
      <c r="F30" s="732" t="s">
        <v>366</v>
      </c>
      <c r="G30" s="519"/>
      <c r="H30" s="737"/>
      <c r="I30" s="732" t="s">
        <v>367</v>
      </c>
      <c r="J30" s="521"/>
      <c r="K30" s="522"/>
      <c r="L30" s="738">
        <f>+表紙!L53</f>
        <v>0</v>
      </c>
      <c r="M30" s="739"/>
      <c r="N30" s="309" t="s">
        <v>368</v>
      </c>
      <c r="O30" s="310"/>
    </row>
    <row r="31" spans="1:15" ht="22.5" customHeight="1" x14ac:dyDescent="0.15">
      <c r="C31" s="296"/>
      <c r="D31" s="295"/>
      <c r="E31" s="311"/>
      <c r="F31" s="732" t="s">
        <v>369</v>
      </c>
      <c r="G31" s="519"/>
      <c r="H31" s="737"/>
      <c r="I31" s="733" t="s">
        <v>370</v>
      </c>
      <c r="J31" s="521"/>
      <c r="K31" s="521"/>
      <c r="L31" s="738">
        <f>+表紙!L54</f>
        <v>2819</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f>+表紙!F58</f>
        <v>0</v>
      </c>
      <c r="G35" s="754"/>
      <c r="H35" s="754"/>
      <c r="I35" s="754"/>
      <c r="J35" s="754"/>
      <c r="K35" s="754"/>
      <c r="L35" s="754"/>
      <c r="M35" s="754"/>
      <c r="N35" s="754"/>
      <c r="O35" s="755"/>
    </row>
    <row r="36" spans="3:15" ht="23.25" customHeight="1" x14ac:dyDescent="0.15">
      <c r="C36" s="301"/>
      <c r="D36" s="318" t="s">
        <v>24</v>
      </c>
      <c r="E36" s="319" t="s">
        <v>378</v>
      </c>
      <c r="F36" s="756" t="str">
        <f>+表紙!F59</f>
        <v>13名</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1163</v>
      </c>
      <c r="I40" s="241" t="s">
        <v>4</v>
      </c>
      <c r="J40" s="499" t="s">
        <v>324</v>
      </c>
      <c r="K40" s="500"/>
      <c r="L40" s="501"/>
      <c r="M40" s="700">
        <f>+表紙!M63</f>
        <v>1163</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f>+表紙!M64</f>
        <v>637</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f>+表紙!M65</f>
        <v>74</v>
      </c>
      <c r="N42" s="701">
        <f>+表紙!N65</f>
        <v>0</v>
      </c>
      <c r="O42" s="181" t="s">
        <v>4</v>
      </c>
    </row>
    <row r="43" spans="3:15" ht="24.75" customHeight="1" x14ac:dyDescent="0.15">
      <c r="C43" s="176"/>
      <c r="D43" s="487" t="s">
        <v>303</v>
      </c>
      <c r="E43" s="488"/>
      <c r="F43" s="488"/>
      <c r="G43" s="489"/>
      <c r="H43" s="246" t="str">
        <f>+表紙!H66</f>
        <v>0</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1.9"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15" customHeight="1" x14ac:dyDescent="0.15">
      <c r="A54" s="21"/>
      <c r="B54" s="21"/>
      <c r="C54" s="182">
        <v>3</v>
      </c>
      <c r="D54" s="485" t="s">
        <v>442</v>
      </c>
      <c r="E54" s="485"/>
      <c r="F54" s="485"/>
      <c r="G54" s="485"/>
      <c r="H54" s="485"/>
      <c r="I54" s="485"/>
      <c r="J54" s="485"/>
      <c r="K54" s="485"/>
      <c r="L54" s="485"/>
      <c r="M54" s="485"/>
      <c r="N54" s="485"/>
      <c r="O54" s="486"/>
    </row>
    <row r="55" spans="1:15" ht="28.1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1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15" customHeight="1" x14ac:dyDescent="0.15">
      <c r="A68" s="21"/>
      <c r="B68" s="21"/>
      <c r="C68" s="182"/>
      <c r="D68" s="183" t="s">
        <v>310</v>
      </c>
      <c r="E68" s="485" t="s">
        <v>408</v>
      </c>
      <c r="F68" s="485"/>
      <c r="G68" s="485"/>
      <c r="H68" s="485"/>
      <c r="I68" s="485"/>
      <c r="J68" s="485"/>
      <c r="K68" s="485"/>
      <c r="L68" s="485"/>
      <c r="M68" s="485"/>
      <c r="N68" s="485"/>
      <c r="O68" s="486"/>
    </row>
    <row r="69" spans="1:15" ht="28.15" customHeight="1" x14ac:dyDescent="0.15">
      <c r="A69" s="21"/>
      <c r="B69" s="21"/>
      <c r="C69" s="182"/>
      <c r="D69" s="183" t="s">
        <v>311</v>
      </c>
      <c r="E69" s="485" t="s">
        <v>316</v>
      </c>
      <c r="F69" s="485"/>
      <c r="G69" s="485"/>
      <c r="H69" s="485"/>
      <c r="I69" s="485"/>
      <c r="J69" s="485"/>
      <c r="K69" s="485"/>
      <c r="L69" s="485"/>
      <c r="M69" s="485"/>
      <c r="N69" s="485"/>
      <c r="O69" s="486"/>
    </row>
    <row r="70" spans="1:15" ht="28.1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2013-03-30T09:39:07Z</cp:lastPrinted>
  <dcterms:created xsi:type="dcterms:W3CDTF">2011-02-09T09:36:10Z</dcterms:created>
  <dcterms:modified xsi:type="dcterms:W3CDTF">2024-05-24T02:52:26Z</dcterms:modified>
</cp:coreProperties>
</file>