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s\こども青少年局\02保育・教育部\160_保育・教育施設等の危機管理\300_コロナ\200_新型コロナ(私立園)\070_コロナ対策経費補助\954_R5(2023)年度_補助金\003_申請手続き通知\幼稚園\"/>
    </mc:Choice>
  </mc:AlternateContent>
  <bookViews>
    <workbookView xWindow="0" yWindow="0" windowWidth="22020" windowHeight="9330" tabRatio="876" firstSheet="2" activeTab="2"/>
  </bookViews>
  <sheets>
    <sheet name="プルダウンリスト" sheetId="37" state="hidden" r:id="rId1"/>
    <sheet name="施設一覧" sheetId="39" state="hidden" r:id="rId2"/>
    <sheet name="申請兼実績報告書" sheetId="26" r:id="rId3"/>
    <sheet name="内訳１保育人材確保経費" sheetId="23" r:id="rId4"/>
    <sheet name="内訳２医療用抗原検査経費" sheetId="40" r:id="rId5"/>
    <sheet name="内訳３消毒清掃経費" sheetId="15" r:id="rId6"/>
    <sheet name="内訳４改修費" sheetId="24" r:id="rId7"/>
    <sheet name="添付資料６理由書" sheetId="30" r:id="rId8"/>
    <sheet name="備品経費申請用台紙（原紙）" sheetId="42" r:id="rId9"/>
    <sheet name="備品経費申請用台紙（見本）" sheetId="31" r:id="rId10"/>
    <sheet name="仕入控除報告書" sheetId="33" state="hidden" r:id="rId11"/>
    <sheet name="仕入控除別紙１" sheetId="29" state="hidden" r:id="rId12"/>
  </sheets>
  <externalReferences>
    <externalReference r:id="rId13"/>
  </externalReferences>
  <definedNames>
    <definedName name="_xlnm._FilterDatabase" localSheetId="1" hidden="1">施設一覧!$A$2:$AA$1649</definedName>
    <definedName name="_xlnm._FilterDatabase" localSheetId="3" hidden="1">内訳１保育人材確保経費!$A$13:$R$36</definedName>
    <definedName name="AAAAA" localSheetId="8">#REF!</definedName>
    <definedName name="AAAAA">#REF!</definedName>
    <definedName name="_xlnm.Print_Area" localSheetId="11">仕入控除別紙１!$A$1:$AR$37</definedName>
    <definedName name="_xlnm.Print_Area" localSheetId="10">仕入控除報告書!$A$1:$AR$36</definedName>
    <definedName name="_xlnm.Print_Area" localSheetId="2">申請兼実績報告書!$A$1:$X$57</definedName>
    <definedName name="_xlnm.Print_Area" localSheetId="7">添付資料６理由書!$A$7:$J$58</definedName>
    <definedName name="_xlnm.Print_Area" localSheetId="3">内訳１保育人材確保経費!$A$7:$M$36</definedName>
    <definedName name="_xlnm.Print_Area" localSheetId="4">内訳２医療用抗原検査経費!$A$5:$G$24</definedName>
    <definedName name="_xlnm.Print_Area" localSheetId="5">内訳３消毒清掃経費!$A$5:$I$36</definedName>
    <definedName name="_xlnm.Print_Area" localSheetId="6">内訳４改修費!$A$5:$G$26</definedName>
    <definedName name="_xlnm.Print_Area" localSheetId="9">'備品経費申請用台紙（見本）'!$A$1:$L$21</definedName>
    <definedName name="_xlnm.Print_Area" localSheetId="8">'備品経費申請用台紙（原紙）'!$A$1:$L$21</definedName>
    <definedName name="_xlnm.Print_Titles" localSheetId="3">内訳１保育人材確保経費!$7:$13</definedName>
    <definedName name="_xlnm.Print_Titles" localSheetId="4">内訳２医療用抗原検査経費!$5:$12</definedName>
    <definedName name="_xlnm.Print_Titles" localSheetId="5">内訳３消毒清掃経費!$5:$14</definedName>
    <definedName name="_xlnm.Print_Titles" localSheetId="6">内訳４改修費!$5:$11</definedName>
    <definedName name="ある" localSheetId="4">#REF!</definedName>
    <definedName name="ある" localSheetId="8">#REF!</definedName>
    <definedName name="ある">#REF!</definedName>
    <definedName name="契約の有無" localSheetId="7">[1]プルダウンリスト!$B$3:$B$4</definedName>
    <definedName name="契約の有無" localSheetId="4">#REF!</definedName>
    <definedName name="契約の有無" localSheetId="8">#REF!</definedName>
    <definedName name="契約の有無">#REF!</definedName>
    <definedName name="行なっていない" localSheetId="0">#REF!</definedName>
    <definedName name="行なっていない" localSheetId="7">[1]プルダウンリスト!$E$3:$E$3</definedName>
    <definedName name="行なっていない" localSheetId="4">#REF!</definedName>
    <definedName name="行なっていない" localSheetId="8">#REF!</definedName>
    <definedName name="行なってい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26" l="1"/>
  <c r="E24" i="40"/>
  <c r="D8" i="40" s="1"/>
  <c r="G36" i="23" l="1"/>
  <c r="G36" i="15" l="1"/>
  <c r="E8" i="15" s="1"/>
  <c r="P1565" i="39" l="1"/>
  <c r="O1565" i="39"/>
  <c r="AA1565" i="39" s="1"/>
  <c r="K1565" i="39"/>
  <c r="M1565" i="39" s="1"/>
  <c r="Z1565" i="39" s="1"/>
  <c r="AA1586" i="39" l="1"/>
  <c r="Z1586" i="39"/>
  <c r="O1649" i="39" l="1"/>
  <c r="K1649" i="39"/>
  <c r="O1648" i="39"/>
  <c r="K1648" i="39"/>
  <c r="O1647" i="39"/>
  <c r="K1647" i="39"/>
  <c r="O1646" i="39"/>
  <c r="K1646" i="39"/>
  <c r="P1645" i="39"/>
  <c r="O1645" i="39"/>
  <c r="K1645" i="39"/>
  <c r="P1644" i="39"/>
  <c r="O1644" i="39"/>
  <c r="K1644" i="39"/>
  <c r="P1643" i="39"/>
  <c r="O1643" i="39"/>
  <c r="K1643" i="39"/>
  <c r="P1642" i="39"/>
  <c r="O1642" i="39"/>
  <c r="K1642" i="39"/>
  <c r="P1641" i="39"/>
  <c r="O1641" i="39"/>
  <c r="K1641" i="39"/>
  <c r="P1640" i="39"/>
  <c r="O1640" i="39"/>
  <c r="K1640" i="39"/>
  <c r="P1639" i="39"/>
  <c r="O1639" i="39"/>
  <c r="K1639" i="39"/>
  <c r="P1638" i="39"/>
  <c r="O1638" i="39"/>
  <c r="K1638" i="39"/>
  <c r="P1637" i="39"/>
  <c r="O1637" i="39"/>
  <c r="K1637" i="39"/>
  <c r="P1636" i="39"/>
  <c r="O1636" i="39"/>
  <c r="K1636" i="39"/>
  <c r="P1635" i="39"/>
  <c r="O1635" i="39"/>
  <c r="K1635" i="39"/>
  <c r="P1634" i="39"/>
  <c r="O1634" i="39"/>
  <c r="K1634" i="39"/>
  <c r="P1633" i="39"/>
  <c r="O1633" i="39"/>
  <c r="K1633" i="39"/>
  <c r="P1632" i="39"/>
  <c r="O1632" i="39"/>
  <c r="K1632" i="39"/>
  <c r="P1631" i="39"/>
  <c r="O1631" i="39"/>
  <c r="K1631" i="39"/>
  <c r="P1630" i="39"/>
  <c r="O1630" i="39"/>
  <c r="K1630" i="39"/>
  <c r="P1629" i="39"/>
  <c r="O1629" i="39"/>
  <c r="K1629" i="39"/>
  <c r="P1628" i="39"/>
  <c r="O1628" i="39"/>
  <c r="K1628" i="39"/>
  <c r="P1627" i="39"/>
  <c r="O1627" i="39"/>
  <c r="K1627" i="39"/>
  <c r="P1626" i="39"/>
  <c r="O1626" i="39"/>
  <c r="K1626" i="39"/>
  <c r="P1625" i="39"/>
  <c r="O1625" i="39"/>
  <c r="K1625" i="39"/>
  <c r="P1624" i="39"/>
  <c r="O1624" i="39"/>
  <c r="K1624" i="39"/>
  <c r="P1623" i="39"/>
  <c r="O1623" i="39"/>
  <c r="K1623" i="39"/>
  <c r="P1622" i="39"/>
  <c r="O1622" i="39"/>
  <c r="K1622" i="39"/>
  <c r="P1621" i="39"/>
  <c r="O1621" i="39"/>
  <c r="K1621" i="39"/>
  <c r="P1620" i="39"/>
  <c r="O1620" i="39"/>
  <c r="K1620" i="39"/>
  <c r="P1619" i="39"/>
  <c r="O1619" i="39"/>
  <c r="K1619" i="39"/>
  <c r="P1618" i="39"/>
  <c r="O1618" i="39"/>
  <c r="K1618" i="39"/>
  <c r="P1617" i="39"/>
  <c r="O1617" i="39"/>
  <c r="K1617" i="39"/>
  <c r="P1616" i="39"/>
  <c r="O1616" i="39"/>
  <c r="K1616" i="39"/>
  <c r="P1615" i="39"/>
  <c r="O1615" i="39"/>
  <c r="K1615" i="39"/>
  <c r="P1614" i="39"/>
  <c r="O1614" i="39"/>
  <c r="K1614" i="39"/>
  <c r="P1613" i="39"/>
  <c r="O1613" i="39"/>
  <c r="K1613" i="39"/>
  <c r="P1612" i="39"/>
  <c r="O1612" i="39"/>
  <c r="K1612" i="39"/>
  <c r="P1611" i="39"/>
  <c r="O1611" i="39"/>
  <c r="K1611" i="39"/>
  <c r="P1610" i="39"/>
  <c r="O1610" i="39"/>
  <c r="K1610" i="39"/>
  <c r="P1609" i="39"/>
  <c r="O1609" i="39"/>
  <c r="P1608" i="39"/>
  <c r="O1608" i="39"/>
  <c r="P1607" i="39"/>
  <c r="O1607" i="39"/>
  <c r="P1606" i="39"/>
  <c r="O1606" i="39"/>
  <c r="P1605" i="39"/>
  <c r="O1605" i="39"/>
  <c r="P1604" i="39"/>
  <c r="O1604" i="39"/>
  <c r="P1603" i="39"/>
  <c r="O1603" i="39"/>
  <c r="P1602" i="39"/>
  <c r="O1602" i="39"/>
  <c r="P1601" i="39"/>
  <c r="O1601" i="39"/>
  <c r="P1600" i="39"/>
  <c r="O1600" i="39"/>
  <c r="P1599" i="39"/>
  <c r="O1599" i="39"/>
  <c r="P1598" i="39"/>
  <c r="O1598" i="39"/>
  <c r="P1597" i="39"/>
  <c r="O1597" i="39"/>
  <c r="P1596" i="39"/>
  <c r="O1596" i="39"/>
  <c r="P1595" i="39"/>
  <c r="O1595" i="39"/>
  <c r="P1594" i="39"/>
  <c r="O1594" i="39"/>
  <c r="P1593" i="39"/>
  <c r="O1593" i="39"/>
  <c r="P1592" i="39"/>
  <c r="O1592" i="39"/>
  <c r="P1591" i="39"/>
  <c r="O1591" i="39"/>
  <c r="P1590" i="39"/>
  <c r="O1590" i="39"/>
  <c r="P1589" i="39"/>
  <c r="O1589" i="39"/>
  <c r="P1588" i="39"/>
  <c r="O1588" i="39"/>
  <c r="P1587" i="39"/>
  <c r="O1587" i="39"/>
  <c r="P1585" i="39"/>
  <c r="O1585" i="39"/>
  <c r="K1585" i="39"/>
  <c r="O1584" i="39"/>
  <c r="P1584" i="39"/>
  <c r="K1584" i="39"/>
  <c r="O1583" i="39"/>
  <c r="P1583" i="39"/>
  <c r="K1583" i="39"/>
  <c r="O1582" i="39"/>
  <c r="P1582" i="39"/>
  <c r="K1582" i="39"/>
  <c r="O1581" i="39"/>
  <c r="P1581" i="39"/>
  <c r="K1581" i="39"/>
  <c r="O1580" i="39"/>
  <c r="P1580" i="39"/>
  <c r="K1580" i="39"/>
  <c r="O1579" i="39"/>
  <c r="P1579" i="39"/>
  <c r="K1579" i="39"/>
  <c r="O1578" i="39"/>
  <c r="P1578" i="39"/>
  <c r="K1578" i="39"/>
  <c r="O1577" i="39"/>
  <c r="P1577" i="39"/>
  <c r="K1577" i="39"/>
  <c r="O1576" i="39"/>
  <c r="P1576" i="39"/>
  <c r="K1576" i="39"/>
  <c r="O1575" i="39"/>
  <c r="P1575" i="39"/>
  <c r="K1575" i="39"/>
  <c r="O1574" i="39"/>
  <c r="P1574" i="39"/>
  <c r="K1574" i="39"/>
  <c r="O1573" i="39"/>
  <c r="P1573" i="39"/>
  <c r="K1573" i="39"/>
  <c r="O1572" i="39"/>
  <c r="P1572" i="39"/>
  <c r="K1572" i="39"/>
  <c r="O1571" i="39"/>
  <c r="P1571" i="39"/>
  <c r="K1571" i="39"/>
  <c r="O1570" i="39"/>
  <c r="P1570" i="39"/>
  <c r="K1570" i="39"/>
  <c r="O1569" i="39"/>
  <c r="P1569" i="39"/>
  <c r="K1569" i="39"/>
  <c r="O1568" i="39"/>
  <c r="P1568" i="39"/>
  <c r="K1568" i="39"/>
  <c r="O1567" i="39"/>
  <c r="P1567" i="39"/>
  <c r="K1567" i="39"/>
  <c r="O1566" i="39"/>
  <c r="P1566" i="39"/>
  <c r="K1566" i="39"/>
  <c r="O1564" i="39"/>
  <c r="P1564" i="39"/>
  <c r="K1564" i="39"/>
  <c r="M1564" i="39" s="1"/>
  <c r="O1563" i="39"/>
  <c r="P1563" i="39"/>
  <c r="K1563" i="39"/>
  <c r="M1563" i="39" s="1"/>
  <c r="P1562" i="39"/>
  <c r="O1562" i="39"/>
  <c r="K1562" i="39"/>
  <c r="M1562" i="39" s="1"/>
  <c r="P1561" i="39"/>
  <c r="O1561" i="39"/>
  <c r="K1561" i="39"/>
  <c r="M1561" i="39" s="1"/>
  <c r="P1560" i="39"/>
  <c r="O1560" i="39"/>
  <c r="K1560" i="39"/>
  <c r="M1560" i="39" s="1"/>
  <c r="P1559" i="39"/>
  <c r="O1559" i="39"/>
  <c r="K1559" i="39"/>
  <c r="M1559" i="39" s="1"/>
  <c r="P1558" i="39"/>
  <c r="O1558" i="39"/>
  <c r="K1558" i="39"/>
  <c r="M1558" i="39" s="1"/>
  <c r="P1557" i="39"/>
  <c r="O1557" i="39"/>
  <c r="K1557" i="39"/>
  <c r="M1557" i="39" s="1"/>
  <c r="P1556" i="39"/>
  <c r="O1556" i="39"/>
  <c r="K1556" i="39"/>
  <c r="M1556" i="39" s="1"/>
  <c r="P1555" i="39"/>
  <c r="O1555" i="39"/>
  <c r="K1555" i="39"/>
  <c r="M1555" i="39" s="1"/>
  <c r="P1554" i="39"/>
  <c r="O1554" i="39"/>
  <c r="K1554" i="39"/>
  <c r="M1554" i="39" s="1"/>
  <c r="P1553" i="39"/>
  <c r="O1553" i="39"/>
  <c r="K1553" i="39"/>
  <c r="M1553" i="39" s="1"/>
  <c r="P1552" i="39"/>
  <c r="O1552" i="39"/>
  <c r="K1552" i="39"/>
  <c r="M1552" i="39" s="1"/>
  <c r="P1551" i="39"/>
  <c r="O1551" i="39"/>
  <c r="M1551" i="39"/>
  <c r="K1551" i="39"/>
  <c r="P1550" i="39"/>
  <c r="O1550" i="39"/>
  <c r="M1550" i="39"/>
  <c r="K1550" i="39"/>
  <c r="P1549" i="39"/>
  <c r="O1549" i="39"/>
  <c r="M1549" i="39"/>
  <c r="K1549" i="39"/>
  <c r="P1548" i="39"/>
  <c r="O1548" i="39"/>
  <c r="K1548" i="39"/>
  <c r="M1548" i="39" s="1"/>
  <c r="P1547" i="39"/>
  <c r="O1547" i="39"/>
  <c r="K1547" i="39"/>
  <c r="M1547" i="39" s="1"/>
  <c r="P1546" i="39"/>
  <c r="O1546" i="39"/>
  <c r="K1546" i="39"/>
  <c r="M1546" i="39" s="1"/>
  <c r="P1545" i="39"/>
  <c r="O1545" i="39"/>
  <c r="K1545" i="39"/>
  <c r="M1545" i="39" s="1"/>
  <c r="P1544" i="39"/>
  <c r="O1544" i="39"/>
  <c r="K1544" i="39"/>
  <c r="M1544" i="39" s="1"/>
  <c r="P1543" i="39"/>
  <c r="O1543" i="39"/>
  <c r="K1543" i="39"/>
  <c r="M1543" i="39" s="1"/>
  <c r="P1542" i="39"/>
  <c r="O1542" i="39"/>
  <c r="K1542" i="39"/>
  <c r="M1542" i="39" s="1"/>
  <c r="O1541" i="39"/>
  <c r="P1541" i="39"/>
  <c r="K1541" i="39"/>
  <c r="M1541" i="39" s="1"/>
  <c r="P1540" i="39"/>
  <c r="O1540" i="39"/>
  <c r="K1540" i="39"/>
  <c r="M1540" i="39" s="1"/>
  <c r="P1539" i="39"/>
  <c r="O1539" i="39"/>
  <c r="K1539" i="39"/>
  <c r="M1539" i="39" s="1"/>
  <c r="P1538" i="39"/>
  <c r="O1538" i="39"/>
  <c r="K1538" i="39"/>
  <c r="M1538" i="39" s="1"/>
  <c r="P1537" i="39"/>
  <c r="O1537" i="39"/>
  <c r="K1537" i="39"/>
  <c r="M1537" i="39" s="1"/>
  <c r="P1536" i="39"/>
  <c r="O1536" i="39"/>
  <c r="K1536" i="39"/>
  <c r="M1536" i="39" s="1"/>
  <c r="P1535" i="39"/>
  <c r="O1535" i="39"/>
  <c r="K1535" i="39"/>
  <c r="M1535" i="39" s="1"/>
  <c r="P1534" i="39"/>
  <c r="O1534" i="39"/>
  <c r="K1534" i="39"/>
  <c r="M1534" i="39" s="1"/>
  <c r="P1533" i="39"/>
  <c r="O1533" i="39"/>
  <c r="K1533" i="39"/>
  <c r="M1533" i="39" s="1"/>
  <c r="P1532" i="39"/>
  <c r="O1532" i="39"/>
  <c r="K1532" i="39"/>
  <c r="M1532" i="39" s="1"/>
  <c r="P1531" i="39"/>
  <c r="O1531" i="39"/>
  <c r="K1531" i="39"/>
  <c r="M1531" i="39" s="1"/>
  <c r="P1530" i="39"/>
  <c r="O1530" i="39"/>
  <c r="K1530" i="39"/>
  <c r="M1530" i="39" s="1"/>
  <c r="O1529" i="39"/>
  <c r="P1529" i="39"/>
  <c r="K1529" i="39"/>
  <c r="M1529" i="39" s="1"/>
  <c r="P1528" i="39"/>
  <c r="O1528" i="39"/>
  <c r="K1528" i="39"/>
  <c r="M1528" i="39" s="1"/>
  <c r="P1527" i="39"/>
  <c r="O1527" i="39"/>
  <c r="K1527" i="39"/>
  <c r="M1527" i="39" s="1"/>
  <c r="P1526" i="39"/>
  <c r="O1526" i="39"/>
  <c r="K1526" i="39"/>
  <c r="M1526" i="39" s="1"/>
  <c r="P1525" i="39"/>
  <c r="O1525" i="39"/>
  <c r="K1525" i="39"/>
  <c r="M1525" i="39" s="1"/>
  <c r="P1524" i="39"/>
  <c r="O1524" i="39"/>
  <c r="K1524" i="39"/>
  <c r="M1524" i="39" s="1"/>
  <c r="P1523" i="39"/>
  <c r="O1523" i="39"/>
  <c r="K1523" i="39"/>
  <c r="M1523" i="39" s="1"/>
  <c r="P1522" i="39"/>
  <c r="O1522" i="39"/>
  <c r="K1522" i="39"/>
  <c r="M1522" i="39" s="1"/>
  <c r="O1521" i="39"/>
  <c r="P1521" i="39"/>
  <c r="K1521" i="39"/>
  <c r="M1521" i="39" s="1"/>
  <c r="P1520" i="39"/>
  <c r="O1520" i="39"/>
  <c r="K1520" i="39"/>
  <c r="M1520" i="39" s="1"/>
  <c r="P1519" i="39"/>
  <c r="O1519" i="39"/>
  <c r="K1519" i="39"/>
  <c r="M1519" i="39" s="1"/>
  <c r="P1518" i="39"/>
  <c r="O1518" i="39"/>
  <c r="K1518" i="39"/>
  <c r="M1518" i="39" s="1"/>
  <c r="P1517" i="39"/>
  <c r="O1517" i="39"/>
  <c r="K1517" i="39"/>
  <c r="M1517" i="39" s="1"/>
  <c r="P1516" i="39"/>
  <c r="O1516" i="39"/>
  <c r="K1516" i="39"/>
  <c r="M1516" i="39" s="1"/>
  <c r="P1515" i="39"/>
  <c r="O1515" i="39"/>
  <c r="K1515" i="39"/>
  <c r="M1515" i="39" s="1"/>
  <c r="P1514" i="39"/>
  <c r="O1514" i="39"/>
  <c r="K1514" i="39"/>
  <c r="M1514" i="39" s="1"/>
  <c r="P1513" i="39"/>
  <c r="O1513" i="39"/>
  <c r="K1513" i="39"/>
  <c r="M1513" i="39" s="1"/>
  <c r="P1512" i="39"/>
  <c r="O1512" i="39"/>
  <c r="K1512" i="39"/>
  <c r="M1512" i="39" s="1"/>
  <c r="P1511" i="39"/>
  <c r="O1511" i="39"/>
  <c r="K1511" i="39"/>
  <c r="M1511" i="39" s="1"/>
  <c r="P1510" i="39"/>
  <c r="O1510" i="39"/>
  <c r="K1510" i="39"/>
  <c r="M1510" i="39" s="1"/>
  <c r="P1509" i="39"/>
  <c r="O1509" i="39"/>
  <c r="K1509" i="39"/>
  <c r="M1509" i="39" s="1"/>
  <c r="O1508" i="39"/>
  <c r="P1508" i="39"/>
  <c r="K1508" i="39"/>
  <c r="M1508" i="39" s="1"/>
  <c r="O1507" i="39"/>
  <c r="P1507" i="39"/>
  <c r="K1507" i="39"/>
  <c r="M1507" i="39" s="1"/>
  <c r="P1506" i="39"/>
  <c r="O1506" i="39"/>
  <c r="K1506" i="39"/>
  <c r="M1506" i="39" s="1"/>
  <c r="P1505" i="39"/>
  <c r="O1505" i="39"/>
  <c r="K1505" i="39"/>
  <c r="M1505" i="39" s="1"/>
  <c r="P1504" i="39"/>
  <c r="O1504" i="39"/>
  <c r="K1504" i="39"/>
  <c r="M1504" i="39" s="1"/>
  <c r="P1503" i="39"/>
  <c r="O1503" i="39"/>
  <c r="K1503" i="39"/>
  <c r="M1503" i="39" s="1"/>
  <c r="P1502" i="39"/>
  <c r="O1502" i="39"/>
  <c r="K1502" i="39"/>
  <c r="M1502" i="39" s="1"/>
  <c r="P1501" i="39"/>
  <c r="O1501" i="39"/>
  <c r="K1501" i="39"/>
  <c r="M1501" i="39" s="1"/>
  <c r="P1500" i="39"/>
  <c r="O1500" i="39"/>
  <c r="K1500" i="39"/>
  <c r="M1500" i="39" s="1"/>
  <c r="P1499" i="39"/>
  <c r="O1499" i="39"/>
  <c r="K1499" i="39"/>
  <c r="M1499" i="39" s="1"/>
  <c r="P1498" i="39"/>
  <c r="O1498" i="39"/>
  <c r="K1498" i="39"/>
  <c r="M1498" i="39" s="1"/>
  <c r="O1497" i="39"/>
  <c r="P1497" i="39"/>
  <c r="K1497" i="39"/>
  <c r="M1497" i="39" s="1"/>
  <c r="O1496" i="39"/>
  <c r="P1496" i="39"/>
  <c r="K1496" i="39"/>
  <c r="M1496" i="39" s="1"/>
  <c r="P1495" i="39"/>
  <c r="O1495" i="39"/>
  <c r="K1495" i="39"/>
  <c r="M1495" i="39" s="1"/>
  <c r="P1494" i="39"/>
  <c r="O1494" i="39"/>
  <c r="K1494" i="39"/>
  <c r="M1494" i="39" s="1"/>
  <c r="P1493" i="39"/>
  <c r="O1493" i="39"/>
  <c r="K1493" i="39"/>
  <c r="M1493" i="39" s="1"/>
  <c r="P1492" i="39"/>
  <c r="O1492" i="39"/>
  <c r="K1492" i="39"/>
  <c r="M1492" i="39" s="1"/>
  <c r="P1491" i="39"/>
  <c r="O1491" i="39"/>
  <c r="K1491" i="39"/>
  <c r="M1491" i="39" s="1"/>
  <c r="P1490" i="39"/>
  <c r="O1490" i="39"/>
  <c r="K1490" i="39"/>
  <c r="M1490" i="39" s="1"/>
  <c r="P1489" i="39"/>
  <c r="O1489" i="39"/>
  <c r="K1489" i="39"/>
  <c r="M1489" i="39" s="1"/>
  <c r="P1488" i="39"/>
  <c r="O1488" i="39"/>
  <c r="K1488" i="39"/>
  <c r="M1488" i="39" s="1"/>
  <c r="P1487" i="39"/>
  <c r="O1487" i="39"/>
  <c r="K1487" i="39"/>
  <c r="M1487" i="39" s="1"/>
  <c r="P1486" i="39"/>
  <c r="O1486" i="39"/>
  <c r="K1486" i="39"/>
  <c r="M1486" i="39" s="1"/>
  <c r="P1485" i="39"/>
  <c r="O1485" i="39"/>
  <c r="K1485" i="39"/>
  <c r="M1485" i="39" s="1"/>
  <c r="P1484" i="39"/>
  <c r="O1484" i="39"/>
  <c r="K1484" i="39"/>
  <c r="M1484" i="39" s="1"/>
  <c r="P1483" i="39"/>
  <c r="O1483" i="39"/>
  <c r="K1483" i="39"/>
  <c r="M1483" i="39" s="1"/>
  <c r="P1482" i="39"/>
  <c r="O1482" i="39"/>
  <c r="K1482" i="39"/>
  <c r="M1482" i="39" s="1"/>
  <c r="P1481" i="39"/>
  <c r="O1481" i="39"/>
  <c r="K1481" i="39"/>
  <c r="M1481" i="39" s="1"/>
  <c r="P1480" i="39"/>
  <c r="O1480" i="39"/>
  <c r="K1480" i="39"/>
  <c r="M1480" i="39" s="1"/>
  <c r="P1479" i="39"/>
  <c r="O1479" i="39"/>
  <c r="K1479" i="39"/>
  <c r="M1479" i="39" s="1"/>
  <c r="P1478" i="39"/>
  <c r="O1478" i="39"/>
  <c r="K1478" i="39"/>
  <c r="M1478" i="39" s="1"/>
  <c r="P1477" i="39"/>
  <c r="O1477" i="39"/>
  <c r="K1477" i="39"/>
  <c r="M1477" i="39" s="1"/>
  <c r="P1476" i="39"/>
  <c r="O1476" i="39"/>
  <c r="K1476" i="39"/>
  <c r="M1476" i="39" s="1"/>
  <c r="P1475" i="39"/>
  <c r="O1475" i="39"/>
  <c r="K1475" i="39"/>
  <c r="M1475" i="39" s="1"/>
  <c r="P1474" i="39"/>
  <c r="O1474" i="39"/>
  <c r="K1474" i="39"/>
  <c r="M1474" i="39" s="1"/>
  <c r="P1473" i="39"/>
  <c r="O1473" i="39"/>
  <c r="K1473" i="39"/>
  <c r="M1473" i="39" s="1"/>
  <c r="O1472" i="39"/>
  <c r="P1472" i="39"/>
  <c r="K1472" i="39"/>
  <c r="M1472" i="39" s="1"/>
  <c r="P1471" i="39"/>
  <c r="O1471" i="39"/>
  <c r="K1471" i="39"/>
  <c r="M1471" i="39" s="1"/>
  <c r="P1470" i="39"/>
  <c r="O1470" i="39"/>
  <c r="K1470" i="39"/>
  <c r="M1470" i="39" s="1"/>
  <c r="P1469" i="39"/>
  <c r="O1469" i="39"/>
  <c r="K1469" i="39"/>
  <c r="M1469" i="39" s="1"/>
  <c r="P1468" i="39"/>
  <c r="O1468" i="39"/>
  <c r="K1468" i="39"/>
  <c r="M1468" i="39" s="1"/>
  <c r="P1467" i="39"/>
  <c r="O1467" i="39"/>
  <c r="K1467" i="39"/>
  <c r="M1467" i="39" s="1"/>
  <c r="P1466" i="39"/>
  <c r="O1466" i="39"/>
  <c r="K1466" i="39"/>
  <c r="M1466" i="39" s="1"/>
  <c r="P1465" i="39"/>
  <c r="O1465" i="39"/>
  <c r="K1465" i="39"/>
  <c r="M1465" i="39" s="1"/>
  <c r="P1464" i="39"/>
  <c r="O1464" i="39"/>
  <c r="K1464" i="39"/>
  <c r="M1464" i="39" s="1"/>
  <c r="P1463" i="39"/>
  <c r="O1463" i="39"/>
  <c r="K1463" i="39"/>
  <c r="M1463" i="39" s="1"/>
  <c r="P1462" i="39"/>
  <c r="O1462" i="39"/>
  <c r="K1462" i="39"/>
  <c r="M1462" i="39" s="1"/>
  <c r="P1461" i="39"/>
  <c r="O1461" i="39"/>
  <c r="K1461" i="39"/>
  <c r="M1461" i="39" s="1"/>
  <c r="P1460" i="39"/>
  <c r="O1460" i="39"/>
  <c r="K1460" i="39"/>
  <c r="M1460" i="39" s="1"/>
  <c r="P1459" i="39"/>
  <c r="O1459" i="39"/>
  <c r="K1459" i="39"/>
  <c r="M1459" i="39" s="1"/>
  <c r="P1458" i="39"/>
  <c r="O1458" i="39"/>
  <c r="K1458" i="39"/>
  <c r="M1458" i="39" s="1"/>
  <c r="P1457" i="39"/>
  <c r="O1457" i="39"/>
  <c r="K1457" i="39"/>
  <c r="M1457" i="39" s="1"/>
  <c r="P1456" i="39"/>
  <c r="O1456" i="39"/>
  <c r="K1456" i="39"/>
  <c r="M1456" i="39" s="1"/>
  <c r="P1455" i="39"/>
  <c r="O1455" i="39"/>
  <c r="K1455" i="39"/>
  <c r="M1455" i="39" s="1"/>
  <c r="P1454" i="39"/>
  <c r="O1454" i="39"/>
  <c r="K1454" i="39"/>
  <c r="M1454" i="39" s="1"/>
  <c r="P1453" i="39"/>
  <c r="O1453" i="39"/>
  <c r="K1453" i="39"/>
  <c r="M1453" i="39" s="1"/>
  <c r="P1452" i="39"/>
  <c r="O1452" i="39"/>
  <c r="K1452" i="39"/>
  <c r="M1452" i="39" s="1"/>
  <c r="P1451" i="39"/>
  <c r="O1451" i="39"/>
  <c r="K1451" i="39"/>
  <c r="M1451" i="39" s="1"/>
  <c r="O1450" i="39"/>
  <c r="P1450" i="39"/>
  <c r="K1450" i="39"/>
  <c r="M1450" i="39" s="1"/>
  <c r="P1449" i="39"/>
  <c r="O1449" i="39"/>
  <c r="K1449" i="39"/>
  <c r="M1449" i="39" s="1"/>
  <c r="O1448" i="39"/>
  <c r="P1448" i="39"/>
  <c r="K1448" i="39"/>
  <c r="M1448" i="39" s="1"/>
  <c r="P1447" i="39"/>
  <c r="O1447" i="39"/>
  <c r="K1447" i="39"/>
  <c r="M1447" i="39" s="1"/>
  <c r="P1446" i="39"/>
  <c r="O1446" i="39"/>
  <c r="K1446" i="39"/>
  <c r="M1446" i="39" s="1"/>
  <c r="P1445" i="39"/>
  <c r="O1445" i="39"/>
  <c r="K1445" i="39"/>
  <c r="M1445" i="39" s="1"/>
  <c r="P1444" i="39"/>
  <c r="O1444" i="39"/>
  <c r="K1444" i="39"/>
  <c r="M1444" i="39" s="1"/>
  <c r="P1443" i="39"/>
  <c r="O1443" i="39"/>
  <c r="K1443" i="39"/>
  <c r="M1443" i="39" s="1"/>
  <c r="P1442" i="39"/>
  <c r="O1442" i="39"/>
  <c r="K1442" i="39"/>
  <c r="M1442" i="39" s="1"/>
  <c r="P1441" i="39"/>
  <c r="O1441" i="39"/>
  <c r="K1441" i="39"/>
  <c r="M1441" i="39" s="1"/>
  <c r="P1440" i="39"/>
  <c r="O1440" i="39"/>
  <c r="K1440" i="39"/>
  <c r="M1440" i="39" s="1"/>
  <c r="P1439" i="39"/>
  <c r="O1439" i="39"/>
  <c r="K1439" i="39"/>
  <c r="M1439" i="39" s="1"/>
  <c r="P1438" i="39"/>
  <c r="O1438" i="39"/>
  <c r="K1438" i="39"/>
  <c r="M1438" i="39" s="1"/>
  <c r="P1437" i="39"/>
  <c r="O1437" i="39"/>
  <c r="K1437" i="39"/>
  <c r="M1437" i="39" s="1"/>
  <c r="P1436" i="39"/>
  <c r="O1436" i="39"/>
  <c r="K1436" i="39"/>
  <c r="M1436" i="39" s="1"/>
  <c r="P1435" i="39"/>
  <c r="O1435" i="39"/>
  <c r="K1435" i="39"/>
  <c r="M1435" i="39" s="1"/>
  <c r="P1434" i="39"/>
  <c r="O1434" i="39"/>
  <c r="K1434" i="39"/>
  <c r="M1434" i="39" s="1"/>
  <c r="P1433" i="39"/>
  <c r="O1433" i="39"/>
  <c r="K1433" i="39"/>
  <c r="M1433" i="39" s="1"/>
  <c r="P1432" i="39"/>
  <c r="O1432" i="39"/>
  <c r="K1432" i="39"/>
  <c r="M1432" i="39" s="1"/>
  <c r="P1431" i="39"/>
  <c r="O1431" i="39"/>
  <c r="K1431" i="39"/>
  <c r="M1431" i="39" s="1"/>
  <c r="P1430" i="39"/>
  <c r="O1430" i="39"/>
  <c r="K1430" i="39"/>
  <c r="M1430" i="39" s="1"/>
  <c r="P1429" i="39"/>
  <c r="O1429" i="39"/>
  <c r="K1429" i="39"/>
  <c r="M1429" i="39" s="1"/>
  <c r="P1428" i="39"/>
  <c r="O1428" i="39"/>
  <c r="K1428" i="39"/>
  <c r="M1428" i="39" s="1"/>
  <c r="P1427" i="39"/>
  <c r="O1427" i="39"/>
  <c r="K1427" i="39"/>
  <c r="M1427" i="39" s="1"/>
  <c r="P1426" i="39"/>
  <c r="O1426" i="39"/>
  <c r="K1426" i="39"/>
  <c r="M1426" i="39" s="1"/>
  <c r="P1425" i="39"/>
  <c r="O1425" i="39"/>
  <c r="K1425" i="39"/>
  <c r="M1425" i="39" s="1"/>
  <c r="P1424" i="39"/>
  <c r="O1424" i="39"/>
  <c r="K1424" i="39"/>
  <c r="M1424" i="39" s="1"/>
  <c r="P1423" i="39"/>
  <c r="O1423" i="39"/>
  <c r="K1423" i="39"/>
  <c r="M1423" i="39" s="1"/>
  <c r="P1422" i="39"/>
  <c r="O1422" i="39"/>
  <c r="K1422" i="39"/>
  <c r="M1422" i="39" s="1"/>
  <c r="P1421" i="39"/>
  <c r="O1421" i="39"/>
  <c r="K1421" i="39"/>
  <c r="M1421" i="39" s="1"/>
  <c r="P1420" i="39"/>
  <c r="O1420" i="39"/>
  <c r="K1420" i="39"/>
  <c r="M1420" i="39" s="1"/>
  <c r="P1419" i="39"/>
  <c r="O1419" i="39"/>
  <c r="K1419" i="39"/>
  <c r="M1419" i="39" s="1"/>
  <c r="P1418" i="39"/>
  <c r="O1418" i="39"/>
  <c r="K1418" i="39"/>
  <c r="M1418" i="39" s="1"/>
  <c r="O1417" i="39"/>
  <c r="P1417" i="39"/>
  <c r="K1417" i="39"/>
  <c r="M1417" i="39" s="1"/>
  <c r="P1416" i="39"/>
  <c r="O1416" i="39"/>
  <c r="K1416" i="39"/>
  <c r="M1416" i="39" s="1"/>
  <c r="O1415" i="39"/>
  <c r="P1415" i="39"/>
  <c r="K1415" i="39"/>
  <c r="M1415" i="39" s="1"/>
  <c r="P1414" i="39"/>
  <c r="O1414" i="39"/>
  <c r="K1414" i="39"/>
  <c r="M1414" i="39" s="1"/>
  <c r="P1413" i="39"/>
  <c r="O1413" i="39"/>
  <c r="K1413" i="39"/>
  <c r="M1413" i="39" s="1"/>
  <c r="P1412" i="39"/>
  <c r="O1412" i="39"/>
  <c r="K1412" i="39"/>
  <c r="M1412" i="39" s="1"/>
  <c r="P1411" i="39"/>
  <c r="O1411" i="39"/>
  <c r="K1411" i="39"/>
  <c r="M1411" i="39" s="1"/>
  <c r="P1410" i="39"/>
  <c r="O1410" i="39"/>
  <c r="K1410" i="39"/>
  <c r="M1410" i="39" s="1"/>
  <c r="P1409" i="39"/>
  <c r="O1409" i="39"/>
  <c r="K1409" i="39"/>
  <c r="M1409" i="39" s="1"/>
  <c r="P1408" i="39"/>
  <c r="O1408" i="39"/>
  <c r="K1408" i="39"/>
  <c r="M1408" i="39" s="1"/>
  <c r="O1407" i="39"/>
  <c r="P1407" i="39"/>
  <c r="K1407" i="39"/>
  <c r="M1407" i="39" s="1"/>
  <c r="P1406" i="39"/>
  <c r="O1406" i="39"/>
  <c r="K1406" i="39"/>
  <c r="M1406" i="39" s="1"/>
  <c r="O1405" i="39"/>
  <c r="P1405" i="39"/>
  <c r="K1405" i="39"/>
  <c r="M1405" i="39" s="1"/>
  <c r="O1404" i="39"/>
  <c r="P1404" i="39"/>
  <c r="K1404" i="39"/>
  <c r="M1404" i="39" s="1"/>
  <c r="P1403" i="39"/>
  <c r="O1403" i="39"/>
  <c r="K1403" i="39"/>
  <c r="M1403" i="39" s="1"/>
  <c r="P1402" i="39"/>
  <c r="O1402" i="39"/>
  <c r="K1402" i="39"/>
  <c r="M1402" i="39" s="1"/>
  <c r="P1401" i="39"/>
  <c r="O1401" i="39"/>
  <c r="K1401" i="39"/>
  <c r="M1401" i="39" s="1"/>
  <c r="P1400" i="39"/>
  <c r="O1400" i="39"/>
  <c r="K1400" i="39"/>
  <c r="M1400" i="39" s="1"/>
  <c r="P1399" i="39"/>
  <c r="O1399" i="39"/>
  <c r="K1399" i="39"/>
  <c r="M1399" i="39" s="1"/>
  <c r="P1398" i="39"/>
  <c r="O1398" i="39"/>
  <c r="K1398" i="39"/>
  <c r="M1398" i="39" s="1"/>
  <c r="P1397" i="39"/>
  <c r="O1397" i="39"/>
  <c r="K1397" i="39"/>
  <c r="M1397" i="39" s="1"/>
  <c r="P1396" i="39"/>
  <c r="O1396" i="39"/>
  <c r="K1396" i="39"/>
  <c r="M1396" i="39" s="1"/>
  <c r="P1395" i="39"/>
  <c r="O1395" i="39"/>
  <c r="K1395" i="39"/>
  <c r="M1395" i="39" s="1"/>
  <c r="P1394" i="39"/>
  <c r="O1394" i="39"/>
  <c r="K1394" i="39"/>
  <c r="M1394" i="39" s="1"/>
  <c r="P1393" i="39"/>
  <c r="O1393" i="39"/>
  <c r="K1393" i="39"/>
  <c r="M1393" i="39" s="1"/>
  <c r="P1392" i="39"/>
  <c r="O1392" i="39"/>
  <c r="K1392" i="39"/>
  <c r="M1392" i="39" s="1"/>
  <c r="P1391" i="39"/>
  <c r="O1391" i="39"/>
  <c r="K1391" i="39"/>
  <c r="M1391" i="39" s="1"/>
  <c r="P1390" i="39"/>
  <c r="O1390" i="39"/>
  <c r="K1390" i="39"/>
  <c r="M1390" i="39" s="1"/>
  <c r="P1389" i="39"/>
  <c r="O1389" i="39"/>
  <c r="K1389" i="39"/>
  <c r="M1389" i="39" s="1"/>
  <c r="P1388" i="39"/>
  <c r="O1388" i="39"/>
  <c r="K1388" i="39"/>
  <c r="M1388" i="39" s="1"/>
  <c r="P1387" i="39"/>
  <c r="O1387" i="39"/>
  <c r="K1387" i="39"/>
  <c r="M1387" i="39" s="1"/>
  <c r="P1386" i="39"/>
  <c r="O1386" i="39"/>
  <c r="K1386" i="39"/>
  <c r="M1386" i="39" s="1"/>
  <c r="P1385" i="39"/>
  <c r="O1385" i="39"/>
  <c r="K1385" i="39"/>
  <c r="M1385" i="39" s="1"/>
  <c r="P1384" i="39"/>
  <c r="O1384" i="39"/>
  <c r="K1384" i="39"/>
  <c r="M1384" i="39" s="1"/>
  <c r="O1383" i="39"/>
  <c r="P1383" i="39"/>
  <c r="K1383" i="39"/>
  <c r="M1383" i="39" s="1"/>
  <c r="P1382" i="39"/>
  <c r="O1382" i="39"/>
  <c r="K1382" i="39"/>
  <c r="M1382" i="39" s="1"/>
  <c r="O1381" i="39"/>
  <c r="P1381" i="39"/>
  <c r="K1381" i="39"/>
  <c r="M1381" i="39" s="1"/>
  <c r="P1380" i="39"/>
  <c r="O1380" i="39"/>
  <c r="K1380" i="39"/>
  <c r="M1380" i="39" s="1"/>
  <c r="P1379" i="39"/>
  <c r="O1379" i="39"/>
  <c r="K1379" i="39"/>
  <c r="M1379" i="39" s="1"/>
  <c r="P1378" i="39"/>
  <c r="O1378" i="39"/>
  <c r="K1378" i="39"/>
  <c r="M1378" i="39" s="1"/>
  <c r="P1377" i="39"/>
  <c r="O1377" i="39"/>
  <c r="K1377" i="39"/>
  <c r="M1377" i="39" s="1"/>
  <c r="P1376" i="39"/>
  <c r="O1376" i="39"/>
  <c r="K1376" i="39"/>
  <c r="M1376" i="39" s="1"/>
  <c r="P1375" i="39"/>
  <c r="O1375" i="39"/>
  <c r="K1375" i="39"/>
  <c r="M1375" i="39" s="1"/>
  <c r="P1374" i="39"/>
  <c r="O1374" i="39"/>
  <c r="K1374" i="39"/>
  <c r="M1374" i="39" s="1"/>
  <c r="P1373" i="39"/>
  <c r="O1373" i="39"/>
  <c r="K1373" i="39"/>
  <c r="M1373" i="39" s="1"/>
  <c r="P1372" i="39"/>
  <c r="O1372" i="39"/>
  <c r="K1372" i="39"/>
  <c r="M1372" i="39" s="1"/>
  <c r="P1371" i="39"/>
  <c r="O1371" i="39"/>
  <c r="K1371" i="39"/>
  <c r="M1371" i="39" s="1"/>
  <c r="P1370" i="39"/>
  <c r="O1370" i="39"/>
  <c r="K1370" i="39"/>
  <c r="M1370" i="39" s="1"/>
  <c r="P1369" i="39"/>
  <c r="O1369" i="39"/>
  <c r="K1369" i="39"/>
  <c r="M1369" i="39" s="1"/>
  <c r="P1368" i="39"/>
  <c r="O1368" i="39"/>
  <c r="K1368" i="39"/>
  <c r="M1368" i="39" s="1"/>
  <c r="P1367" i="39"/>
  <c r="O1367" i="39"/>
  <c r="K1367" i="39"/>
  <c r="M1367" i="39" s="1"/>
  <c r="P1366" i="39"/>
  <c r="O1366" i="39"/>
  <c r="K1366" i="39"/>
  <c r="M1366" i="39" s="1"/>
  <c r="P1365" i="39"/>
  <c r="O1365" i="39"/>
  <c r="K1365" i="39"/>
  <c r="M1365" i="39" s="1"/>
  <c r="P1364" i="39"/>
  <c r="O1364" i="39"/>
  <c r="K1364" i="39"/>
  <c r="M1364" i="39" s="1"/>
  <c r="P1363" i="39"/>
  <c r="O1363" i="39"/>
  <c r="K1363" i="39"/>
  <c r="M1363" i="39" s="1"/>
  <c r="P1362" i="39"/>
  <c r="O1362" i="39"/>
  <c r="K1362" i="39"/>
  <c r="M1362" i="39" s="1"/>
  <c r="P1361" i="39"/>
  <c r="O1361" i="39"/>
  <c r="K1361" i="39"/>
  <c r="M1361" i="39" s="1"/>
  <c r="P1360" i="39"/>
  <c r="O1360" i="39"/>
  <c r="K1360" i="39"/>
  <c r="M1360" i="39" s="1"/>
  <c r="O1359" i="39"/>
  <c r="P1359" i="39"/>
  <c r="K1359" i="39"/>
  <c r="M1359" i="39" s="1"/>
  <c r="P1358" i="39"/>
  <c r="O1358" i="39"/>
  <c r="K1358" i="39"/>
  <c r="M1358" i="39" s="1"/>
  <c r="P1357" i="39"/>
  <c r="O1357" i="39"/>
  <c r="K1357" i="39"/>
  <c r="M1357" i="39" s="1"/>
  <c r="P1356" i="39"/>
  <c r="O1356" i="39"/>
  <c r="K1356" i="39"/>
  <c r="M1356" i="39" s="1"/>
  <c r="P1355" i="39"/>
  <c r="O1355" i="39"/>
  <c r="K1355" i="39"/>
  <c r="M1355" i="39" s="1"/>
  <c r="P1354" i="39"/>
  <c r="O1354" i="39"/>
  <c r="K1354" i="39"/>
  <c r="M1354" i="39" s="1"/>
  <c r="P1353" i="39"/>
  <c r="O1353" i="39"/>
  <c r="K1353" i="39"/>
  <c r="M1353" i="39" s="1"/>
  <c r="P1352" i="39"/>
  <c r="O1352" i="39"/>
  <c r="K1352" i="39"/>
  <c r="M1352" i="39" s="1"/>
  <c r="P1351" i="39"/>
  <c r="O1351" i="39"/>
  <c r="K1351" i="39"/>
  <c r="M1351" i="39" s="1"/>
  <c r="P1350" i="39"/>
  <c r="O1350" i="39"/>
  <c r="K1350" i="39"/>
  <c r="M1350" i="39" s="1"/>
  <c r="P1349" i="39"/>
  <c r="O1349" i="39"/>
  <c r="K1349" i="39"/>
  <c r="M1349" i="39" s="1"/>
  <c r="P1348" i="39"/>
  <c r="O1348" i="39"/>
  <c r="K1348" i="39"/>
  <c r="M1348" i="39" s="1"/>
  <c r="P1347" i="39"/>
  <c r="O1347" i="39"/>
  <c r="K1347" i="39"/>
  <c r="M1347" i="39" s="1"/>
  <c r="P1346" i="39"/>
  <c r="O1346" i="39"/>
  <c r="K1346" i="39"/>
  <c r="M1346" i="39" s="1"/>
  <c r="P1345" i="39"/>
  <c r="O1345" i="39"/>
  <c r="K1345" i="39"/>
  <c r="M1345" i="39" s="1"/>
  <c r="P1344" i="39"/>
  <c r="O1344" i="39"/>
  <c r="K1344" i="39"/>
  <c r="M1344" i="39" s="1"/>
  <c r="P1343" i="39"/>
  <c r="O1343" i="39"/>
  <c r="K1343" i="39"/>
  <c r="M1343" i="39" s="1"/>
  <c r="P1342" i="39"/>
  <c r="O1342" i="39"/>
  <c r="K1342" i="39"/>
  <c r="M1342" i="39" s="1"/>
  <c r="O1341" i="39"/>
  <c r="P1341" i="39"/>
  <c r="K1341" i="39"/>
  <c r="M1341" i="39" s="1"/>
  <c r="P1340" i="39"/>
  <c r="O1340" i="39"/>
  <c r="K1340" i="39"/>
  <c r="M1340" i="39" s="1"/>
  <c r="P1339" i="39"/>
  <c r="O1339" i="39"/>
  <c r="K1339" i="39"/>
  <c r="M1339" i="39" s="1"/>
  <c r="P1338" i="39"/>
  <c r="O1338" i="39"/>
  <c r="K1338" i="39"/>
  <c r="M1338" i="39" s="1"/>
  <c r="P1337" i="39"/>
  <c r="O1337" i="39"/>
  <c r="K1337" i="39"/>
  <c r="M1337" i="39" s="1"/>
  <c r="P1336" i="39"/>
  <c r="O1336" i="39"/>
  <c r="K1336" i="39"/>
  <c r="M1336" i="39" s="1"/>
  <c r="P1335" i="39"/>
  <c r="O1335" i="39"/>
  <c r="K1335" i="39"/>
  <c r="M1335" i="39" s="1"/>
  <c r="P1334" i="39"/>
  <c r="O1334" i="39"/>
  <c r="K1334" i="39"/>
  <c r="M1334" i="39" s="1"/>
  <c r="P1333" i="39"/>
  <c r="O1333" i="39"/>
  <c r="K1333" i="39"/>
  <c r="M1333" i="39" s="1"/>
  <c r="P1332" i="39"/>
  <c r="O1332" i="39"/>
  <c r="K1332" i="39"/>
  <c r="M1332" i="39" s="1"/>
  <c r="P1331" i="39"/>
  <c r="O1331" i="39"/>
  <c r="K1331" i="39"/>
  <c r="M1331" i="39" s="1"/>
  <c r="P1330" i="39"/>
  <c r="O1330" i="39"/>
  <c r="K1330" i="39"/>
  <c r="M1330" i="39" s="1"/>
  <c r="P1329" i="39"/>
  <c r="O1329" i="39"/>
  <c r="K1329" i="39"/>
  <c r="M1329" i="39" s="1"/>
  <c r="P1328" i="39"/>
  <c r="O1328" i="39"/>
  <c r="K1328" i="39"/>
  <c r="M1328" i="39" s="1"/>
  <c r="P1327" i="39"/>
  <c r="O1327" i="39"/>
  <c r="K1327" i="39"/>
  <c r="M1327" i="39" s="1"/>
  <c r="P1326" i="39"/>
  <c r="O1326" i="39"/>
  <c r="K1326" i="39"/>
  <c r="M1326" i="39" s="1"/>
  <c r="P1325" i="39"/>
  <c r="O1325" i="39"/>
  <c r="K1325" i="39"/>
  <c r="M1325" i="39" s="1"/>
  <c r="P1324" i="39"/>
  <c r="O1324" i="39"/>
  <c r="K1324" i="39"/>
  <c r="M1324" i="39" s="1"/>
  <c r="P1323" i="39"/>
  <c r="O1323" i="39"/>
  <c r="K1323" i="39"/>
  <c r="M1323" i="39" s="1"/>
  <c r="P1322" i="39"/>
  <c r="O1322" i="39"/>
  <c r="K1322" i="39"/>
  <c r="M1322" i="39" s="1"/>
  <c r="P1321" i="39"/>
  <c r="O1321" i="39"/>
  <c r="K1321" i="39"/>
  <c r="M1321" i="39" s="1"/>
  <c r="P1320" i="39"/>
  <c r="O1320" i="39"/>
  <c r="K1320" i="39"/>
  <c r="M1320" i="39" s="1"/>
  <c r="O1319" i="39"/>
  <c r="P1319" i="39"/>
  <c r="K1319" i="39"/>
  <c r="M1319" i="39" s="1"/>
  <c r="P1318" i="39"/>
  <c r="O1318" i="39"/>
  <c r="K1318" i="39"/>
  <c r="M1318" i="39" s="1"/>
  <c r="P1317" i="39"/>
  <c r="O1317" i="39"/>
  <c r="K1317" i="39"/>
  <c r="M1317" i="39" s="1"/>
  <c r="P1316" i="39"/>
  <c r="O1316" i="39"/>
  <c r="K1316" i="39"/>
  <c r="M1316" i="39" s="1"/>
  <c r="P1315" i="39"/>
  <c r="O1315" i="39"/>
  <c r="K1315" i="39"/>
  <c r="M1315" i="39" s="1"/>
  <c r="P1314" i="39"/>
  <c r="O1314" i="39"/>
  <c r="K1314" i="39"/>
  <c r="M1314" i="39" s="1"/>
  <c r="P1313" i="39"/>
  <c r="O1313" i="39"/>
  <c r="K1313" i="39"/>
  <c r="M1313" i="39" s="1"/>
  <c r="P1312" i="39"/>
  <c r="O1312" i="39"/>
  <c r="K1312" i="39"/>
  <c r="M1312" i="39" s="1"/>
  <c r="P1311" i="39"/>
  <c r="O1311" i="39"/>
  <c r="K1311" i="39"/>
  <c r="M1311" i="39" s="1"/>
  <c r="P1310" i="39"/>
  <c r="O1310" i="39"/>
  <c r="K1310" i="39"/>
  <c r="M1310" i="39" s="1"/>
  <c r="P1309" i="39"/>
  <c r="O1309" i="39"/>
  <c r="K1309" i="39"/>
  <c r="M1309" i="39" s="1"/>
  <c r="P1308" i="39"/>
  <c r="O1308" i="39"/>
  <c r="K1308" i="39"/>
  <c r="M1308" i="39" s="1"/>
  <c r="P1307" i="39"/>
  <c r="O1307" i="39"/>
  <c r="K1307" i="39"/>
  <c r="M1307" i="39" s="1"/>
  <c r="P1306" i="39"/>
  <c r="O1306" i="39"/>
  <c r="K1306" i="39"/>
  <c r="M1306" i="39" s="1"/>
  <c r="P1305" i="39"/>
  <c r="O1305" i="39"/>
  <c r="K1305" i="39"/>
  <c r="M1305" i="39" s="1"/>
  <c r="P1304" i="39"/>
  <c r="O1304" i="39"/>
  <c r="K1304" i="39"/>
  <c r="M1304" i="39" s="1"/>
  <c r="P1303" i="39"/>
  <c r="O1303" i="39"/>
  <c r="K1303" i="39"/>
  <c r="M1303" i="39" s="1"/>
  <c r="P1302" i="39"/>
  <c r="O1302" i="39"/>
  <c r="K1302" i="39"/>
  <c r="M1302" i="39" s="1"/>
  <c r="P1301" i="39"/>
  <c r="O1301" i="39"/>
  <c r="K1301" i="39"/>
  <c r="M1301" i="39" s="1"/>
  <c r="P1300" i="39"/>
  <c r="O1300" i="39"/>
  <c r="K1300" i="39"/>
  <c r="M1300" i="39" s="1"/>
  <c r="P1299" i="39"/>
  <c r="O1299" i="39"/>
  <c r="K1299" i="39"/>
  <c r="M1299" i="39" s="1"/>
  <c r="P1298" i="39"/>
  <c r="O1298" i="39"/>
  <c r="K1298" i="39"/>
  <c r="M1298" i="39" s="1"/>
  <c r="P1297" i="39"/>
  <c r="O1297" i="39"/>
  <c r="K1297" i="39"/>
  <c r="M1297" i="39" s="1"/>
  <c r="P1296" i="39"/>
  <c r="O1296" i="39"/>
  <c r="K1296" i="39"/>
  <c r="M1296" i="39" s="1"/>
  <c r="P1295" i="39"/>
  <c r="O1295" i="39"/>
  <c r="K1295" i="39"/>
  <c r="M1295" i="39" s="1"/>
  <c r="P1294" i="39"/>
  <c r="O1294" i="39"/>
  <c r="K1294" i="39"/>
  <c r="M1294" i="39" s="1"/>
  <c r="P1293" i="39"/>
  <c r="O1293" i="39"/>
  <c r="K1293" i="39"/>
  <c r="M1293" i="39" s="1"/>
  <c r="P1292" i="39"/>
  <c r="O1292" i="39"/>
  <c r="K1292" i="39"/>
  <c r="M1292" i="39" s="1"/>
  <c r="P1291" i="39"/>
  <c r="O1291" i="39"/>
  <c r="K1291" i="39"/>
  <c r="M1291" i="39" s="1"/>
  <c r="P1290" i="39"/>
  <c r="O1290" i="39"/>
  <c r="K1290" i="39"/>
  <c r="M1290" i="39" s="1"/>
  <c r="O1289" i="39"/>
  <c r="P1289" i="39"/>
  <c r="K1289" i="39"/>
  <c r="M1289" i="39" s="1"/>
  <c r="P1288" i="39"/>
  <c r="O1288" i="39"/>
  <c r="K1288" i="39"/>
  <c r="M1288" i="39" s="1"/>
  <c r="O1287" i="39"/>
  <c r="P1287" i="39"/>
  <c r="K1287" i="39"/>
  <c r="M1287" i="39" s="1"/>
  <c r="P1286" i="39"/>
  <c r="O1286" i="39"/>
  <c r="K1286" i="39"/>
  <c r="M1286" i="39" s="1"/>
  <c r="P1285" i="39"/>
  <c r="O1285" i="39"/>
  <c r="K1285" i="39"/>
  <c r="M1285" i="39" s="1"/>
  <c r="P1284" i="39"/>
  <c r="O1284" i="39"/>
  <c r="K1284" i="39"/>
  <c r="M1284" i="39" s="1"/>
  <c r="P1283" i="39"/>
  <c r="O1283" i="39"/>
  <c r="K1283" i="39"/>
  <c r="M1283" i="39" s="1"/>
  <c r="O1282" i="39"/>
  <c r="P1282" i="39"/>
  <c r="K1282" i="39"/>
  <c r="M1282" i="39" s="1"/>
  <c r="P1281" i="39"/>
  <c r="O1281" i="39"/>
  <c r="K1281" i="39"/>
  <c r="M1281" i="39" s="1"/>
  <c r="P1280" i="39"/>
  <c r="O1280" i="39"/>
  <c r="K1280" i="39"/>
  <c r="M1280" i="39" s="1"/>
  <c r="P1279" i="39"/>
  <c r="O1279" i="39"/>
  <c r="K1279" i="39"/>
  <c r="M1279" i="39" s="1"/>
  <c r="P1278" i="39"/>
  <c r="O1278" i="39"/>
  <c r="K1278" i="39"/>
  <c r="M1278" i="39" s="1"/>
  <c r="P1277" i="39"/>
  <c r="O1277" i="39"/>
  <c r="K1277" i="39"/>
  <c r="M1277" i="39" s="1"/>
  <c r="O1276" i="39"/>
  <c r="P1276" i="39"/>
  <c r="K1276" i="39"/>
  <c r="M1276" i="39" s="1"/>
  <c r="P1275" i="39"/>
  <c r="O1275" i="39"/>
  <c r="K1275" i="39"/>
  <c r="M1275" i="39" s="1"/>
  <c r="P1274" i="39"/>
  <c r="O1274" i="39"/>
  <c r="K1274" i="39"/>
  <c r="M1274" i="39" s="1"/>
  <c r="P1273" i="39"/>
  <c r="O1273" i="39"/>
  <c r="K1273" i="39"/>
  <c r="M1273" i="39" s="1"/>
  <c r="P1272" i="39"/>
  <c r="O1272" i="39"/>
  <c r="K1272" i="39"/>
  <c r="M1272" i="39" s="1"/>
  <c r="P1271" i="39"/>
  <c r="O1271" i="39"/>
  <c r="K1271" i="39"/>
  <c r="M1271" i="39" s="1"/>
  <c r="P1270" i="39"/>
  <c r="O1270" i="39"/>
  <c r="K1270" i="39"/>
  <c r="M1270" i="39" s="1"/>
  <c r="P1269" i="39"/>
  <c r="O1269" i="39"/>
  <c r="K1269" i="39"/>
  <c r="M1269" i="39" s="1"/>
  <c r="P1268" i="39"/>
  <c r="O1268" i="39"/>
  <c r="K1268" i="39"/>
  <c r="M1268" i="39" s="1"/>
  <c r="P1267" i="39"/>
  <c r="O1267" i="39"/>
  <c r="K1267" i="39"/>
  <c r="M1267" i="39" s="1"/>
  <c r="P1266" i="39"/>
  <c r="O1266" i="39"/>
  <c r="K1266" i="39"/>
  <c r="M1266" i="39" s="1"/>
  <c r="O1265" i="39"/>
  <c r="P1265" i="39"/>
  <c r="K1265" i="39"/>
  <c r="M1265" i="39" s="1"/>
  <c r="P1264" i="39"/>
  <c r="O1264" i="39"/>
  <c r="K1264" i="39"/>
  <c r="M1264" i="39" s="1"/>
  <c r="O1263" i="39"/>
  <c r="P1263" i="39"/>
  <c r="K1263" i="39"/>
  <c r="M1263" i="39" s="1"/>
  <c r="P1262" i="39"/>
  <c r="O1262" i="39"/>
  <c r="K1262" i="39"/>
  <c r="M1262" i="39" s="1"/>
  <c r="P1261" i="39"/>
  <c r="O1261" i="39"/>
  <c r="K1261" i="39"/>
  <c r="M1261" i="39" s="1"/>
  <c r="P1260" i="39"/>
  <c r="O1260" i="39"/>
  <c r="K1260" i="39"/>
  <c r="M1260" i="39" s="1"/>
  <c r="P1259" i="39"/>
  <c r="O1259" i="39"/>
  <c r="K1259" i="39"/>
  <c r="M1259" i="39" s="1"/>
  <c r="O1258" i="39"/>
  <c r="P1258" i="39"/>
  <c r="K1258" i="39"/>
  <c r="M1258" i="39" s="1"/>
  <c r="P1257" i="39"/>
  <c r="O1257" i="39"/>
  <c r="K1257" i="39"/>
  <c r="M1257" i="39" s="1"/>
  <c r="P1256" i="39"/>
  <c r="O1256" i="39"/>
  <c r="K1256" i="39"/>
  <c r="M1256" i="39" s="1"/>
  <c r="O1255" i="39"/>
  <c r="P1255" i="39"/>
  <c r="K1255" i="39"/>
  <c r="M1255" i="39" s="1"/>
  <c r="P1254" i="39"/>
  <c r="O1254" i="39"/>
  <c r="K1254" i="39"/>
  <c r="M1254" i="39" s="1"/>
  <c r="P1253" i="39"/>
  <c r="O1253" i="39"/>
  <c r="K1253" i="39"/>
  <c r="M1253" i="39" s="1"/>
  <c r="P1252" i="39"/>
  <c r="O1252" i="39"/>
  <c r="K1252" i="39"/>
  <c r="M1252" i="39" s="1"/>
  <c r="P1251" i="39"/>
  <c r="O1251" i="39"/>
  <c r="K1251" i="39"/>
  <c r="M1251" i="39" s="1"/>
  <c r="O1250" i="39"/>
  <c r="P1250" i="39"/>
  <c r="K1250" i="39"/>
  <c r="M1250" i="39" s="1"/>
  <c r="O1249" i="39"/>
  <c r="P1249" i="39"/>
  <c r="K1249" i="39"/>
  <c r="M1249" i="39" s="1"/>
  <c r="P1248" i="39"/>
  <c r="O1248" i="39"/>
  <c r="K1248" i="39"/>
  <c r="M1248" i="39" s="1"/>
  <c r="P1247" i="39"/>
  <c r="O1247" i="39"/>
  <c r="K1247" i="39"/>
  <c r="M1247" i="39" s="1"/>
  <c r="P1246" i="39"/>
  <c r="O1246" i="39"/>
  <c r="K1246" i="39"/>
  <c r="M1246" i="39" s="1"/>
  <c r="P1245" i="39"/>
  <c r="O1245" i="39"/>
  <c r="K1245" i="39"/>
  <c r="M1245" i="39" s="1"/>
  <c r="P1244" i="39"/>
  <c r="O1244" i="39"/>
  <c r="K1244" i="39"/>
  <c r="M1244" i="39" s="1"/>
  <c r="P1243" i="39"/>
  <c r="O1243" i="39"/>
  <c r="K1243" i="39"/>
  <c r="M1243" i="39" s="1"/>
  <c r="P1242" i="39"/>
  <c r="O1242" i="39"/>
  <c r="K1242" i="39"/>
  <c r="M1242" i="39" s="1"/>
  <c r="P1241" i="39"/>
  <c r="O1241" i="39"/>
  <c r="K1241" i="39"/>
  <c r="M1241" i="39" s="1"/>
  <c r="P1240" i="39"/>
  <c r="O1240" i="39"/>
  <c r="K1240" i="39"/>
  <c r="M1240" i="39" s="1"/>
  <c r="P1239" i="39"/>
  <c r="O1239" i="39"/>
  <c r="K1239" i="39"/>
  <c r="M1239" i="39" s="1"/>
  <c r="P1238" i="39"/>
  <c r="O1238" i="39"/>
  <c r="K1238" i="39"/>
  <c r="M1238" i="39" s="1"/>
  <c r="P1237" i="39"/>
  <c r="O1237" i="39"/>
  <c r="K1237" i="39"/>
  <c r="M1237" i="39" s="1"/>
  <c r="P1236" i="39"/>
  <c r="O1236" i="39"/>
  <c r="K1236" i="39"/>
  <c r="M1236" i="39" s="1"/>
  <c r="P1235" i="39"/>
  <c r="O1235" i="39"/>
  <c r="K1235" i="39"/>
  <c r="M1235" i="39" s="1"/>
  <c r="P1234" i="39"/>
  <c r="O1234" i="39"/>
  <c r="K1234" i="39"/>
  <c r="M1234" i="39" s="1"/>
  <c r="P1233" i="39"/>
  <c r="O1233" i="39"/>
  <c r="K1233" i="39"/>
  <c r="M1233" i="39" s="1"/>
  <c r="P1232" i="39"/>
  <c r="O1232" i="39"/>
  <c r="K1232" i="39"/>
  <c r="M1232" i="39" s="1"/>
  <c r="P1231" i="39"/>
  <c r="O1231" i="39"/>
  <c r="K1231" i="39"/>
  <c r="M1231" i="39" s="1"/>
  <c r="O1230" i="39"/>
  <c r="P1230" i="39"/>
  <c r="K1230" i="39"/>
  <c r="M1230" i="39" s="1"/>
  <c r="P1229" i="39"/>
  <c r="O1229" i="39"/>
  <c r="K1229" i="39"/>
  <c r="M1229" i="39" s="1"/>
  <c r="P1228" i="39"/>
  <c r="O1228" i="39"/>
  <c r="K1228" i="39"/>
  <c r="M1228" i="39" s="1"/>
  <c r="P1227" i="39"/>
  <c r="O1227" i="39"/>
  <c r="K1227" i="39"/>
  <c r="M1227" i="39" s="1"/>
  <c r="P1226" i="39"/>
  <c r="O1226" i="39"/>
  <c r="K1226" i="39"/>
  <c r="M1226" i="39" s="1"/>
  <c r="P1225" i="39"/>
  <c r="O1225" i="39"/>
  <c r="K1225" i="39"/>
  <c r="M1225" i="39" s="1"/>
  <c r="P1224" i="39"/>
  <c r="O1224" i="39"/>
  <c r="K1224" i="39"/>
  <c r="M1224" i="39" s="1"/>
  <c r="P1223" i="39"/>
  <c r="O1223" i="39"/>
  <c r="K1223" i="39"/>
  <c r="M1223" i="39" s="1"/>
  <c r="P1222" i="39"/>
  <c r="O1222" i="39"/>
  <c r="K1222" i="39"/>
  <c r="M1222" i="39" s="1"/>
  <c r="P1221" i="39"/>
  <c r="O1221" i="39"/>
  <c r="K1221" i="39"/>
  <c r="M1221" i="39" s="1"/>
  <c r="P1220" i="39"/>
  <c r="O1220" i="39"/>
  <c r="K1220" i="39"/>
  <c r="M1220" i="39" s="1"/>
  <c r="P1219" i="39"/>
  <c r="O1219" i="39"/>
  <c r="K1219" i="39"/>
  <c r="M1219" i="39" s="1"/>
  <c r="P1218" i="39"/>
  <c r="O1218" i="39"/>
  <c r="K1218" i="39"/>
  <c r="M1218" i="39" s="1"/>
  <c r="P1217" i="39"/>
  <c r="O1217" i="39"/>
  <c r="K1217" i="39"/>
  <c r="M1217" i="39" s="1"/>
  <c r="P1216" i="39"/>
  <c r="O1216" i="39"/>
  <c r="K1216" i="39"/>
  <c r="M1216" i="39" s="1"/>
  <c r="P1215" i="39"/>
  <c r="O1215" i="39"/>
  <c r="K1215" i="39"/>
  <c r="M1215" i="39" s="1"/>
  <c r="P1214" i="39"/>
  <c r="O1214" i="39"/>
  <c r="K1214" i="39"/>
  <c r="M1214" i="39" s="1"/>
  <c r="P1213" i="39"/>
  <c r="O1213" i="39"/>
  <c r="K1213" i="39"/>
  <c r="M1213" i="39" s="1"/>
  <c r="P1212" i="39"/>
  <c r="O1212" i="39"/>
  <c r="K1212" i="39"/>
  <c r="M1212" i="39" s="1"/>
  <c r="P1211" i="39"/>
  <c r="O1211" i="39"/>
  <c r="K1211" i="39"/>
  <c r="M1211" i="39" s="1"/>
  <c r="P1210" i="39"/>
  <c r="O1210" i="39"/>
  <c r="K1210" i="39"/>
  <c r="M1210" i="39" s="1"/>
  <c r="P1209" i="39"/>
  <c r="O1209" i="39"/>
  <c r="K1209" i="39"/>
  <c r="M1209" i="39" s="1"/>
  <c r="P1208" i="39"/>
  <c r="O1208" i="39"/>
  <c r="K1208" i="39"/>
  <c r="M1208" i="39" s="1"/>
  <c r="P1207" i="39"/>
  <c r="O1207" i="39"/>
  <c r="K1207" i="39"/>
  <c r="M1207" i="39" s="1"/>
  <c r="P1206" i="39"/>
  <c r="O1206" i="39"/>
  <c r="K1206" i="39"/>
  <c r="M1206" i="39" s="1"/>
  <c r="P1205" i="39"/>
  <c r="O1205" i="39"/>
  <c r="K1205" i="39"/>
  <c r="M1205" i="39" s="1"/>
  <c r="P1204" i="39"/>
  <c r="O1204" i="39"/>
  <c r="K1204" i="39"/>
  <c r="M1204" i="39" s="1"/>
  <c r="P1203" i="39"/>
  <c r="O1203" i="39"/>
  <c r="K1203" i="39"/>
  <c r="N1203" i="39" s="1"/>
  <c r="P1202" i="39"/>
  <c r="O1202" i="39"/>
  <c r="K1202" i="39"/>
  <c r="M1202" i="39" s="1"/>
  <c r="P1201" i="39"/>
  <c r="O1201" i="39"/>
  <c r="K1201" i="39"/>
  <c r="N1201" i="39" s="1"/>
  <c r="P1200" i="39"/>
  <c r="O1200" i="39"/>
  <c r="K1200" i="39"/>
  <c r="P1199" i="39"/>
  <c r="O1199" i="39"/>
  <c r="K1199" i="39"/>
  <c r="N1199" i="39" s="1"/>
  <c r="P1198" i="39"/>
  <c r="O1198" i="39"/>
  <c r="K1198" i="39"/>
  <c r="P1197" i="39"/>
  <c r="O1197" i="39"/>
  <c r="K1197" i="39"/>
  <c r="N1197" i="39" s="1"/>
  <c r="P1196" i="39"/>
  <c r="O1196" i="39"/>
  <c r="K1196" i="39"/>
  <c r="P1195" i="39"/>
  <c r="O1195" i="39"/>
  <c r="K1195" i="39"/>
  <c r="P1194" i="39"/>
  <c r="O1194" i="39"/>
  <c r="K1194" i="39"/>
  <c r="P1193" i="39"/>
  <c r="O1193" i="39"/>
  <c r="K1193" i="39"/>
  <c r="P1192" i="39"/>
  <c r="O1192" i="39"/>
  <c r="K1192" i="39"/>
  <c r="P1191" i="39"/>
  <c r="O1191" i="39"/>
  <c r="K1191" i="39"/>
  <c r="N1191" i="39" s="1"/>
  <c r="P1190" i="39"/>
  <c r="O1190" i="39"/>
  <c r="K1190" i="39"/>
  <c r="P1189" i="39"/>
  <c r="O1189" i="39"/>
  <c r="K1189" i="39"/>
  <c r="P1188" i="39"/>
  <c r="O1188" i="39"/>
  <c r="K1188" i="39"/>
  <c r="P1187" i="39"/>
  <c r="O1187" i="39"/>
  <c r="K1187" i="39"/>
  <c r="P1186" i="39"/>
  <c r="O1186" i="39"/>
  <c r="K1186" i="39"/>
  <c r="P1185" i="39"/>
  <c r="O1185" i="39"/>
  <c r="K1185" i="39"/>
  <c r="P1184" i="39"/>
  <c r="O1184" i="39"/>
  <c r="K1184" i="39"/>
  <c r="P1183" i="39"/>
  <c r="O1183" i="39"/>
  <c r="M1183" i="39"/>
  <c r="K1183" i="39"/>
  <c r="P1182" i="39"/>
  <c r="O1182" i="39"/>
  <c r="M1182" i="39"/>
  <c r="K1182" i="39"/>
  <c r="P1181" i="39"/>
  <c r="O1181" i="39"/>
  <c r="M1181" i="39"/>
  <c r="K1181" i="39"/>
  <c r="P1180" i="39"/>
  <c r="O1180" i="39"/>
  <c r="M1180" i="39"/>
  <c r="K1180" i="39"/>
  <c r="P1179" i="39"/>
  <c r="O1179" i="39"/>
  <c r="M1179" i="39"/>
  <c r="K1179" i="39"/>
  <c r="P1178" i="39"/>
  <c r="O1178" i="39"/>
  <c r="M1178" i="39"/>
  <c r="K1178" i="39"/>
  <c r="P1177" i="39"/>
  <c r="O1177" i="39"/>
  <c r="M1177" i="39"/>
  <c r="K1177" i="39"/>
  <c r="P1176" i="39"/>
  <c r="O1176" i="39"/>
  <c r="M1176" i="39"/>
  <c r="K1176" i="39"/>
  <c r="P1175" i="39"/>
  <c r="O1175" i="39"/>
  <c r="M1175" i="39"/>
  <c r="K1175" i="39"/>
  <c r="P1174" i="39"/>
  <c r="O1174" i="39"/>
  <c r="M1174" i="39"/>
  <c r="K1174" i="39"/>
  <c r="P1173" i="39"/>
  <c r="O1173" i="39"/>
  <c r="M1173" i="39"/>
  <c r="K1173" i="39"/>
  <c r="P1172" i="39"/>
  <c r="O1172" i="39"/>
  <c r="M1172" i="39"/>
  <c r="K1172" i="39"/>
  <c r="P1171" i="39"/>
  <c r="O1171" i="39"/>
  <c r="M1171" i="39"/>
  <c r="K1171" i="39"/>
  <c r="P1170" i="39"/>
  <c r="O1170" i="39"/>
  <c r="M1170" i="39"/>
  <c r="K1170" i="39"/>
  <c r="P1169" i="39"/>
  <c r="O1169" i="39"/>
  <c r="M1169" i="39"/>
  <c r="K1169" i="39"/>
  <c r="P1168" i="39"/>
  <c r="O1168" i="39"/>
  <c r="M1168" i="39"/>
  <c r="K1168" i="39"/>
  <c r="P1167" i="39"/>
  <c r="O1167" i="39"/>
  <c r="M1167" i="39"/>
  <c r="K1167" i="39"/>
  <c r="P1166" i="39"/>
  <c r="O1166" i="39"/>
  <c r="M1166" i="39"/>
  <c r="K1166" i="39"/>
  <c r="P1165" i="39"/>
  <c r="O1165" i="39"/>
  <c r="M1165" i="39"/>
  <c r="K1165" i="39"/>
  <c r="P1164" i="39"/>
  <c r="O1164" i="39"/>
  <c r="M1164" i="39"/>
  <c r="K1164" i="39"/>
  <c r="P1163" i="39"/>
  <c r="O1163" i="39"/>
  <c r="M1163" i="39"/>
  <c r="K1163" i="39"/>
  <c r="P1162" i="39"/>
  <c r="O1162" i="39"/>
  <c r="M1162" i="39"/>
  <c r="K1162" i="39"/>
  <c r="P1161" i="39"/>
  <c r="O1161" i="39"/>
  <c r="M1161" i="39"/>
  <c r="K1161" i="39"/>
  <c r="P1160" i="39"/>
  <c r="O1160" i="39"/>
  <c r="M1160" i="39"/>
  <c r="K1160" i="39"/>
  <c r="P1159" i="39"/>
  <c r="O1159" i="39"/>
  <c r="M1159" i="39"/>
  <c r="K1159" i="39"/>
  <c r="P1158" i="39"/>
  <c r="O1158" i="39"/>
  <c r="K1158" i="39"/>
  <c r="N1158" i="39" s="1"/>
  <c r="P1157" i="39"/>
  <c r="O1157" i="39"/>
  <c r="K1157" i="39"/>
  <c r="N1157" i="39" s="1"/>
  <c r="P1156" i="39"/>
  <c r="O1156" i="39"/>
  <c r="K1156" i="39"/>
  <c r="N1156" i="39" s="1"/>
  <c r="P1155" i="39"/>
  <c r="O1155" i="39"/>
  <c r="K1155" i="39"/>
  <c r="N1155" i="39" s="1"/>
  <c r="P1154" i="39"/>
  <c r="O1154" i="39"/>
  <c r="K1154" i="39"/>
  <c r="N1154" i="39" s="1"/>
  <c r="P1153" i="39"/>
  <c r="O1153" i="39"/>
  <c r="K1153" i="39"/>
  <c r="N1153" i="39" s="1"/>
  <c r="P1152" i="39"/>
  <c r="O1152" i="39"/>
  <c r="K1152" i="39"/>
  <c r="N1152" i="39" s="1"/>
  <c r="P1151" i="39"/>
  <c r="O1151" i="39"/>
  <c r="K1151" i="39"/>
  <c r="N1151" i="39" s="1"/>
  <c r="P1150" i="39"/>
  <c r="O1150" i="39"/>
  <c r="K1150" i="39"/>
  <c r="N1150" i="39" s="1"/>
  <c r="P1149" i="39"/>
  <c r="O1149" i="39"/>
  <c r="K1149" i="39"/>
  <c r="N1149" i="39" s="1"/>
  <c r="P1148" i="39"/>
  <c r="O1148" i="39"/>
  <c r="K1148" i="39"/>
  <c r="N1148" i="39" s="1"/>
  <c r="P1147" i="39"/>
  <c r="O1147" i="39"/>
  <c r="K1147" i="39"/>
  <c r="N1147" i="39" s="1"/>
  <c r="P1146" i="39"/>
  <c r="O1146" i="39"/>
  <c r="K1146" i="39"/>
  <c r="N1146" i="39" s="1"/>
  <c r="P1145" i="39"/>
  <c r="O1145" i="39"/>
  <c r="K1145" i="39"/>
  <c r="N1145" i="39" s="1"/>
  <c r="P1144" i="39"/>
  <c r="O1144" i="39"/>
  <c r="K1144" i="39"/>
  <c r="N1144" i="39" s="1"/>
  <c r="P1143" i="39"/>
  <c r="O1143" i="39"/>
  <c r="K1143" i="39"/>
  <c r="N1143" i="39" s="1"/>
  <c r="P1142" i="39"/>
  <c r="O1142" i="39"/>
  <c r="K1142" i="39"/>
  <c r="M1142" i="39" s="1"/>
  <c r="P1141" i="39"/>
  <c r="O1141" i="39"/>
  <c r="K1141" i="39"/>
  <c r="M1141" i="39" s="1"/>
  <c r="P1140" i="39"/>
  <c r="O1140" i="39"/>
  <c r="K1140" i="39"/>
  <c r="P1139" i="39"/>
  <c r="O1139" i="39"/>
  <c r="K1139" i="39"/>
  <c r="P1138" i="39"/>
  <c r="O1138" i="39"/>
  <c r="K1138" i="39"/>
  <c r="P1137" i="39"/>
  <c r="O1137" i="39"/>
  <c r="K1137" i="39"/>
  <c r="P1136" i="39"/>
  <c r="O1136" i="39"/>
  <c r="K1136" i="39"/>
  <c r="P1135" i="39"/>
  <c r="O1135" i="39"/>
  <c r="K1135" i="39"/>
  <c r="P1134" i="39"/>
  <c r="O1134" i="39"/>
  <c r="K1134" i="39"/>
  <c r="P1133" i="39"/>
  <c r="O1133" i="39"/>
  <c r="K1133" i="39"/>
  <c r="P1132" i="39"/>
  <c r="O1132" i="39"/>
  <c r="K1132" i="39"/>
  <c r="P1131" i="39"/>
  <c r="O1131" i="39"/>
  <c r="K1131" i="39"/>
  <c r="P1130" i="39"/>
  <c r="O1130" i="39"/>
  <c r="K1130" i="39"/>
  <c r="P1129" i="39"/>
  <c r="O1129" i="39"/>
  <c r="K1129" i="39"/>
  <c r="P1128" i="39"/>
  <c r="O1128" i="39"/>
  <c r="K1128" i="39"/>
  <c r="P1127" i="39"/>
  <c r="O1127" i="39"/>
  <c r="K1127" i="39"/>
  <c r="P1126" i="39"/>
  <c r="O1126" i="39"/>
  <c r="K1126" i="39"/>
  <c r="P1125" i="39"/>
  <c r="O1125" i="39"/>
  <c r="K1125" i="39"/>
  <c r="P1124" i="39"/>
  <c r="O1124" i="39"/>
  <c r="K1124" i="39"/>
  <c r="P1123" i="39"/>
  <c r="O1123" i="39"/>
  <c r="K1123" i="39"/>
  <c r="P1122" i="39"/>
  <c r="O1122" i="39"/>
  <c r="K1122" i="39"/>
  <c r="P1121" i="39"/>
  <c r="O1121" i="39"/>
  <c r="K1121" i="39"/>
  <c r="M1121" i="39" s="1"/>
  <c r="P1120" i="39"/>
  <c r="O1120" i="39"/>
  <c r="K1120" i="39"/>
  <c r="P1119" i="39"/>
  <c r="O1119" i="39"/>
  <c r="K1119" i="39"/>
  <c r="P1118" i="39"/>
  <c r="O1118" i="39"/>
  <c r="K1118" i="39"/>
  <c r="P1117" i="39"/>
  <c r="O1117" i="39"/>
  <c r="K1117" i="39"/>
  <c r="P1116" i="39"/>
  <c r="O1116" i="39"/>
  <c r="K1116" i="39"/>
  <c r="P1115" i="39"/>
  <c r="O1115" i="39"/>
  <c r="K1115" i="39"/>
  <c r="P1114" i="39"/>
  <c r="O1114" i="39"/>
  <c r="K1114" i="39"/>
  <c r="P1113" i="39"/>
  <c r="O1113" i="39"/>
  <c r="K1113" i="39"/>
  <c r="N1113" i="39" s="1"/>
  <c r="P1112" i="39"/>
  <c r="O1112" i="39"/>
  <c r="K1112" i="39"/>
  <c r="N1112" i="39" s="1"/>
  <c r="P1111" i="39"/>
  <c r="O1111" i="39"/>
  <c r="K1111" i="39"/>
  <c r="N1111" i="39" s="1"/>
  <c r="P1110" i="39"/>
  <c r="O1110" i="39"/>
  <c r="K1110" i="39"/>
  <c r="M1110" i="39" s="1"/>
  <c r="P1109" i="39"/>
  <c r="O1109" i="39"/>
  <c r="K1109" i="39"/>
  <c r="N1109" i="39" s="1"/>
  <c r="P1108" i="39"/>
  <c r="O1108" i="39"/>
  <c r="K1108" i="39"/>
  <c r="N1108" i="39" s="1"/>
  <c r="P1107" i="39"/>
  <c r="O1107" i="39"/>
  <c r="K1107" i="39"/>
  <c r="N1107" i="39" s="1"/>
  <c r="P1106" i="39"/>
  <c r="O1106" i="39"/>
  <c r="K1106" i="39"/>
  <c r="M1106" i="39" s="1"/>
  <c r="P1105" i="39"/>
  <c r="O1105" i="39"/>
  <c r="K1105" i="39"/>
  <c r="P1104" i="39"/>
  <c r="O1104" i="39"/>
  <c r="K1104" i="39"/>
  <c r="P1103" i="39"/>
  <c r="O1103" i="39"/>
  <c r="K1103" i="39"/>
  <c r="P1102" i="39"/>
  <c r="O1102" i="39"/>
  <c r="K1102" i="39"/>
  <c r="P1101" i="39"/>
  <c r="O1101" i="39"/>
  <c r="K1101" i="39"/>
  <c r="P1100" i="39"/>
  <c r="O1100" i="39"/>
  <c r="K1100" i="39"/>
  <c r="P1099" i="39"/>
  <c r="O1099" i="39"/>
  <c r="K1099" i="39"/>
  <c r="P1098" i="39"/>
  <c r="O1098" i="39"/>
  <c r="K1098" i="39"/>
  <c r="P1097" i="39"/>
  <c r="O1097" i="39"/>
  <c r="K1097" i="39"/>
  <c r="P1096" i="39"/>
  <c r="O1096" i="39"/>
  <c r="K1096" i="39"/>
  <c r="P1095" i="39"/>
  <c r="O1095" i="39"/>
  <c r="K1095" i="39"/>
  <c r="P1094" i="39"/>
  <c r="O1094" i="39"/>
  <c r="K1094" i="39"/>
  <c r="P1093" i="39"/>
  <c r="O1093" i="39"/>
  <c r="K1093" i="39"/>
  <c r="N1093" i="39" s="1"/>
  <c r="P1092" i="39"/>
  <c r="O1092" i="39"/>
  <c r="K1092" i="39"/>
  <c r="N1092" i="39" s="1"/>
  <c r="P1091" i="39"/>
  <c r="O1091" i="39"/>
  <c r="K1091" i="39"/>
  <c r="N1091" i="39" s="1"/>
  <c r="P1090" i="39"/>
  <c r="O1090" i="39"/>
  <c r="K1090" i="39"/>
  <c r="M1090" i="39" s="1"/>
  <c r="P1089" i="39"/>
  <c r="O1089" i="39"/>
  <c r="K1089" i="39"/>
  <c r="M1089" i="39" s="1"/>
  <c r="P1088" i="39"/>
  <c r="O1088" i="39"/>
  <c r="K1088" i="39"/>
  <c r="P1087" i="39"/>
  <c r="O1087" i="39"/>
  <c r="K1087" i="39"/>
  <c r="P1086" i="39"/>
  <c r="O1086" i="39"/>
  <c r="K1086" i="39"/>
  <c r="P1085" i="39"/>
  <c r="O1085" i="39"/>
  <c r="K1085" i="39"/>
  <c r="P1084" i="39"/>
  <c r="O1084" i="39"/>
  <c r="K1084" i="39"/>
  <c r="P1083" i="39"/>
  <c r="O1083" i="39"/>
  <c r="K1083" i="39"/>
  <c r="P1082" i="39"/>
  <c r="O1082" i="39"/>
  <c r="K1082" i="39"/>
  <c r="P1081" i="39"/>
  <c r="O1081" i="39"/>
  <c r="K1081" i="39"/>
  <c r="N1081" i="39" s="1"/>
  <c r="P1080" i="39"/>
  <c r="O1080" i="39"/>
  <c r="K1080" i="39"/>
  <c r="N1080" i="39" s="1"/>
  <c r="P1079" i="39"/>
  <c r="O1079" i="39"/>
  <c r="K1079" i="39"/>
  <c r="N1079" i="39" s="1"/>
  <c r="P1078" i="39"/>
  <c r="O1078" i="39"/>
  <c r="K1078" i="39"/>
  <c r="M1078" i="39" s="1"/>
  <c r="P1077" i="39"/>
  <c r="O1077" i="39"/>
  <c r="K1077" i="39"/>
  <c r="P1076" i="39"/>
  <c r="O1076" i="39"/>
  <c r="K1076" i="39"/>
  <c r="P1075" i="39"/>
  <c r="O1075" i="39"/>
  <c r="K1075" i="39"/>
  <c r="P1074" i="39"/>
  <c r="O1074" i="39"/>
  <c r="K1074" i="39"/>
  <c r="P1073" i="39"/>
  <c r="O1073" i="39"/>
  <c r="K1073" i="39"/>
  <c r="P1072" i="39"/>
  <c r="O1072" i="39"/>
  <c r="K1072" i="39"/>
  <c r="P1071" i="39"/>
  <c r="O1071" i="39"/>
  <c r="K1071" i="39"/>
  <c r="P1070" i="39"/>
  <c r="O1070" i="39"/>
  <c r="K1070" i="39"/>
  <c r="P1069" i="39"/>
  <c r="O1069" i="39"/>
  <c r="K1069" i="39"/>
  <c r="P1068" i="39"/>
  <c r="O1068" i="39"/>
  <c r="K1068" i="39"/>
  <c r="P1067" i="39"/>
  <c r="O1067" i="39"/>
  <c r="K1067" i="39"/>
  <c r="P1066" i="39"/>
  <c r="O1066" i="39"/>
  <c r="K1066" i="39"/>
  <c r="P1065" i="39"/>
  <c r="O1065" i="39"/>
  <c r="K1065" i="39"/>
  <c r="P1064" i="39"/>
  <c r="O1064" i="39"/>
  <c r="K1064" i="39"/>
  <c r="P1063" i="39"/>
  <c r="O1063" i="39"/>
  <c r="K1063" i="39"/>
  <c r="P1062" i="39"/>
  <c r="O1062" i="39"/>
  <c r="K1062" i="39"/>
  <c r="P1061" i="39"/>
  <c r="O1061" i="39"/>
  <c r="K1061" i="39"/>
  <c r="P1060" i="39"/>
  <c r="O1060" i="39"/>
  <c r="K1060" i="39"/>
  <c r="P1059" i="39"/>
  <c r="O1059" i="39"/>
  <c r="K1059" i="39"/>
  <c r="P1058" i="39"/>
  <c r="O1058" i="39"/>
  <c r="K1058" i="39"/>
  <c r="N1058" i="39" s="1"/>
  <c r="P1057" i="39"/>
  <c r="O1057" i="39"/>
  <c r="K1057" i="39"/>
  <c r="M1057" i="39" s="1"/>
  <c r="P1056" i="39"/>
  <c r="O1056" i="39"/>
  <c r="K1056" i="39"/>
  <c r="N1056" i="39" s="1"/>
  <c r="P1055" i="39"/>
  <c r="O1055" i="39"/>
  <c r="K1055" i="39"/>
  <c r="P1054" i="39"/>
  <c r="O1054" i="39"/>
  <c r="K1054" i="39"/>
  <c r="M1054" i="39" s="1"/>
  <c r="P1053" i="39"/>
  <c r="O1053" i="39"/>
  <c r="K1053" i="39"/>
  <c r="N1053" i="39" s="1"/>
  <c r="P1052" i="39"/>
  <c r="O1052" i="39"/>
  <c r="K1052" i="39"/>
  <c r="P1051" i="39"/>
  <c r="O1051" i="39"/>
  <c r="K1051" i="39"/>
  <c r="P1050" i="39"/>
  <c r="O1050" i="39"/>
  <c r="K1050" i="39"/>
  <c r="P1049" i="39"/>
  <c r="O1049" i="39"/>
  <c r="K1049" i="39"/>
  <c r="N1049" i="39" s="1"/>
  <c r="P1048" i="39"/>
  <c r="O1048" i="39"/>
  <c r="K1048" i="39"/>
  <c r="N1048" i="39" s="1"/>
  <c r="P1047" i="39"/>
  <c r="O1047" i="39"/>
  <c r="K1047" i="39"/>
  <c r="M1047" i="39" s="1"/>
  <c r="P1046" i="39"/>
  <c r="O1046" i="39"/>
  <c r="K1046" i="39"/>
  <c r="M1046" i="39" s="1"/>
  <c r="P1045" i="39"/>
  <c r="O1045" i="39"/>
  <c r="K1045" i="39"/>
  <c r="N1045" i="39" s="1"/>
  <c r="P1044" i="39"/>
  <c r="O1044" i="39"/>
  <c r="K1044" i="39"/>
  <c r="P1043" i="39"/>
  <c r="O1043" i="39"/>
  <c r="K1043" i="39"/>
  <c r="P1042" i="39"/>
  <c r="O1042" i="39"/>
  <c r="K1042" i="39"/>
  <c r="P1041" i="39"/>
  <c r="O1041" i="39"/>
  <c r="K1041" i="39"/>
  <c r="N1041" i="39" s="1"/>
  <c r="P1040" i="39"/>
  <c r="O1040" i="39"/>
  <c r="K1040" i="39"/>
  <c r="N1040" i="39" s="1"/>
  <c r="P1039" i="39"/>
  <c r="O1039" i="39"/>
  <c r="K1039" i="39"/>
  <c r="N1039" i="39" s="1"/>
  <c r="P1038" i="39"/>
  <c r="O1038" i="39"/>
  <c r="K1038" i="39"/>
  <c r="N1038" i="39" s="1"/>
  <c r="P1037" i="39"/>
  <c r="O1037" i="39"/>
  <c r="K1037" i="39"/>
  <c r="N1037" i="39" s="1"/>
  <c r="P1036" i="39"/>
  <c r="O1036" i="39"/>
  <c r="K1036" i="39"/>
  <c r="P1035" i="39"/>
  <c r="O1035" i="39"/>
  <c r="K1035" i="39"/>
  <c r="N1035" i="39" s="1"/>
  <c r="P1034" i="39"/>
  <c r="O1034" i="39"/>
  <c r="K1034" i="39"/>
  <c r="N1034" i="39" s="1"/>
  <c r="P1033" i="39"/>
  <c r="O1033" i="39"/>
  <c r="K1033" i="39"/>
  <c r="P1032" i="39"/>
  <c r="O1032" i="39"/>
  <c r="K1032" i="39"/>
  <c r="P1031" i="39"/>
  <c r="O1031" i="39"/>
  <c r="K1031" i="39"/>
  <c r="N1031" i="39" s="1"/>
  <c r="P1030" i="39"/>
  <c r="O1030" i="39"/>
  <c r="K1030" i="39"/>
  <c r="P1029" i="39"/>
  <c r="O1029" i="39"/>
  <c r="K1029" i="39"/>
  <c r="P1028" i="39"/>
  <c r="O1028" i="39"/>
  <c r="K1028" i="39"/>
  <c r="P1027" i="39"/>
  <c r="O1027" i="39"/>
  <c r="K1027" i="39"/>
  <c r="N1027" i="39" s="1"/>
  <c r="P1026" i="39"/>
  <c r="O1026" i="39"/>
  <c r="K1026" i="39"/>
  <c r="P1025" i="39"/>
  <c r="O1025" i="39"/>
  <c r="K1025" i="39"/>
  <c r="P1024" i="39"/>
  <c r="O1024" i="39"/>
  <c r="K1024" i="39"/>
  <c r="P1023" i="39"/>
  <c r="O1023" i="39"/>
  <c r="K1023" i="39"/>
  <c r="N1023" i="39" s="1"/>
  <c r="P1022" i="39"/>
  <c r="O1022" i="39"/>
  <c r="K1022" i="39"/>
  <c r="P1021" i="39"/>
  <c r="O1021" i="39"/>
  <c r="K1021" i="39"/>
  <c r="N1021" i="39" s="1"/>
  <c r="P1020" i="39"/>
  <c r="O1020" i="39"/>
  <c r="K1020" i="39"/>
  <c r="N1020" i="39" s="1"/>
  <c r="P1019" i="39"/>
  <c r="O1019" i="39"/>
  <c r="K1019" i="39"/>
  <c r="N1019" i="39" s="1"/>
  <c r="P1018" i="39"/>
  <c r="O1018" i="39"/>
  <c r="K1018" i="39"/>
  <c r="P1017" i="39"/>
  <c r="O1017" i="39"/>
  <c r="K1017" i="39"/>
  <c r="P1016" i="39"/>
  <c r="O1016" i="39"/>
  <c r="K1016" i="39"/>
  <c r="P1015" i="39"/>
  <c r="O1015" i="39"/>
  <c r="K1015" i="39"/>
  <c r="N1015" i="39" s="1"/>
  <c r="P1014" i="39"/>
  <c r="O1014" i="39"/>
  <c r="K1014" i="39"/>
  <c r="P1013" i="39"/>
  <c r="O1013" i="39"/>
  <c r="K1013" i="39"/>
  <c r="P1012" i="39"/>
  <c r="O1012" i="39"/>
  <c r="K1012" i="39"/>
  <c r="P1011" i="39"/>
  <c r="O1011" i="39"/>
  <c r="K1011" i="39"/>
  <c r="N1011" i="39" s="1"/>
  <c r="P1010" i="39"/>
  <c r="O1010" i="39"/>
  <c r="K1010" i="39"/>
  <c r="P1009" i="39"/>
  <c r="O1009" i="39"/>
  <c r="K1009" i="39"/>
  <c r="P1008" i="39"/>
  <c r="O1008" i="39"/>
  <c r="K1008" i="39"/>
  <c r="P1007" i="39"/>
  <c r="O1007" i="39"/>
  <c r="K1007" i="39"/>
  <c r="N1007" i="39" s="1"/>
  <c r="P1006" i="39"/>
  <c r="O1006" i="39"/>
  <c r="K1006" i="39"/>
  <c r="P1005" i="39"/>
  <c r="O1005" i="39"/>
  <c r="K1005" i="39"/>
  <c r="P1004" i="39"/>
  <c r="O1004" i="39"/>
  <c r="K1004" i="39"/>
  <c r="P1003" i="39"/>
  <c r="O1003" i="39"/>
  <c r="K1003" i="39"/>
  <c r="N1003" i="39" s="1"/>
  <c r="P1002" i="39"/>
  <c r="O1002" i="39"/>
  <c r="K1002" i="39"/>
  <c r="P1001" i="39"/>
  <c r="O1001" i="39"/>
  <c r="K1001" i="39"/>
  <c r="P1000" i="39"/>
  <c r="O1000" i="39"/>
  <c r="K1000" i="39"/>
  <c r="P999" i="39"/>
  <c r="O999" i="39"/>
  <c r="K999" i="39"/>
  <c r="N999" i="39" s="1"/>
  <c r="P998" i="39"/>
  <c r="O998" i="39"/>
  <c r="K998" i="39"/>
  <c r="P997" i="39"/>
  <c r="O997" i="39"/>
  <c r="K997" i="39"/>
  <c r="P996" i="39"/>
  <c r="O996" i="39"/>
  <c r="K996" i="39"/>
  <c r="P995" i="39"/>
  <c r="O995" i="39"/>
  <c r="K995" i="39"/>
  <c r="N995" i="39" s="1"/>
  <c r="P994" i="39"/>
  <c r="O994" i="39"/>
  <c r="K994" i="39"/>
  <c r="P993" i="39"/>
  <c r="O993" i="39"/>
  <c r="K993" i="39"/>
  <c r="P992" i="39"/>
  <c r="O992" i="39"/>
  <c r="K992" i="39"/>
  <c r="P991" i="39"/>
  <c r="O991" i="39"/>
  <c r="K991" i="39"/>
  <c r="N991" i="39" s="1"/>
  <c r="P990" i="39"/>
  <c r="O990" i="39"/>
  <c r="K990" i="39"/>
  <c r="P989" i="39"/>
  <c r="O989" i="39"/>
  <c r="K989" i="39"/>
  <c r="N989" i="39" s="1"/>
  <c r="P988" i="39"/>
  <c r="O988" i="39"/>
  <c r="K988" i="39"/>
  <c r="N988" i="39" s="1"/>
  <c r="P987" i="39"/>
  <c r="O987" i="39"/>
  <c r="K987" i="39"/>
  <c r="N987" i="39" s="1"/>
  <c r="P986" i="39"/>
  <c r="O986" i="39"/>
  <c r="K986" i="39"/>
  <c r="P985" i="39"/>
  <c r="O985" i="39"/>
  <c r="K985" i="39"/>
  <c r="P984" i="39"/>
  <c r="O984" i="39"/>
  <c r="K984" i="39"/>
  <c r="P983" i="39"/>
  <c r="O983" i="39"/>
  <c r="K983" i="39"/>
  <c r="N983" i="39" s="1"/>
  <c r="P982" i="39"/>
  <c r="O982" i="39"/>
  <c r="K982" i="39"/>
  <c r="P981" i="39"/>
  <c r="O981" i="39"/>
  <c r="K981" i="39"/>
  <c r="P980" i="39"/>
  <c r="O980" i="39"/>
  <c r="K980" i="39"/>
  <c r="P979" i="39"/>
  <c r="O979" i="39"/>
  <c r="K979" i="39"/>
  <c r="N979" i="39" s="1"/>
  <c r="P978" i="39"/>
  <c r="O978" i="39"/>
  <c r="K978" i="39"/>
  <c r="P977" i="39"/>
  <c r="O977" i="39"/>
  <c r="K977" i="39"/>
  <c r="P976" i="39"/>
  <c r="O976" i="39"/>
  <c r="K976" i="39"/>
  <c r="P975" i="39"/>
  <c r="O975" i="39"/>
  <c r="K975" i="39"/>
  <c r="N975" i="39" s="1"/>
  <c r="P974" i="39"/>
  <c r="O974" i="39"/>
  <c r="K974" i="39"/>
  <c r="P973" i="39"/>
  <c r="O973" i="39"/>
  <c r="K973" i="39"/>
  <c r="P972" i="39"/>
  <c r="O972" i="39"/>
  <c r="K972" i="39"/>
  <c r="P971" i="39"/>
  <c r="O971" i="39"/>
  <c r="K971" i="39"/>
  <c r="N971" i="39" s="1"/>
  <c r="P970" i="39"/>
  <c r="O970" i="39"/>
  <c r="K970" i="39"/>
  <c r="P969" i="39"/>
  <c r="O969" i="39"/>
  <c r="K969" i="39"/>
  <c r="P968" i="39"/>
  <c r="O968" i="39"/>
  <c r="K968" i="39"/>
  <c r="P967" i="39"/>
  <c r="O967" i="39"/>
  <c r="K967" i="39"/>
  <c r="N967" i="39" s="1"/>
  <c r="P966" i="39"/>
  <c r="O966" i="39"/>
  <c r="K966" i="39"/>
  <c r="P965" i="39"/>
  <c r="O965" i="39"/>
  <c r="K965" i="39"/>
  <c r="P964" i="39"/>
  <c r="O964" i="39"/>
  <c r="K964" i="39"/>
  <c r="P963" i="39"/>
  <c r="O963" i="39"/>
  <c r="K963" i="39"/>
  <c r="N963" i="39" s="1"/>
  <c r="P962" i="39"/>
  <c r="O962" i="39"/>
  <c r="K962" i="39"/>
  <c r="P961" i="39"/>
  <c r="O961" i="39"/>
  <c r="K961" i="39"/>
  <c r="P960" i="39"/>
  <c r="O960" i="39"/>
  <c r="K960" i="39"/>
  <c r="P959" i="39"/>
  <c r="O959" i="39"/>
  <c r="K959" i="39"/>
  <c r="N959" i="39" s="1"/>
  <c r="P958" i="39"/>
  <c r="O958" i="39"/>
  <c r="K958" i="39"/>
  <c r="P957" i="39"/>
  <c r="O957" i="39"/>
  <c r="K957" i="39"/>
  <c r="N957" i="39" s="1"/>
  <c r="P956" i="39"/>
  <c r="O956" i="39"/>
  <c r="K956" i="39"/>
  <c r="N956" i="39" s="1"/>
  <c r="P955" i="39"/>
  <c r="O955" i="39"/>
  <c r="K955" i="39"/>
  <c r="N955" i="39" s="1"/>
  <c r="P954" i="39"/>
  <c r="O954" i="39"/>
  <c r="K954" i="39"/>
  <c r="P953" i="39"/>
  <c r="O953" i="39"/>
  <c r="K953" i="39"/>
  <c r="P952" i="39"/>
  <c r="O952" i="39"/>
  <c r="K952" i="39"/>
  <c r="P951" i="39"/>
  <c r="O951" i="39"/>
  <c r="K951" i="39"/>
  <c r="N951" i="39" s="1"/>
  <c r="P950" i="39"/>
  <c r="O950" i="39"/>
  <c r="K950" i="39"/>
  <c r="P949" i="39"/>
  <c r="O949" i="39"/>
  <c r="K949" i="39"/>
  <c r="P948" i="39"/>
  <c r="O948" i="39"/>
  <c r="K948" i="39"/>
  <c r="P947" i="39"/>
  <c r="O947" i="39"/>
  <c r="K947" i="39"/>
  <c r="N947" i="39" s="1"/>
  <c r="P946" i="39"/>
  <c r="O946" i="39"/>
  <c r="K946" i="39"/>
  <c r="P945" i="39"/>
  <c r="O945" i="39"/>
  <c r="K945" i="39"/>
  <c r="P944" i="39"/>
  <c r="O944" i="39"/>
  <c r="K944" i="39"/>
  <c r="P943" i="39"/>
  <c r="O943" i="39"/>
  <c r="K943" i="39"/>
  <c r="N943" i="39" s="1"/>
  <c r="P942" i="39"/>
  <c r="O942" i="39"/>
  <c r="K942" i="39"/>
  <c r="P941" i="39"/>
  <c r="O941" i="39"/>
  <c r="K941" i="39"/>
  <c r="P940" i="39"/>
  <c r="O940" i="39"/>
  <c r="K940" i="39"/>
  <c r="P939" i="39"/>
  <c r="O939" i="39"/>
  <c r="K939" i="39"/>
  <c r="N939" i="39" s="1"/>
  <c r="P938" i="39"/>
  <c r="O938" i="39"/>
  <c r="K938" i="39"/>
  <c r="P937" i="39"/>
  <c r="O937" i="39"/>
  <c r="K937" i="39"/>
  <c r="P936" i="39"/>
  <c r="O936" i="39"/>
  <c r="K936" i="39"/>
  <c r="P935" i="39"/>
  <c r="O935" i="39"/>
  <c r="K935" i="39"/>
  <c r="N935" i="39" s="1"/>
  <c r="P934" i="39"/>
  <c r="O934" i="39"/>
  <c r="K934" i="39"/>
  <c r="P933" i="39"/>
  <c r="O933" i="39"/>
  <c r="K933" i="39"/>
  <c r="P932" i="39"/>
  <c r="O932" i="39"/>
  <c r="K932" i="39"/>
  <c r="P931" i="39"/>
  <c r="O931" i="39"/>
  <c r="K931" i="39"/>
  <c r="N931" i="39" s="1"/>
  <c r="P930" i="39"/>
  <c r="O930" i="39"/>
  <c r="K930" i="39"/>
  <c r="P929" i="39"/>
  <c r="O929" i="39"/>
  <c r="K929" i="39"/>
  <c r="P928" i="39"/>
  <c r="O928" i="39"/>
  <c r="K928" i="39"/>
  <c r="P927" i="39"/>
  <c r="O927" i="39"/>
  <c r="K927" i="39"/>
  <c r="N927" i="39" s="1"/>
  <c r="P926" i="39"/>
  <c r="O926" i="39"/>
  <c r="K926" i="39"/>
  <c r="P925" i="39"/>
  <c r="O925" i="39"/>
  <c r="K925" i="39"/>
  <c r="N925" i="39" s="1"/>
  <c r="P924" i="39"/>
  <c r="O924" i="39"/>
  <c r="K924" i="39"/>
  <c r="N924" i="39" s="1"/>
  <c r="P923" i="39"/>
  <c r="O923" i="39"/>
  <c r="K923" i="39"/>
  <c r="N923" i="39" s="1"/>
  <c r="P922" i="39"/>
  <c r="O922" i="39"/>
  <c r="K922" i="39"/>
  <c r="P921" i="39"/>
  <c r="O921" i="39"/>
  <c r="K921" i="39"/>
  <c r="P920" i="39"/>
  <c r="O920" i="39"/>
  <c r="K920" i="39"/>
  <c r="P919" i="39"/>
  <c r="O919" i="39"/>
  <c r="K919" i="39"/>
  <c r="N919" i="39" s="1"/>
  <c r="P918" i="39"/>
  <c r="O918" i="39"/>
  <c r="K918" i="39"/>
  <c r="P917" i="39"/>
  <c r="O917" i="39"/>
  <c r="K917" i="39"/>
  <c r="P916" i="39"/>
  <c r="O916" i="39"/>
  <c r="K916" i="39"/>
  <c r="P915" i="39"/>
  <c r="O915" i="39"/>
  <c r="K915" i="39"/>
  <c r="P914" i="39"/>
  <c r="O914" i="39"/>
  <c r="K914" i="39"/>
  <c r="P913" i="39"/>
  <c r="O913" i="39"/>
  <c r="K913" i="39"/>
  <c r="P912" i="39"/>
  <c r="O912" i="39"/>
  <c r="K912" i="39"/>
  <c r="P911" i="39"/>
  <c r="O911" i="39"/>
  <c r="K911" i="39"/>
  <c r="P910" i="39"/>
  <c r="O910" i="39"/>
  <c r="K910" i="39"/>
  <c r="P909" i="39"/>
  <c r="O909" i="39"/>
  <c r="K909" i="39"/>
  <c r="M909" i="39" s="1"/>
  <c r="P908" i="39"/>
  <c r="O908" i="39"/>
  <c r="K908" i="39"/>
  <c r="N908" i="39" s="1"/>
  <c r="P907" i="39"/>
  <c r="O907" i="39"/>
  <c r="K907" i="39"/>
  <c r="P906" i="39"/>
  <c r="O906" i="39"/>
  <c r="K906" i="39"/>
  <c r="P905" i="39"/>
  <c r="O905" i="39"/>
  <c r="K905" i="39"/>
  <c r="P904" i="39"/>
  <c r="O904" i="39"/>
  <c r="K904" i="39"/>
  <c r="P903" i="39"/>
  <c r="O903" i="39"/>
  <c r="K903" i="39"/>
  <c r="P902" i="39"/>
  <c r="O902" i="39"/>
  <c r="K902" i="39"/>
  <c r="P901" i="39"/>
  <c r="O901" i="39"/>
  <c r="K901" i="39"/>
  <c r="N901" i="39" s="1"/>
  <c r="P900" i="39"/>
  <c r="O900" i="39"/>
  <c r="K900" i="39"/>
  <c r="N900" i="39" s="1"/>
  <c r="P899" i="39"/>
  <c r="O899" i="39"/>
  <c r="K899" i="39"/>
  <c r="P898" i="39"/>
  <c r="O898" i="39"/>
  <c r="K898" i="39"/>
  <c r="P897" i="39"/>
  <c r="O897" i="39"/>
  <c r="K897" i="39"/>
  <c r="P896" i="39"/>
  <c r="O896" i="39"/>
  <c r="K896" i="39"/>
  <c r="P895" i="39"/>
  <c r="O895" i="39"/>
  <c r="K895" i="39"/>
  <c r="P894" i="39"/>
  <c r="O894" i="39"/>
  <c r="K894" i="39"/>
  <c r="P893" i="39"/>
  <c r="O893" i="39"/>
  <c r="K893" i="39"/>
  <c r="P892" i="39"/>
  <c r="O892" i="39"/>
  <c r="K892" i="39"/>
  <c r="P891" i="39"/>
  <c r="O891" i="39"/>
  <c r="K891" i="39"/>
  <c r="P890" i="39"/>
  <c r="O890" i="39"/>
  <c r="K890" i="39"/>
  <c r="P889" i="39"/>
  <c r="O889" i="39"/>
  <c r="K889" i="39"/>
  <c r="N889" i="39" s="1"/>
  <c r="P888" i="39"/>
  <c r="O888" i="39"/>
  <c r="K888" i="39"/>
  <c r="N888" i="39" s="1"/>
  <c r="P887" i="39"/>
  <c r="O887" i="39"/>
  <c r="K887" i="39"/>
  <c r="P886" i="39"/>
  <c r="O886" i="39"/>
  <c r="K886" i="39"/>
  <c r="P885" i="39"/>
  <c r="O885" i="39"/>
  <c r="K885" i="39"/>
  <c r="P884" i="39"/>
  <c r="O884" i="39"/>
  <c r="K884" i="39"/>
  <c r="P883" i="39"/>
  <c r="O883" i="39"/>
  <c r="K883" i="39"/>
  <c r="P882" i="39"/>
  <c r="O882" i="39"/>
  <c r="K882" i="39"/>
  <c r="P881" i="39"/>
  <c r="O881" i="39"/>
  <c r="K881" i="39"/>
  <c r="P880" i="39"/>
  <c r="O880" i="39"/>
  <c r="K880" i="39"/>
  <c r="P879" i="39"/>
  <c r="O879" i="39"/>
  <c r="K879" i="39"/>
  <c r="P878" i="39"/>
  <c r="O878" i="39"/>
  <c r="K878" i="39"/>
  <c r="P877" i="39"/>
  <c r="O877" i="39"/>
  <c r="K877" i="39"/>
  <c r="M877" i="39" s="1"/>
  <c r="P876" i="39"/>
  <c r="O876" i="39"/>
  <c r="K876" i="39"/>
  <c r="N876" i="39" s="1"/>
  <c r="P875" i="39"/>
  <c r="O875" i="39"/>
  <c r="K875" i="39"/>
  <c r="P874" i="39"/>
  <c r="O874" i="39"/>
  <c r="K874" i="39"/>
  <c r="P873" i="39"/>
  <c r="O873" i="39"/>
  <c r="K873" i="39"/>
  <c r="P872" i="39"/>
  <c r="O872" i="39"/>
  <c r="K872" i="39"/>
  <c r="N872" i="39" s="1"/>
  <c r="P871" i="39"/>
  <c r="O871" i="39"/>
  <c r="K871" i="39"/>
  <c r="P870" i="39"/>
  <c r="O870" i="39"/>
  <c r="K870" i="39"/>
  <c r="P869" i="39"/>
  <c r="O869" i="39"/>
  <c r="K869" i="39"/>
  <c r="N869" i="39" s="1"/>
  <c r="P868" i="39"/>
  <c r="O868" i="39"/>
  <c r="K868" i="39"/>
  <c r="N868" i="39" s="1"/>
  <c r="P867" i="39"/>
  <c r="O867" i="39"/>
  <c r="K867" i="39"/>
  <c r="P866" i="39"/>
  <c r="O866" i="39"/>
  <c r="K866" i="39"/>
  <c r="P865" i="39"/>
  <c r="O865" i="39"/>
  <c r="K865" i="39"/>
  <c r="N865" i="39" s="1"/>
  <c r="P864" i="39"/>
  <c r="O864" i="39"/>
  <c r="K864" i="39"/>
  <c r="N864" i="39" s="1"/>
  <c r="P863" i="39"/>
  <c r="O863" i="39"/>
  <c r="K863" i="39"/>
  <c r="P862" i="39"/>
  <c r="O862" i="39"/>
  <c r="K862" i="39"/>
  <c r="P861" i="39"/>
  <c r="O861" i="39"/>
  <c r="K861" i="39"/>
  <c r="P860" i="39"/>
  <c r="O860" i="39"/>
  <c r="K860" i="39"/>
  <c r="P859" i="39"/>
  <c r="O859" i="39"/>
  <c r="K859" i="39"/>
  <c r="P858" i="39"/>
  <c r="O858" i="39"/>
  <c r="K858" i="39"/>
  <c r="P857" i="39"/>
  <c r="O857" i="39"/>
  <c r="K857" i="39"/>
  <c r="N857" i="39" s="1"/>
  <c r="P856" i="39"/>
  <c r="O856" i="39"/>
  <c r="K856" i="39"/>
  <c r="N856" i="39" s="1"/>
  <c r="P855" i="39"/>
  <c r="O855" i="39"/>
  <c r="K855" i="39"/>
  <c r="P854" i="39"/>
  <c r="O854" i="39"/>
  <c r="K854" i="39"/>
  <c r="P853" i="39"/>
  <c r="O853" i="39"/>
  <c r="K853" i="39"/>
  <c r="P852" i="39"/>
  <c r="O852" i="39"/>
  <c r="K852" i="39"/>
  <c r="P851" i="39"/>
  <c r="O851" i="39"/>
  <c r="K851" i="39"/>
  <c r="P850" i="39"/>
  <c r="O850" i="39"/>
  <c r="K850" i="39"/>
  <c r="P849" i="39"/>
  <c r="O849" i="39"/>
  <c r="K849" i="39"/>
  <c r="N849" i="39" s="1"/>
  <c r="P848" i="39"/>
  <c r="O848" i="39"/>
  <c r="K848" i="39"/>
  <c r="N848" i="39" s="1"/>
  <c r="P847" i="39"/>
  <c r="O847" i="39"/>
  <c r="K847" i="39"/>
  <c r="P846" i="39"/>
  <c r="O846" i="39"/>
  <c r="K846" i="39"/>
  <c r="P845" i="39"/>
  <c r="O845" i="39"/>
  <c r="K845" i="39"/>
  <c r="P844" i="39"/>
  <c r="O844" i="39"/>
  <c r="K844" i="39"/>
  <c r="P843" i="39"/>
  <c r="O843" i="39"/>
  <c r="K843" i="39"/>
  <c r="P842" i="39"/>
  <c r="O842" i="39"/>
  <c r="K842" i="39"/>
  <c r="P841" i="39"/>
  <c r="O841" i="39"/>
  <c r="K841" i="39"/>
  <c r="N841" i="39" s="1"/>
  <c r="P840" i="39"/>
  <c r="O840" i="39"/>
  <c r="K840" i="39"/>
  <c r="N840" i="39" s="1"/>
  <c r="P839" i="39"/>
  <c r="O839" i="39"/>
  <c r="K839" i="39"/>
  <c r="P838" i="39"/>
  <c r="O838" i="39"/>
  <c r="K838" i="39"/>
  <c r="P837" i="39"/>
  <c r="O837" i="39"/>
  <c r="K837" i="39"/>
  <c r="N837" i="39" s="1"/>
  <c r="P836" i="39"/>
  <c r="O836" i="39"/>
  <c r="K836" i="39"/>
  <c r="N836" i="39" s="1"/>
  <c r="P835" i="39"/>
  <c r="O835" i="39"/>
  <c r="K835" i="39"/>
  <c r="P834" i="39"/>
  <c r="O834" i="39"/>
  <c r="K834" i="39"/>
  <c r="P833" i="39"/>
  <c r="O833" i="39"/>
  <c r="K833" i="39"/>
  <c r="N833" i="39" s="1"/>
  <c r="P832" i="39"/>
  <c r="O832" i="39"/>
  <c r="K832" i="39"/>
  <c r="N832" i="39" s="1"/>
  <c r="P831" i="39"/>
  <c r="O831" i="39"/>
  <c r="K831" i="39"/>
  <c r="P830" i="39"/>
  <c r="O830" i="39"/>
  <c r="K830" i="39"/>
  <c r="P829" i="39"/>
  <c r="O829" i="39"/>
  <c r="K829" i="39"/>
  <c r="P828" i="39"/>
  <c r="O828" i="39"/>
  <c r="K828" i="39"/>
  <c r="P827" i="39"/>
  <c r="O827" i="39"/>
  <c r="K827" i="39"/>
  <c r="P826" i="39"/>
  <c r="O826" i="39"/>
  <c r="K826" i="39"/>
  <c r="P825" i="39"/>
  <c r="O825" i="39"/>
  <c r="K825" i="39"/>
  <c r="N825" i="39" s="1"/>
  <c r="P824" i="39"/>
  <c r="O824" i="39"/>
  <c r="K824" i="39"/>
  <c r="N824" i="39" s="1"/>
  <c r="P823" i="39"/>
  <c r="O823" i="39"/>
  <c r="K823" i="39"/>
  <c r="P822" i="39"/>
  <c r="O822" i="39"/>
  <c r="K822" i="39"/>
  <c r="P821" i="39"/>
  <c r="O821" i="39"/>
  <c r="K821" i="39"/>
  <c r="P820" i="39"/>
  <c r="O820" i="39"/>
  <c r="K820" i="39"/>
  <c r="P819" i="39"/>
  <c r="O819" i="39"/>
  <c r="K819" i="39"/>
  <c r="P818" i="39"/>
  <c r="O818" i="39"/>
  <c r="K818" i="39"/>
  <c r="P817" i="39"/>
  <c r="O817" i="39"/>
  <c r="K817" i="39"/>
  <c r="N817" i="39" s="1"/>
  <c r="P816" i="39"/>
  <c r="O816" i="39"/>
  <c r="K816" i="39"/>
  <c r="N816" i="39" s="1"/>
  <c r="P815" i="39"/>
  <c r="O815" i="39"/>
  <c r="K815" i="39"/>
  <c r="P814" i="39"/>
  <c r="O814" i="39"/>
  <c r="K814" i="39"/>
  <c r="P813" i="39"/>
  <c r="O813" i="39"/>
  <c r="K813" i="39"/>
  <c r="P812" i="39"/>
  <c r="O812" i="39"/>
  <c r="K812" i="39"/>
  <c r="P811" i="39"/>
  <c r="O811" i="39"/>
  <c r="K811" i="39"/>
  <c r="P810" i="39"/>
  <c r="O810" i="39"/>
  <c r="K810" i="39"/>
  <c r="P809" i="39"/>
  <c r="O809" i="39"/>
  <c r="K809" i="39"/>
  <c r="N809" i="39" s="1"/>
  <c r="P808" i="39"/>
  <c r="O808" i="39"/>
  <c r="K808" i="39"/>
  <c r="N808" i="39" s="1"/>
  <c r="P807" i="39"/>
  <c r="O807" i="39"/>
  <c r="K807" i="39"/>
  <c r="P806" i="39"/>
  <c r="O806" i="39"/>
  <c r="K806" i="39"/>
  <c r="P805" i="39"/>
  <c r="O805" i="39"/>
  <c r="K805" i="39"/>
  <c r="N805" i="39" s="1"/>
  <c r="P804" i="39"/>
  <c r="O804" i="39"/>
  <c r="K804" i="39"/>
  <c r="N804" i="39" s="1"/>
  <c r="P803" i="39"/>
  <c r="O803" i="39"/>
  <c r="K803" i="39"/>
  <c r="P802" i="39"/>
  <c r="O802" i="39"/>
  <c r="K802" i="39"/>
  <c r="P801" i="39"/>
  <c r="O801" i="39"/>
  <c r="K801" i="39"/>
  <c r="N801" i="39" s="1"/>
  <c r="P800" i="39"/>
  <c r="O800" i="39"/>
  <c r="K800" i="39"/>
  <c r="N800" i="39" s="1"/>
  <c r="P799" i="39"/>
  <c r="O799" i="39"/>
  <c r="K799" i="39"/>
  <c r="P798" i="39"/>
  <c r="O798" i="39"/>
  <c r="K798" i="39"/>
  <c r="P797" i="39"/>
  <c r="O797" i="39"/>
  <c r="K797" i="39"/>
  <c r="N797" i="39" s="1"/>
  <c r="P796" i="39"/>
  <c r="O796" i="39"/>
  <c r="K796" i="39"/>
  <c r="N796" i="39" s="1"/>
  <c r="P795" i="39"/>
  <c r="O795" i="39"/>
  <c r="K795" i="39"/>
  <c r="P794" i="39"/>
  <c r="O794" i="39"/>
  <c r="K794" i="39"/>
  <c r="P793" i="39"/>
  <c r="O793" i="39"/>
  <c r="K793" i="39"/>
  <c r="N793" i="39" s="1"/>
  <c r="P792" i="39"/>
  <c r="O792" i="39"/>
  <c r="K792" i="39"/>
  <c r="M792" i="39" s="1"/>
  <c r="P791" i="39"/>
  <c r="O791" i="39"/>
  <c r="K791" i="39"/>
  <c r="N791" i="39" s="1"/>
  <c r="P790" i="39"/>
  <c r="O790" i="39"/>
  <c r="K790" i="39"/>
  <c r="P789" i="39"/>
  <c r="O789" i="39"/>
  <c r="K789" i="39"/>
  <c r="P788" i="39"/>
  <c r="O788" i="39"/>
  <c r="K788" i="39"/>
  <c r="M788" i="39" s="1"/>
  <c r="P787" i="39"/>
  <c r="O787" i="39"/>
  <c r="K787" i="39"/>
  <c r="N787" i="39" s="1"/>
  <c r="P786" i="39"/>
  <c r="O786" i="39"/>
  <c r="K786" i="39"/>
  <c r="M786" i="39" s="1"/>
  <c r="P785" i="39"/>
  <c r="O785" i="39"/>
  <c r="K785" i="39"/>
  <c r="P784" i="39"/>
  <c r="O784" i="39"/>
  <c r="K784" i="39"/>
  <c r="M784" i="39" s="1"/>
  <c r="P783" i="39"/>
  <c r="O783" i="39"/>
  <c r="K783" i="39"/>
  <c r="N783" i="39" s="1"/>
  <c r="P782" i="39"/>
  <c r="O782" i="39"/>
  <c r="K782" i="39"/>
  <c r="P781" i="39"/>
  <c r="O781" i="39"/>
  <c r="K781" i="39"/>
  <c r="P780" i="39"/>
  <c r="O780" i="39"/>
  <c r="K780" i="39"/>
  <c r="M780" i="39" s="1"/>
  <c r="P779" i="39"/>
  <c r="O779" i="39"/>
  <c r="K779" i="39"/>
  <c r="N779" i="39" s="1"/>
  <c r="P778" i="39"/>
  <c r="O778" i="39"/>
  <c r="K778" i="39"/>
  <c r="M778" i="39" s="1"/>
  <c r="P777" i="39"/>
  <c r="O777" i="39"/>
  <c r="K777" i="39"/>
  <c r="N777" i="39" s="1"/>
  <c r="P776" i="39"/>
  <c r="O776" i="39"/>
  <c r="K776" i="39"/>
  <c r="M776" i="39" s="1"/>
  <c r="P775" i="39"/>
  <c r="O775" i="39"/>
  <c r="K775" i="39"/>
  <c r="P774" i="39"/>
  <c r="O774" i="39"/>
  <c r="K774" i="39"/>
  <c r="P773" i="39"/>
  <c r="O773" i="39"/>
  <c r="K773" i="39"/>
  <c r="N773" i="39" s="1"/>
  <c r="P772" i="39"/>
  <c r="O772" i="39"/>
  <c r="K772" i="39"/>
  <c r="M772" i="39" s="1"/>
  <c r="P771" i="39"/>
  <c r="O771" i="39"/>
  <c r="K771" i="39"/>
  <c r="P770" i="39"/>
  <c r="O770" i="39"/>
  <c r="K770" i="39"/>
  <c r="P769" i="39"/>
  <c r="O769" i="39"/>
  <c r="K769" i="39"/>
  <c r="N769" i="39" s="1"/>
  <c r="P768" i="39"/>
  <c r="O768" i="39"/>
  <c r="K768" i="39"/>
  <c r="M768" i="39" s="1"/>
  <c r="P767" i="39"/>
  <c r="O767" i="39"/>
  <c r="K767" i="39"/>
  <c r="P766" i="39"/>
  <c r="O766" i="39"/>
  <c r="K766" i="39"/>
  <c r="M766" i="39" s="1"/>
  <c r="P765" i="39"/>
  <c r="O765" i="39"/>
  <c r="K765" i="39"/>
  <c r="N765" i="39" s="1"/>
  <c r="P764" i="39"/>
  <c r="O764" i="39"/>
  <c r="K764" i="39"/>
  <c r="M764" i="39" s="1"/>
  <c r="P763" i="39"/>
  <c r="O763" i="39"/>
  <c r="K763" i="39"/>
  <c r="P762" i="39"/>
  <c r="O762" i="39"/>
  <c r="K762" i="39"/>
  <c r="P761" i="39"/>
  <c r="O761" i="39"/>
  <c r="K761" i="39"/>
  <c r="N761" i="39" s="1"/>
  <c r="P760" i="39"/>
  <c r="O760" i="39"/>
  <c r="K760" i="39"/>
  <c r="M760" i="39" s="1"/>
  <c r="P759" i="39"/>
  <c r="O759" i="39"/>
  <c r="K759" i="39"/>
  <c r="M759" i="39" s="1"/>
  <c r="P758" i="39"/>
  <c r="O758" i="39"/>
  <c r="K758" i="39"/>
  <c r="M758" i="39" s="1"/>
  <c r="P757" i="39"/>
  <c r="O757" i="39"/>
  <c r="K757" i="39"/>
  <c r="N757" i="39" s="1"/>
  <c r="P756" i="39"/>
  <c r="O756" i="39"/>
  <c r="K756" i="39"/>
  <c r="M756" i="39" s="1"/>
  <c r="P755" i="39"/>
  <c r="O755" i="39"/>
  <c r="K755" i="39"/>
  <c r="P754" i="39"/>
  <c r="O754" i="39"/>
  <c r="K754" i="39"/>
  <c r="P753" i="39"/>
  <c r="O753" i="39"/>
  <c r="K753" i="39"/>
  <c r="N753" i="39" s="1"/>
  <c r="P752" i="39"/>
  <c r="O752" i="39"/>
  <c r="K752" i="39"/>
  <c r="M752" i="39" s="1"/>
  <c r="P751" i="39"/>
  <c r="O751" i="39"/>
  <c r="K751" i="39"/>
  <c r="P750" i="39"/>
  <c r="O750" i="39"/>
  <c r="K750" i="39"/>
  <c r="M750" i="39" s="1"/>
  <c r="P749" i="39"/>
  <c r="O749" i="39"/>
  <c r="K749" i="39"/>
  <c r="N749" i="39" s="1"/>
  <c r="P748" i="39"/>
  <c r="O748" i="39"/>
  <c r="K748" i="39"/>
  <c r="M748" i="39" s="1"/>
  <c r="P747" i="39"/>
  <c r="O747" i="39"/>
  <c r="K747" i="39"/>
  <c r="P746" i="39"/>
  <c r="O746" i="39"/>
  <c r="K746" i="39"/>
  <c r="P745" i="39"/>
  <c r="O745" i="39"/>
  <c r="K745" i="39"/>
  <c r="N745" i="39" s="1"/>
  <c r="P744" i="39"/>
  <c r="O744" i="39"/>
  <c r="K744" i="39"/>
  <c r="M744" i="39" s="1"/>
  <c r="P743" i="39"/>
  <c r="O743" i="39"/>
  <c r="K743" i="39"/>
  <c r="M743" i="39" s="1"/>
  <c r="P742" i="39"/>
  <c r="O742" i="39"/>
  <c r="K742" i="39"/>
  <c r="M742" i="39" s="1"/>
  <c r="P741" i="39"/>
  <c r="O741" i="39"/>
  <c r="K741" i="39"/>
  <c r="N741" i="39" s="1"/>
  <c r="P740" i="39"/>
  <c r="O740" i="39"/>
  <c r="K740" i="39"/>
  <c r="M740" i="39" s="1"/>
  <c r="P739" i="39"/>
  <c r="O739" i="39"/>
  <c r="K739" i="39"/>
  <c r="P738" i="39"/>
  <c r="O738" i="39"/>
  <c r="K738" i="39"/>
  <c r="P737" i="39"/>
  <c r="O737" i="39"/>
  <c r="K737" i="39"/>
  <c r="N737" i="39" s="1"/>
  <c r="P736" i="39"/>
  <c r="O736" i="39"/>
  <c r="K736" i="39"/>
  <c r="P735" i="39"/>
  <c r="O735" i="39"/>
  <c r="K735" i="39"/>
  <c r="P734" i="39"/>
  <c r="O734" i="39"/>
  <c r="K734" i="39"/>
  <c r="P733" i="39"/>
  <c r="O733" i="39"/>
  <c r="K733" i="39"/>
  <c r="N733" i="39" s="1"/>
  <c r="P732" i="39"/>
  <c r="O732" i="39"/>
  <c r="K732" i="39"/>
  <c r="P731" i="39"/>
  <c r="O731" i="39"/>
  <c r="K731" i="39"/>
  <c r="P730" i="39"/>
  <c r="O730" i="39"/>
  <c r="K730" i="39"/>
  <c r="M730" i="39" s="1"/>
  <c r="P729" i="39"/>
  <c r="O729" i="39"/>
  <c r="K729" i="39"/>
  <c r="N729" i="39" s="1"/>
  <c r="P728" i="39"/>
  <c r="O728" i="39"/>
  <c r="K728" i="39"/>
  <c r="P727" i="39"/>
  <c r="O727" i="39"/>
  <c r="K727" i="39"/>
  <c r="P726" i="39"/>
  <c r="O726" i="39"/>
  <c r="K726" i="39"/>
  <c r="N726" i="39" s="1"/>
  <c r="P725" i="39"/>
  <c r="O725" i="39"/>
  <c r="K725" i="39"/>
  <c r="N725" i="39" s="1"/>
  <c r="P724" i="39"/>
  <c r="O724" i="39"/>
  <c r="K724" i="39"/>
  <c r="P723" i="39"/>
  <c r="O723" i="39"/>
  <c r="K723" i="39"/>
  <c r="P722" i="39"/>
  <c r="O722" i="39"/>
  <c r="K722" i="39"/>
  <c r="P721" i="39"/>
  <c r="O721" i="39"/>
  <c r="K721" i="39"/>
  <c r="N721" i="39" s="1"/>
  <c r="P720" i="39"/>
  <c r="O720" i="39"/>
  <c r="K720" i="39"/>
  <c r="P719" i="39"/>
  <c r="O719" i="39"/>
  <c r="K719" i="39"/>
  <c r="P718" i="39"/>
  <c r="O718" i="39"/>
  <c r="K718" i="39"/>
  <c r="N718" i="39" s="1"/>
  <c r="P717" i="39"/>
  <c r="O717" i="39"/>
  <c r="K717" i="39"/>
  <c r="N717" i="39" s="1"/>
  <c r="P716" i="39"/>
  <c r="O716" i="39"/>
  <c r="K716" i="39"/>
  <c r="P715" i="39"/>
  <c r="O715" i="39"/>
  <c r="K715" i="39"/>
  <c r="P714" i="39"/>
  <c r="O714" i="39"/>
  <c r="K714" i="39"/>
  <c r="P713" i="39"/>
  <c r="O713" i="39"/>
  <c r="K713" i="39"/>
  <c r="N713" i="39" s="1"/>
  <c r="P712" i="39"/>
  <c r="O712" i="39"/>
  <c r="K712" i="39"/>
  <c r="P711" i="39"/>
  <c r="O711" i="39"/>
  <c r="K711" i="39"/>
  <c r="P710" i="39"/>
  <c r="O710" i="39"/>
  <c r="K710" i="39"/>
  <c r="P709" i="39"/>
  <c r="O709" i="39"/>
  <c r="K709" i="39"/>
  <c r="N709" i="39" s="1"/>
  <c r="P708" i="39"/>
  <c r="O708" i="39"/>
  <c r="K708" i="39"/>
  <c r="P707" i="39"/>
  <c r="O707" i="39"/>
  <c r="K707" i="39"/>
  <c r="P706" i="39"/>
  <c r="O706" i="39"/>
  <c r="K706" i="39"/>
  <c r="P705" i="39"/>
  <c r="O705" i="39"/>
  <c r="K705" i="39"/>
  <c r="N705" i="39" s="1"/>
  <c r="P704" i="39"/>
  <c r="O704" i="39"/>
  <c r="K704" i="39"/>
  <c r="P703" i="39"/>
  <c r="O703" i="39"/>
  <c r="K703" i="39"/>
  <c r="P702" i="39"/>
  <c r="O702" i="39"/>
  <c r="K702" i="39"/>
  <c r="N702" i="39" s="1"/>
  <c r="P701" i="39"/>
  <c r="O701" i="39"/>
  <c r="K701" i="39"/>
  <c r="N701" i="39" s="1"/>
  <c r="P700" i="39"/>
  <c r="O700" i="39"/>
  <c r="K700" i="39"/>
  <c r="P699" i="39"/>
  <c r="O699" i="39"/>
  <c r="K699" i="39"/>
  <c r="P698" i="39"/>
  <c r="O698" i="39"/>
  <c r="K698" i="39"/>
  <c r="M698" i="39" s="1"/>
  <c r="P697" i="39"/>
  <c r="O697" i="39"/>
  <c r="K697" i="39"/>
  <c r="N697" i="39" s="1"/>
  <c r="P696" i="39"/>
  <c r="O696" i="39"/>
  <c r="K696" i="39"/>
  <c r="P695" i="39"/>
  <c r="O695" i="39"/>
  <c r="K695" i="39"/>
  <c r="P694" i="39"/>
  <c r="O694" i="39"/>
  <c r="K694" i="39"/>
  <c r="N694" i="39" s="1"/>
  <c r="P693" i="39"/>
  <c r="O693" i="39"/>
  <c r="K693" i="39"/>
  <c r="N693" i="39" s="1"/>
  <c r="P692" i="39"/>
  <c r="O692" i="39"/>
  <c r="K692" i="39"/>
  <c r="P691" i="39"/>
  <c r="O691" i="39"/>
  <c r="K691" i="39"/>
  <c r="P690" i="39"/>
  <c r="O690" i="39"/>
  <c r="K690" i="39"/>
  <c r="P689" i="39"/>
  <c r="O689" i="39"/>
  <c r="K689" i="39"/>
  <c r="N689" i="39" s="1"/>
  <c r="P688" i="39"/>
  <c r="O688" i="39"/>
  <c r="K688" i="39"/>
  <c r="P687" i="39"/>
  <c r="O687" i="39"/>
  <c r="K687" i="39"/>
  <c r="P686" i="39"/>
  <c r="O686" i="39"/>
  <c r="K686" i="39"/>
  <c r="N686" i="39" s="1"/>
  <c r="P685" i="39"/>
  <c r="O685" i="39"/>
  <c r="K685" i="39"/>
  <c r="N685" i="39" s="1"/>
  <c r="P684" i="39"/>
  <c r="O684" i="39"/>
  <c r="K684" i="39"/>
  <c r="P683" i="39"/>
  <c r="O683" i="39"/>
  <c r="K683" i="39"/>
  <c r="P682" i="39"/>
  <c r="O682" i="39"/>
  <c r="K682" i="39"/>
  <c r="P681" i="39"/>
  <c r="O681" i="39"/>
  <c r="K681" i="39"/>
  <c r="P680" i="39"/>
  <c r="O680" i="39"/>
  <c r="K680" i="39"/>
  <c r="P679" i="39"/>
  <c r="O679" i="39"/>
  <c r="K679" i="39"/>
  <c r="P678" i="39"/>
  <c r="O678" i="39"/>
  <c r="K678" i="39"/>
  <c r="N678" i="39" s="1"/>
  <c r="P677" i="39"/>
  <c r="O677" i="39"/>
  <c r="K677" i="39"/>
  <c r="P676" i="39"/>
  <c r="O676" i="39"/>
  <c r="K676" i="39"/>
  <c r="P675" i="39"/>
  <c r="O675" i="39"/>
  <c r="K675" i="39"/>
  <c r="P674" i="39"/>
  <c r="O674" i="39"/>
  <c r="K674" i="39"/>
  <c r="P673" i="39"/>
  <c r="O673" i="39"/>
  <c r="K673" i="39"/>
  <c r="P672" i="39"/>
  <c r="O672" i="39"/>
  <c r="K672" i="39"/>
  <c r="P671" i="39"/>
  <c r="O671" i="39"/>
  <c r="K671" i="39"/>
  <c r="P670" i="39"/>
  <c r="O670" i="39"/>
  <c r="K670" i="39"/>
  <c r="N670" i="39" s="1"/>
  <c r="P669" i="39"/>
  <c r="O669" i="39"/>
  <c r="K669" i="39"/>
  <c r="P668" i="39"/>
  <c r="O668" i="39"/>
  <c r="K668" i="39"/>
  <c r="P667" i="39"/>
  <c r="O667" i="39"/>
  <c r="K667" i="39"/>
  <c r="P666" i="39"/>
  <c r="O666" i="39"/>
  <c r="K666" i="39"/>
  <c r="M666" i="39" s="1"/>
  <c r="P665" i="39"/>
  <c r="O665" i="39"/>
  <c r="K665" i="39"/>
  <c r="P664" i="39"/>
  <c r="O664" i="39"/>
  <c r="K664" i="39"/>
  <c r="P663" i="39"/>
  <c r="O663" i="39"/>
  <c r="K663" i="39"/>
  <c r="P662" i="39"/>
  <c r="O662" i="39"/>
  <c r="K662" i="39"/>
  <c r="N662" i="39" s="1"/>
  <c r="P661" i="39"/>
  <c r="O661" i="39"/>
  <c r="K661" i="39"/>
  <c r="P660" i="39"/>
  <c r="O660" i="39"/>
  <c r="K660" i="39"/>
  <c r="P659" i="39"/>
  <c r="O659" i="39"/>
  <c r="K659" i="39"/>
  <c r="P658" i="39"/>
  <c r="O658" i="39"/>
  <c r="K658" i="39"/>
  <c r="P657" i="39"/>
  <c r="O657" i="39"/>
  <c r="K657" i="39"/>
  <c r="P656" i="39"/>
  <c r="O656" i="39"/>
  <c r="K656" i="39"/>
  <c r="P655" i="39"/>
  <c r="O655" i="39"/>
  <c r="K655" i="39"/>
  <c r="P654" i="39"/>
  <c r="O654" i="39"/>
  <c r="K654" i="39"/>
  <c r="N654" i="39" s="1"/>
  <c r="P653" i="39"/>
  <c r="O653" i="39"/>
  <c r="K653" i="39"/>
  <c r="P652" i="39"/>
  <c r="O652" i="39"/>
  <c r="K652" i="39"/>
  <c r="P651" i="39"/>
  <c r="O651" i="39"/>
  <c r="K651" i="39"/>
  <c r="P650" i="39"/>
  <c r="O650" i="39"/>
  <c r="K650" i="39"/>
  <c r="P649" i="39"/>
  <c r="O649" i="39"/>
  <c r="K649" i="39"/>
  <c r="M649" i="39" s="1"/>
  <c r="P648" i="39"/>
  <c r="O648" i="39"/>
  <c r="K648" i="39"/>
  <c r="P647" i="39"/>
  <c r="O647" i="39"/>
  <c r="K647" i="39"/>
  <c r="M647" i="39" s="1"/>
  <c r="P646" i="39"/>
  <c r="O646" i="39"/>
  <c r="K646" i="39"/>
  <c r="M646" i="39" s="1"/>
  <c r="P645" i="39"/>
  <c r="O645" i="39"/>
  <c r="K645" i="39"/>
  <c r="P644" i="39"/>
  <c r="O644" i="39"/>
  <c r="K644" i="39"/>
  <c r="P643" i="39"/>
  <c r="O643" i="39"/>
  <c r="K643" i="39"/>
  <c r="P642" i="39"/>
  <c r="O642" i="39"/>
  <c r="K642" i="39"/>
  <c r="N642" i="39" s="1"/>
  <c r="P641" i="39"/>
  <c r="O641" i="39"/>
  <c r="K641" i="39"/>
  <c r="M641" i="39" s="1"/>
  <c r="P640" i="39"/>
  <c r="O640" i="39"/>
  <c r="K640" i="39"/>
  <c r="P639" i="39"/>
  <c r="O639" i="39"/>
  <c r="K639" i="39"/>
  <c r="M639" i="39" s="1"/>
  <c r="P638" i="39"/>
  <c r="O638" i="39"/>
  <c r="K638" i="39"/>
  <c r="M638" i="39" s="1"/>
  <c r="P637" i="39"/>
  <c r="O637" i="39"/>
  <c r="K637" i="39"/>
  <c r="P636" i="39"/>
  <c r="O636" i="39"/>
  <c r="K636" i="39"/>
  <c r="P635" i="39"/>
  <c r="O635" i="39"/>
  <c r="K635" i="39"/>
  <c r="P634" i="39"/>
  <c r="O634" i="39"/>
  <c r="K634" i="39"/>
  <c r="P633" i="39"/>
  <c r="O633" i="39"/>
  <c r="K633" i="39"/>
  <c r="M633" i="39" s="1"/>
  <c r="P632" i="39"/>
  <c r="O632" i="39"/>
  <c r="K632" i="39"/>
  <c r="P631" i="39"/>
  <c r="O631" i="39"/>
  <c r="K631" i="39"/>
  <c r="M631" i="39" s="1"/>
  <c r="P630" i="39"/>
  <c r="O630" i="39"/>
  <c r="K630" i="39"/>
  <c r="P629" i="39"/>
  <c r="O629" i="39"/>
  <c r="K629" i="39"/>
  <c r="P628" i="39"/>
  <c r="O628" i="39"/>
  <c r="K628" i="39"/>
  <c r="P627" i="39"/>
  <c r="O627" i="39"/>
  <c r="K627" i="39"/>
  <c r="P626" i="39"/>
  <c r="O626" i="39"/>
  <c r="K626" i="39"/>
  <c r="M626" i="39" s="1"/>
  <c r="P625" i="39"/>
  <c r="O625" i="39"/>
  <c r="K625" i="39"/>
  <c r="M625" i="39" s="1"/>
  <c r="P624" i="39"/>
  <c r="O624" i="39"/>
  <c r="K624" i="39"/>
  <c r="P623" i="39"/>
  <c r="O623" i="39"/>
  <c r="K623" i="39"/>
  <c r="M623" i="39" s="1"/>
  <c r="P622" i="39"/>
  <c r="O622" i="39"/>
  <c r="K622" i="39"/>
  <c r="M622" i="39" s="1"/>
  <c r="P621" i="39"/>
  <c r="O621" i="39"/>
  <c r="K621" i="39"/>
  <c r="P620" i="39"/>
  <c r="O620" i="39"/>
  <c r="K620" i="39"/>
  <c r="P619" i="39"/>
  <c r="O619" i="39"/>
  <c r="K619" i="39"/>
  <c r="P618" i="39"/>
  <c r="O618" i="39"/>
  <c r="K618" i="39"/>
  <c r="N618" i="39" s="1"/>
  <c r="P617" i="39"/>
  <c r="O617" i="39"/>
  <c r="K617" i="39"/>
  <c r="M617" i="39" s="1"/>
  <c r="P616" i="39"/>
  <c r="O616" i="39"/>
  <c r="K616" i="39"/>
  <c r="P615" i="39"/>
  <c r="O615" i="39"/>
  <c r="K615" i="39"/>
  <c r="M615" i="39" s="1"/>
  <c r="P614" i="39"/>
  <c r="O614" i="39"/>
  <c r="K614" i="39"/>
  <c r="M614" i="39" s="1"/>
  <c r="P613" i="39"/>
  <c r="O613" i="39"/>
  <c r="K613" i="39"/>
  <c r="P612" i="39"/>
  <c r="O612" i="39"/>
  <c r="K612" i="39"/>
  <c r="P611" i="39"/>
  <c r="O611" i="39"/>
  <c r="K611" i="39"/>
  <c r="P610" i="39"/>
  <c r="O610" i="39"/>
  <c r="K610" i="39"/>
  <c r="P609" i="39"/>
  <c r="O609" i="39"/>
  <c r="K609" i="39"/>
  <c r="M609" i="39" s="1"/>
  <c r="P608" i="39"/>
  <c r="O608" i="39"/>
  <c r="K608" i="39"/>
  <c r="P607" i="39"/>
  <c r="O607" i="39"/>
  <c r="K607" i="39"/>
  <c r="M607" i="39" s="1"/>
  <c r="P606" i="39"/>
  <c r="O606" i="39"/>
  <c r="K606" i="39"/>
  <c r="M606" i="39" s="1"/>
  <c r="P605" i="39"/>
  <c r="O605" i="39"/>
  <c r="K605" i="39"/>
  <c r="P604" i="39"/>
  <c r="O604" i="39"/>
  <c r="K604" i="39"/>
  <c r="P603" i="39"/>
  <c r="O603" i="39"/>
  <c r="K603" i="39"/>
  <c r="P602" i="39"/>
  <c r="O602" i="39"/>
  <c r="K602" i="39"/>
  <c r="N602" i="39" s="1"/>
  <c r="P601" i="39"/>
  <c r="O601" i="39"/>
  <c r="K601" i="39"/>
  <c r="N601" i="39" s="1"/>
  <c r="P600" i="39"/>
  <c r="O600" i="39"/>
  <c r="K600" i="39"/>
  <c r="P599" i="39"/>
  <c r="O599" i="39"/>
  <c r="K599" i="39"/>
  <c r="M599" i="39" s="1"/>
  <c r="P598" i="39"/>
  <c r="O598" i="39"/>
  <c r="K598" i="39"/>
  <c r="P597" i="39"/>
  <c r="O597" i="39"/>
  <c r="K597" i="39"/>
  <c r="N597" i="39" s="1"/>
  <c r="P596" i="39"/>
  <c r="O596" i="39"/>
  <c r="K596" i="39"/>
  <c r="N596" i="39" s="1"/>
  <c r="P595" i="39"/>
  <c r="O595" i="39"/>
  <c r="K595" i="39"/>
  <c r="M595" i="39" s="1"/>
  <c r="P594" i="39"/>
  <c r="O594" i="39"/>
  <c r="K594" i="39"/>
  <c r="N594" i="39" s="1"/>
  <c r="P593" i="39"/>
  <c r="O593" i="39"/>
  <c r="K593" i="39"/>
  <c r="N593" i="39" s="1"/>
  <c r="P592" i="39"/>
  <c r="O592" i="39"/>
  <c r="K592" i="39"/>
  <c r="P591" i="39"/>
  <c r="O591" i="39"/>
  <c r="K591" i="39"/>
  <c r="M591" i="39" s="1"/>
  <c r="P590" i="39"/>
  <c r="O590" i="39"/>
  <c r="K590" i="39"/>
  <c r="P589" i="39"/>
  <c r="O589" i="39"/>
  <c r="K589" i="39"/>
  <c r="N589" i="39" s="1"/>
  <c r="P588" i="39"/>
  <c r="O588" i="39"/>
  <c r="K588" i="39"/>
  <c r="N588" i="39" s="1"/>
  <c r="P587" i="39"/>
  <c r="O587" i="39"/>
  <c r="K587" i="39"/>
  <c r="M587" i="39" s="1"/>
  <c r="P586" i="39"/>
  <c r="O586" i="39"/>
  <c r="K586" i="39"/>
  <c r="P585" i="39"/>
  <c r="O585" i="39"/>
  <c r="K585" i="39"/>
  <c r="N585" i="39" s="1"/>
  <c r="P584" i="39"/>
  <c r="O584" i="39"/>
  <c r="K584" i="39"/>
  <c r="N584" i="39" s="1"/>
  <c r="P583" i="39"/>
  <c r="O583" i="39"/>
  <c r="K583" i="39"/>
  <c r="M583" i="39" s="1"/>
  <c r="P582" i="39"/>
  <c r="O582" i="39"/>
  <c r="K582" i="39"/>
  <c r="N582" i="39" s="1"/>
  <c r="P581" i="39"/>
  <c r="O581" i="39"/>
  <c r="K581" i="39"/>
  <c r="N581" i="39" s="1"/>
  <c r="P580" i="39"/>
  <c r="O580" i="39"/>
  <c r="K580" i="39"/>
  <c r="P579" i="39"/>
  <c r="O579" i="39"/>
  <c r="K579" i="39"/>
  <c r="P578" i="39"/>
  <c r="O578" i="39"/>
  <c r="K578" i="39"/>
  <c r="N578" i="39" s="1"/>
  <c r="P577" i="39"/>
  <c r="O577" i="39"/>
  <c r="K577" i="39"/>
  <c r="N577" i="39" s="1"/>
  <c r="P576" i="39"/>
  <c r="O576" i="39"/>
  <c r="K576" i="39"/>
  <c r="P575" i="39"/>
  <c r="O575" i="39"/>
  <c r="K575" i="39"/>
  <c r="P574" i="39"/>
  <c r="O574" i="39"/>
  <c r="K574" i="39"/>
  <c r="N574" i="39" s="1"/>
  <c r="P573" i="39"/>
  <c r="O573" i="39"/>
  <c r="K573" i="39"/>
  <c r="N573" i="39" s="1"/>
  <c r="P572" i="39"/>
  <c r="O572" i="39"/>
  <c r="K572" i="39"/>
  <c r="P571" i="39"/>
  <c r="O571" i="39"/>
  <c r="K571" i="39"/>
  <c r="P570" i="39"/>
  <c r="O570" i="39"/>
  <c r="K570" i="39"/>
  <c r="P569" i="39"/>
  <c r="O569" i="39"/>
  <c r="K569" i="39"/>
  <c r="N569" i="39" s="1"/>
  <c r="P568" i="39"/>
  <c r="O568" i="39"/>
  <c r="K568" i="39"/>
  <c r="P567" i="39"/>
  <c r="O567" i="39"/>
  <c r="K567" i="39"/>
  <c r="P566" i="39"/>
  <c r="O566" i="39"/>
  <c r="K566" i="39"/>
  <c r="N566" i="39" s="1"/>
  <c r="P565" i="39"/>
  <c r="O565" i="39"/>
  <c r="K565" i="39"/>
  <c r="N565" i="39" s="1"/>
  <c r="P564" i="39"/>
  <c r="O564" i="39"/>
  <c r="K564" i="39"/>
  <c r="P563" i="39"/>
  <c r="O563" i="39"/>
  <c r="K563" i="39"/>
  <c r="P562" i="39"/>
  <c r="O562" i="39"/>
  <c r="K562" i="39"/>
  <c r="N562" i="39" s="1"/>
  <c r="P561" i="39"/>
  <c r="O561" i="39"/>
  <c r="K561" i="39"/>
  <c r="N561" i="39" s="1"/>
  <c r="P560" i="39"/>
  <c r="O560" i="39"/>
  <c r="K560" i="39"/>
  <c r="P559" i="39"/>
  <c r="O559" i="39"/>
  <c r="K559" i="39"/>
  <c r="P558" i="39"/>
  <c r="O558" i="39"/>
  <c r="K558" i="39"/>
  <c r="N558" i="39" s="1"/>
  <c r="P557" i="39"/>
  <c r="O557" i="39"/>
  <c r="K557" i="39"/>
  <c r="N557" i="39" s="1"/>
  <c r="P556" i="39"/>
  <c r="O556" i="39"/>
  <c r="K556" i="39"/>
  <c r="P555" i="39"/>
  <c r="O555" i="39"/>
  <c r="K555" i="39"/>
  <c r="P554" i="39"/>
  <c r="O554" i="39"/>
  <c r="K554" i="39"/>
  <c r="N554" i="39" s="1"/>
  <c r="P553" i="39"/>
  <c r="O553" i="39"/>
  <c r="K553" i="39"/>
  <c r="N553" i="39" s="1"/>
  <c r="P552" i="39"/>
  <c r="O552" i="39"/>
  <c r="K552" i="39"/>
  <c r="P551" i="39"/>
  <c r="O551" i="39"/>
  <c r="K551" i="39"/>
  <c r="P550" i="39"/>
  <c r="O550" i="39"/>
  <c r="K550" i="39"/>
  <c r="N550" i="39" s="1"/>
  <c r="P549" i="39"/>
  <c r="O549" i="39"/>
  <c r="K549" i="39"/>
  <c r="N549" i="39" s="1"/>
  <c r="P548" i="39"/>
  <c r="O548" i="39"/>
  <c r="K548" i="39"/>
  <c r="P547" i="39"/>
  <c r="O547" i="39"/>
  <c r="K547" i="39"/>
  <c r="P546" i="39"/>
  <c r="O546" i="39"/>
  <c r="K546" i="39"/>
  <c r="N546" i="39" s="1"/>
  <c r="P545" i="39"/>
  <c r="O545" i="39"/>
  <c r="K545" i="39"/>
  <c r="P544" i="39"/>
  <c r="O544" i="39"/>
  <c r="K544" i="39"/>
  <c r="P543" i="39"/>
  <c r="O543" i="39"/>
  <c r="K543" i="39"/>
  <c r="P542" i="39"/>
  <c r="O542" i="39"/>
  <c r="K542" i="39"/>
  <c r="N542" i="39" s="1"/>
  <c r="P541" i="39"/>
  <c r="O541" i="39"/>
  <c r="K541" i="39"/>
  <c r="P540" i="39"/>
  <c r="O540" i="39"/>
  <c r="K540" i="39"/>
  <c r="M540" i="39" s="1"/>
  <c r="P539" i="39"/>
  <c r="O539" i="39"/>
  <c r="K539" i="39"/>
  <c r="P538" i="39"/>
  <c r="O538" i="39"/>
  <c r="K538" i="39"/>
  <c r="N538" i="39" s="1"/>
  <c r="P537" i="39"/>
  <c r="O537" i="39"/>
  <c r="K537" i="39"/>
  <c r="P536" i="39"/>
  <c r="O536" i="39"/>
  <c r="K536" i="39"/>
  <c r="M536" i="39" s="1"/>
  <c r="P535" i="39"/>
  <c r="O535" i="39"/>
  <c r="K535" i="39"/>
  <c r="P534" i="39"/>
  <c r="O534" i="39"/>
  <c r="K534" i="39"/>
  <c r="N534" i="39" s="1"/>
  <c r="P533" i="39"/>
  <c r="O533" i="39"/>
  <c r="K533" i="39"/>
  <c r="P532" i="39"/>
  <c r="O532" i="39"/>
  <c r="K532" i="39"/>
  <c r="M532" i="39" s="1"/>
  <c r="P531" i="39"/>
  <c r="O531" i="39"/>
  <c r="K531" i="39"/>
  <c r="P530" i="39"/>
  <c r="O530" i="39"/>
  <c r="K530" i="39"/>
  <c r="N530" i="39" s="1"/>
  <c r="P529" i="39"/>
  <c r="O529" i="39"/>
  <c r="K529" i="39"/>
  <c r="P528" i="39"/>
  <c r="O528" i="39"/>
  <c r="K528" i="39"/>
  <c r="M528" i="39" s="1"/>
  <c r="P527" i="39"/>
  <c r="O527" i="39"/>
  <c r="K527" i="39"/>
  <c r="P526" i="39"/>
  <c r="O526" i="39"/>
  <c r="K526" i="39"/>
  <c r="M526" i="39" s="1"/>
  <c r="P525" i="39"/>
  <c r="O525" i="39"/>
  <c r="K525" i="39"/>
  <c r="P524" i="39"/>
  <c r="O524" i="39"/>
  <c r="K524" i="39"/>
  <c r="M524" i="39" s="1"/>
  <c r="P523" i="39"/>
  <c r="O523" i="39"/>
  <c r="K523" i="39"/>
  <c r="M523" i="39" s="1"/>
  <c r="P522" i="39"/>
  <c r="O522" i="39"/>
  <c r="K522" i="39"/>
  <c r="N522" i="39" s="1"/>
  <c r="P521" i="39"/>
  <c r="O521" i="39"/>
  <c r="K521" i="39"/>
  <c r="P520" i="39"/>
  <c r="O520" i="39"/>
  <c r="K520" i="39"/>
  <c r="M520" i="39" s="1"/>
  <c r="P519" i="39"/>
  <c r="O519" i="39"/>
  <c r="K519" i="39"/>
  <c r="P518" i="39"/>
  <c r="O518" i="39"/>
  <c r="K518" i="39"/>
  <c r="N518" i="39" s="1"/>
  <c r="P517" i="39"/>
  <c r="O517" i="39"/>
  <c r="K517" i="39"/>
  <c r="P516" i="39"/>
  <c r="O516" i="39"/>
  <c r="K516" i="39"/>
  <c r="M516" i="39" s="1"/>
  <c r="P515" i="39"/>
  <c r="O515" i="39"/>
  <c r="K515" i="39"/>
  <c r="P514" i="39"/>
  <c r="O514" i="39"/>
  <c r="K514" i="39"/>
  <c r="N514" i="39" s="1"/>
  <c r="P513" i="39"/>
  <c r="O513" i="39"/>
  <c r="K513" i="39"/>
  <c r="P512" i="39"/>
  <c r="O512" i="39"/>
  <c r="K512" i="39"/>
  <c r="M512" i="39" s="1"/>
  <c r="P511" i="39"/>
  <c r="O511" i="39"/>
  <c r="K511" i="39"/>
  <c r="M511" i="39" s="1"/>
  <c r="P510" i="39"/>
  <c r="O510" i="39"/>
  <c r="K510" i="39"/>
  <c r="M510" i="39" s="1"/>
  <c r="P509" i="39"/>
  <c r="O509" i="39"/>
  <c r="K509" i="39"/>
  <c r="P508" i="39"/>
  <c r="O508" i="39"/>
  <c r="K508" i="39"/>
  <c r="M508" i="39" s="1"/>
  <c r="P507" i="39"/>
  <c r="O507" i="39"/>
  <c r="K507" i="39"/>
  <c r="M507" i="39" s="1"/>
  <c r="P506" i="39"/>
  <c r="O506" i="39"/>
  <c r="K506" i="39"/>
  <c r="N506" i="39" s="1"/>
  <c r="P505" i="39"/>
  <c r="O505" i="39"/>
  <c r="K505" i="39"/>
  <c r="P504" i="39"/>
  <c r="O504" i="39"/>
  <c r="K504" i="39"/>
  <c r="M504" i="39" s="1"/>
  <c r="P503" i="39"/>
  <c r="O503" i="39"/>
  <c r="K503" i="39"/>
  <c r="P502" i="39"/>
  <c r="O502" i="39"/>
  <c r="K502" i="39"/>
  <c r="P501" i="39"/>
  <c r="O501" i="39"/>
  <c r="K501" i="39"/>
  <c r="P500" i="39"/>
  <c r="O500" i="39"/>
  <c r="K500" i="39"/>
  <c r="M500" i="39" s="1"/>
  <c r="P499" i="39"/>
  <c r="O499" i="39"/>
  <c r="K499" i="39"/>
  <c r="P498" i="39"/>
  <c r="O498" i="39"/>
  <c r="K498" i="39"/>
  <c r="P497" i="39"/>
  <c r="O497" i="39"/>
  <c r="K497" i="39"/>
  <c r="P496" i="39"/>
  <c r="O496" i="39"/>
  <c r="K496" i="39"/>
  <c r="M496" i="39" s="1"/>
  <c r="P495" i="39"/>
  <c r="O495" i="39"/>
  <c r="K495" i="39"/>
  <c r="P494" i="39"/>
  <c r="O494" i="39"/>
  <c r="K494" i="39"/>
  <c r="N494" i="39" s="1"/>
  <c r="P493" i="39"/>
  <c r="O493" i="39"/>
  <c r="K493" i="39"/>
  <c r="P492" i="39"/>
  <c r="O492" i="39"/>
  <c r="K492" i="39"/>
  <c r="M492" i="39" s="1"/>
  <c r="P491" i="39"/>
  <c r="O491" i="39"/>
  <c r="K491" i="39"/>
  <c r="P490" i="39"/>
  <c r="O490" i="39"/>
  <c r="K490" i="39"/>
  <c r="P489" i="39"/>
  <c r="O489" i="39"/>
  <c r="K489" i="39"/>
  <c r="N489" i="39" s="1"/>
  <c r="P488" i="39"/>
  <c r="O488" i="39"/>
  <c r="K488" i="39"/>
  <c r="P487" i="39"/>
  <c r="O487" i="39"/>
  <c r="K487" i="39"/>
  <c r="M487" i="39" s="1"/>
  <c r="P486" i="39"/>
  <c r="O486" i="39"/>
  <c r="K486" i="39"/>
  <c r="N486" i="39" s="1"/>
  <c r="P485" i="39"/>
  <c r="O485" i="39"/>
  <c r="K485" i="39"/>
  <c r="N485" i="39" s="1"/>
  <c r="P484" i="39"/>
  <c r="O484" i="39"/>
  <c r="K484" i="39"/>
  <c r="P483" i="39"/>
  <c r="O483" i="39"/>
  <c r="K483" i="39"/>
  <c r="M483" i="39" s="1"/>
  <c r="P482" i="39"/>
  <c r="O482" i="39"/>
  <c r="K482" i="39"/>
  <c r="N482" i="39" s="1"/>
  <c r="P481" i="39"/>
  <c r="O481" i="39"/>
  <c r="K481" i="39"/>
  <c r="N481" i="39" s="1"/>
  <c r="P480" i="39"/>
  <c r="O480" i="39"/>
  <c r="K480" i="39"/>
  <c r="P479" i="39"/>
  <c r="O479" i="39"/>
  <c r="K479" i="39"/>
  <c r="M479" i="39" s="1"/>
  <c r="P478" i="39"/>
  <c r="O478" i="39"/>
  <c r="K478" i="39"/>
  <c r="M478" i="39" s="1"/>
  <c r="P477" i="39"/>
  <c r="O477" i="39"/>
  <c r="K477" i="39"/>
  <c r="N477" i="39" s="1"/>
  <c r="P476" i="39"/>
  <c r="O476" i="39"/>
  <c r="K476" i="39"/>
  <c r="P475" i="39"/>
  <c r="O475" i="39"/>
  <c r="K475" i="39"/>
  <c r="M475" i="39" s="1"/>
  <c r="P474" i="39"/>
  <c r="O474" i="39"/>
  <c r="K474" i="39"/>
  <c r="P473" i="39"/>
  <c r="O473" i="39"/>
  <c r="K473" i="39"/>
  <c r="N473" i="39" s="1"/>
  <c r="P472" i="39"/>
  <c r="O472" i="39"/>
  <c r="K472" i="39"/>
  <c r="P471" i="39"/>
  <c r="O471" i="39"/>
  <c r="K471" i="39"/>
  <c r="M471" i="39" s="1"/>
  <c r="P470" i="39"/>
  <c r="O470" i="39"/>
  <c r="K470" i="39"/>
  <c r="M470" i="39" s="1"/>
  <c r="P469" i="39"/>
  <c r="O469" i="39"/>
  <c r="K469" i="39"/>
  <c r="N469" i="39" s="1"/>
  <c r="P468" i="39"/>
  <c r="O468" i="39"/>
  <c r="K468" i="39"/>
  <c r="P467" i="39"/>
  <c r="O467" i="39"/>
  <c r="K467" i="39"/>
  <c r="M467" i="39" s="1"/>
  <c r="P466" i="39"/>
  <c r="O466" i="39"/>
  <c r="K466" i="39"/>
  <c r="N466" i="39" s="1"/>
  <c r="P465" i="39"/>
  <c r="O465" i="39"/>
  <c r="K465" i="39"/>
  <c r="N465" i="39" s="1"/>
  <c r="P464" i="39"/>
  <c r="O464" i="39"/>
  <c r="K464" i="39"/>
  <c r="P463" i="39"/>
  <c r="O463" i="39"/>
  <c r="K463" i="39"/>
  <c r="P462" i="39"/>
  <c r="O462" i="39"/>
  <c r="K462" i="39"/>
  <c r="P461" i="39"/>
  <c r="O461" i="39"/>
  <c r="K461" i="39"/>
  <c r="N461" i="39" s="1"/>
  <c r="P460" i="39"/>
  <c r="O460" i="39"/>
  <c r="K460" i="39"/>
  <c r="P459" i="39"/>
  <c r="O459" i="39"/>
  <c r="K459" i="39"/>
  <c r="M459" i="39" s="1"/>
  <c r="P458" i="39"/>
  <c r="O458" i="39"/>
  <c r="K458" i="39"/>
  <c r="P457" i="39"/>
  <c r="O457" i="39"/>
  <c r="K457" i="39"/>
  <c r="P456" i="39"/>
  <c r="O456" i="39"/>
  <c r="K456" i="39"/>
  <c r="P455" i="39"/>
  <c r="O455" i="39"/>
  <c r="K455" i="39"/>
  <c r="M455" i="39" s="1"/>
  <c r="P454" i="39"/>
  <c r="O454" i="39"/>
  <c r="K454" i="39"/>
  <c r="M454" i="39" s="1"/>
  <c r="P453" i="39"/>
  <c r="O453" i="39"/>
  <c r="K453" i="39"/>
  <c r="N453" i="39" s="1"/>
  <c r="P452" i="39"/>
  <c r="O452" i="39"/>
  <c r="K452" i="39"/>
  <c r="P451" i="39"/>
  <c r="O451" i="39"/>
  <c r="K451" i="39"/>
  <c r="M451" i="39" s="1"/>
  <c r="P450" i="39"/>
  <c r="O450" i="39"/>
  <c r="K450" i="39"/>
  <c r="N450" i="39" s="1"/>
  <c r="P449" i="39"/>
  <c r="O449" i="39"/>
  <c r="K449" i="39"/>
  <c r="N449" i="39" s="1"/>
  <c r="P448" i="39"/>
  <c r="O448" i="39"/>
  <c r="K448" i="39"/>
  <c r="P447" i="39"/>
  <c r="O447" i="39"/>
  <c r="K447" i="39"/>
  <c r="M447" i="39" s="1"/>
  <c r="P446" i="39"/>
  <c r="O446" i="39"/>
  <c r="K446" i="39"/>
  <c r="N446" i="39" s="1"/>
  <c r="P445" i="39"/>
  <c r="O445" i="39"/>
  <c r="K445" i="39"/>
  <c r="N445" i="39" s="1"/>
  <c r="P444" i="39"/>
  <c r="O444" i="39"/>
  <c r="K444" i="39"/>
  <c r="P443" i="39"/>
  <c r="O443" i="39"/>
  <c r="K443" i="39"/>
  <c r="M443" i="39" s="1"/>
  <c r="P442" i="39"/>
  <c r="O442" i="39"/>
  <c r="K442" i="39"/>
  <c r="P441" i="39"/>
  <c r="O441" i="39"/>
  <c r="K441" i="39"/>
  <c r="P440" i="39"/>
  <c r="O440" i="39"/>
  <c r="K440" i="39"/>
  <c r="P439" i="39"/>
  <c r="O439" i="39"/>
  <c r="K439" i="39"/>
  <c r="M439" i="39" s="1"/>
  <c r="P438" i="39"/>
  <c r="O438" i="39"/>
  <c r="K438" i="39"/>
  <c r="P437" i="39"/>
  <c r="O437" i="39"/>
  <c r="K437" i="39"/>
  <c r="N437" i="39" s="1"/>
  <c r="P436" i="39"/>
  <c r="O436" i="39"/>
  <c r="K436" i="39"/>
  <c r="P435" i="39"/>
  <c r="O435" i="39"/>
  <c r="K435" i="39"/>
  <c r="M435" i="39" s="1"/>
  <c r="P434" i="39"/>
  <c r="O434" i="39"/>
  <c r="K434" i="39"/>
  <c r="N434" i="39" s="1"/>
  <c r="P433" i="39"/>
  <c r="O433" i="39"/>
  <c r="K433" i="39"/>
  <c r="N433" i="39" s="1"/>
  <c r="P432" i="39"/>
  <c r="O432" i="39"/>
  <c r="K432" i="39"/>
  <c r="P431" i="39"/>
  <c r="O431" i="39"/>
  <c r="K431" i="39"/>
  <c r="M431" i="39" s="1"/>
  <c r="P430" i="39"/>
  <c r="O430" i="39"/>
  <c r="K430" i="39"/>
  <c r="N430" i="39" s="1"/>
  <c r="P429" i="39"/>
  <c r="O429" i="39"/>
  <c r="K429" i="39"/>
  <c r="N429" i="39" s="1"/>
  <c r="P428" i="39"/>
  <c r="O428" i="39"/>
  <c r="K428" i="39"/>
  <c r="P427" i="39"/>
  <c r="O427" i="39"/>
  <c r="K427" i="39"/>
  <c r="M427" i="39" s="1"/>
  <c r="P426" i="39"/>
  <c r="O426" i="39"/>
  <c r="K426" i="39"/>
  <c r="P425" i="39"/>
  <c r="O425" i="39"/>
  <c r="K425" i="39"/>
  <c r="P424" i="39"/>
  <c r="O424" i="39"/>
  <c r="K424" i="39"/>
  <c r="N424" i="39" s="1"/>
  <c r="P423" i="39"/>
  <c r="O423" i="39"/>
  <c r="K423" i="39"/>
  <c r="M423" i="39" s="1"/>
  <c r="P422" i="39"/>
  <c r="O422" i="39"/>
  <c r="K422" i="39"/>
  <c r="N422" i="39" s="1"/>
  <c r="P421" i="39"/>
  <c r="O421" i="39"/>
  <c r="K421" i="39"/>
  <c r="P420" i="39"/>
  <c r="O420" i="39"/>
  <c r="K420" i="39"/>
  <c r="N420" i="39" s="1"/>
  <c r="P419" i="39"/>
  <c r="O419" i="39"/>
  <c r="K419" i="39"/>
  <c r="P418" i="39"/>
  <c r="O418" i="39"/>
  <c r="K418" i="39"/>
  <c r="P417" i="39"/>
  <c r="O417" i="39"/>
  <c r="K417" i="39"/>
  <c r="P416" i="39"/>
  <c r="O416" i="39"/>
  <c r="K416" i="39"/>
  <c r="N416" i="39" s="1"/>
  <c r="P415" i="39"/>
  <c r="O415" i="39"/>
  <c r="K415" i="39"/>
  <c r="M415" i="39" s="1"/>
  <c r="P414" i="39"/>
  <c r="O414" i="39"/>
  <c r="K414" i="39"/>
  <c r="M414" i="39" s="1"/>
  <c r="P413" i="39"/>
  <c r="O413" i="39"/>
  <c r="K413" i="39"/>
  <c r="P412" i="39"/>
  <c r="O412" i="39"/>
  <c r="K412" i="39"/>
  <c r="N412" i="39" s="1"/>
  <c r="P411" i="39"/>
  <c r="O411" i="39"/>
  <c r="K411" i="39"/>
  <c r="M411" i="39" s="1"/>
  <c r="P410" i="39"/>
  <c r="O410" i="39"/>
  <c r="K410" i="39"/>
  <c r="N410" i="39" s="1"/>
  <c r="P409" i="39"/>
  <c r="O409" i="39"/>
  <c r="K409" i="39"/>
  <c r="P408" i="39"/>
  <c r="O408" i="39"/>
  <c r="K408" i="39"/>
  <c r="N408" i="39" s="1"/>
  <c r="P407" i="39"/>
  <c r="O407" i="39"/>
  <c r="K407" i="39"/>
  <c r="M407" i="39" s="1"/>
  <c r="P406" i="39"/>
  <c r="O406" i="39"/>
  <c r="K406" i="39"/>
  <c r="N406" i="39" s="1"/>
  <c r="P405" i="39"/>
  <c r="O405" i="39"/>
  <c r="K405" i="39"/>
  <c r="P404" i="39"/>
  <c r="O404" i="39"/>
  <c r="K404" i="39"/>
  <c r="N404" i="39" s="1"/>
  <c r="P403" i="39"/>
  <c r="O403" i="39"/>
  <c r="K403" i="39"/>
  <c r="M403" i="39" s="1"/>
  <c r="P402" i="39"/>
  <c r="O402" i="39"/>
  <c r="K402" i="39"/>
  <c r="M402" i="39" s="1"/>
  <c r="P401" i="39"/>
  <c r="O401" i="39"/>
  <c r="K401" i="39"/>
  <c r="P400" i="39"/>
  <c r="O400" i="39"/>
  <c r="K400" i="39"/>
  <c r="N400" i="39" s="1"/>
  <c r="P399" i="39"/>
  <c r="O399" i="39"/>
  <c r="K399" i="39"/>
  <c r="M399" i="39" s="1"/>
  <c r="P398" i="39"/>
  <c r="O398" i="39"/>
  <c r="K398" i="39"/>
  <c r="M398" i="39" s="1"/>
  <c r="P397" i="39"/>
  <c r="O397" i="39"/>
  <c r="K397" i="39"/>
  <c r="P396" i="39"/>
  <c r="O396" i="39"/>
  <c r="K396" i="39"/>
  <c r="N396" i="39" s="1"/>
  <c r="P395" i="39"/>
  <c r="O395" i="39"/>
  <c r="K395" i="39"/>
  <c r="M395" i="39" s="1"/>
  <c r="P394" i="39"/>
  <c r="O394" i="39"/>
  <c r="K394" i="39"/>
  <c r="N394" i="39" s="1"/>
  <c r="P393" i="39"/>
  <c r="O393" i="39"/>
  <c r="K393" i="39"/>
  <c r="P392" i="39"/>
  <c r="O392" i="39"/>
  <c r="K392" i="39"/>
  <c r="N392" i="39" s="1"/>
  <c r="P391" i="39"/>
  <c r="O391" i="39"/>
  <c r="K391" i="39"/>
  <c r="M391" i="39" s="1"/>
  <c r="P390" i="39"/>
  <c r="O390" i="39"/>
  <c r="K390" i="39"/>
  <c r="P389" i="39"/>
  <c r="O389" i="39"/>
  <c r="K389" i="39"/>
  <c r="P388" i="39"/>
  <c r="O388" i="39"/>
  <c r="K388" i="39"/>
  <c r="N388" i="39" s="1"/>
  <c r="P387" i="39"/>
  <c r="O387" i="39"/>
  <c r="K387" i="39"/>
  <c r="M387" i="39" s="1"/>
  <c r="P386" i="39"/>
  <c r="O386" i="39"/>
  <c r="K386" i="39"/>
  <c r="M386" i="39" s="1"/>
  <c r="P385" i="39"/>
  <c r="O385" i="39"/>
  <c r="K385" i="39"/>
  <c r="P384" i="39"/>
  <c r="O384" i="39"/>
  <c r="K384" i="39"/>
  <c r="P383" i="39"/>
  <c r="O383" i="39"/>
  <c r="K383" i="39"/>
  <c r="P382" i="39"/>
  <c r="O382" i="39"/>
  <c r="K382" i="39"/>
  <c r="P381" i="39"/>
  <c r="O381" i="39"/>
  <c r="K381" i="39"/>
  <c r="P380" i="39"/>
  <c r="O380" i="39"/>
  <c r="K380" i="39"/>
  <c r="P379" i="39"/>
  <c r="O379" i="39"/>
  <c r="K379" i="39"/>
  <c r="M379" i="39" s="1"/>
  <c r="P378" i="39"/>
  <c r="O378" i="39"/>
  <c r="K378" i="39"/>
  <c r="N378" i="39" s="1"/>
  <c r="P377" i="39"/>
  <c r="O377" i="39"/>
  <c r="K377" i="39"/>
  <c r="P376" i="39"/>
  <c r="O376" i="39"/>
  <c r="K376" i="39"/>
  <c r="N376" i="39" s="1"/>
  <c r="P375" i="39"/>
  <c r="O375" i="39"/>
  <c r="K375" i="39"/>
  <c r="M375" i="39" s="1"/>
  <c r="P374" i="39"/>
  <c r="O374" i="39"/>
  <c r="K374" i="39"/>
  <c r="N374" i="39" s="1"/>
  <c r="P373" i="39"/>
  <c r="O373" i="39"/>
  <c r="K373" i="39"/>
  <c r="P372" i="39"/>
  <c r="O372" i="39"/>
  <c r="K372" i="39"/>
  <c r="N372" i="39" s="1"/>
  <c r="P371" i="39"/>
  <c r="O371" i="39"/>
  <c r="K371" i="39"/>
  <c r="M371" i="39" s="1"/>
  <c r="P370" i="39"/>
  <c r="O370" i="39"/>
  <c r="K370" i="39"/>
  <c r="M370" i="39" s="1"/>
  <c r="P369" i="39"/>
  <c r="O369" i="39"/>
  <c r="K369" i="39"/>
  <c r="P368" i="39"/>
  <c r="O368" i="39"/>
  <c r="K368" i="39"/>
  <c r="N368" i="39" s="1"/>
  <c r="P367" i="39"/>
  <c r="O367" i="39"/>
  <c r="K367" i="39"/>
  <c r="M367" i="39" s="1"/>
  <c r="P366" i="39"/>
  <c r="O366" i="39"/>
  <c r="K366" i="39"/>
  <c r="M366" i="39" s="1"/>
  <c r="P365" i="39"/>
  <c r="O365" i="39"/>
  <c r="K365" i="39"/>
  <c r="P364" i="39"/>
  <c r="O364" i="39"/>
  <c r="K364" i="39"/>
  <c r="N364" i="39" s="1"/>
  <c r="P363" i="39"/>
  <c r="O363" i="39"/>
  <c r="K363" i="39"/>
  <c r="M363" i="39" s="1"/>
  <c r="P362" i="39"/>
  <c r="O362" i="39"/>
  <c r="K362" i="39"/>
  <c r="P361" i="39"/>
  <c r="O361" i="39"/>
  <c r="K361" i="39"/>
  <c r="P360" i="39"/>
  <c r="O360" i="39"/>
  <c r="K360" i="39"/>
  <c r="N360" i="39" s="1"/>
  <c r="P359" i="39"/>
  <c r="O359" i="39"/>
  <c r="K359" i="39"/>
  <c r="M359" i="39" s="1"/>
  <c r="P358" i="39"/>
  <c r="O358" i="39"/>
  <c r="K358" i="39"/>
  <c r="P357" i="39"/>
  <c r="O357" i="39"/>
  <c r="K357" i="39"/>
  <c r="P356" i="39"/>
  <c r="O356" i="39"/>
  <c r="K356" i="39"/>
  <c r="N356" i="39" s="1"/>
  <c r="P355" i="39"/>
  <c r="O355" i="39"/>
  <c r="K355" i="39"/>
  <c r="M355" i="39" s="1"/>
  <c r="P354" i="39"/>
  <c r="O354" i="39"/>
  <c r="K354" i="39"/>
  <c r="P353" i="39"/>
  <c r="O353" i="39"/>
  <c r="K353" i="39"/>
  <c r="P352" i="39"/>
  <c r="O352" i="39"/>
  <c r="K352" i="39"/>
  <c r="N352" i="39" s="1"/>
  <c r="P351" i="39"/>
  <c r="O351" i="39"/>
  <c r="K351" i="39"/>
  <c r="M351" i="39" s="1"/>
  <c r="P350" i="39"/>
  <c r="O350" i="39"/>
  <c r="K350" i="39"/>
  <c r="M350" i="39" s="1"/>
  <c r="P349" i="39"/>
  <c r="O349" i="39"/>
  <c r="K349" i="39"/>
  <c r="P348" i="39"/>
  <c r="O348" i="39"/>
  <c r="K348" i="39"/>
  <c r="N348" i="39" s="1"/>
  <c r="P347" i="39"/>
  <c r="O347" i="39"/>
  <c r="K347" i="39"/>
  <c r="M347" i="39" s="1"/>
  <c r="P346" i="39"/>
  <c r="O346" i="39"/>
  <c r="K346" i="39"/>
  <c r="N346" i="39" s="1"/>
  <c r="P345" i="39"/>
  <c r="O345" i="39"/>
  <c r="K345" i="39"/>
  <c r="P344" i="39"/>
  <c r="O344" i="39"/>
  <c r="K344" i="39"/>
  <c r="N344" i="39" s="1"/>
  <c r="P343" i="39"/>
  <c r="O343" i="39"/>
  <c r="K343" i="39"/>
  <c r="M343" i="39" s="1"/>
  <c r="P342" i="39"/>
  <c r="O342" i="39"/>
  <c r="K342" i="39"/>
  <c r="N342" i="39" s="1"/>
  <c r="P341" i="39"/>
  <c r="O341" i="39"/>
  <c r="K341" i="39"/>
  <c r="P340" i="39"/>
  <c r="O340" i="39"/>
  <c r="K340" i="39"/>
  <c r="N340" i="39" s="1"/>
  <c r="P339" i="39"/>
  <c r="O339" i="39"/>
  <c r="K339" i="39"/>
  <c r="N339" i="39" s="1"/>
  <c r="P338" i="39"/>
  <c r="O338" i="39"/>
  <c r="K338" i="39"/>
  <c r="M338" i="39" s="1"/>
  <c r="P337" i="39"/>
  <c r="O337" i="39"/>
  <c r="K337" i="39"/>
  <c r="P336" i="39"/>
  <c r="O336" i="39"/>
  <c r="K336" i="39"/>
  <c r="N336" i="39" s="1"/>
  <c r="P335" i="39"/>
  <c r="O335" i="39"/>
  <c r="K335" i="39"/>
  <c r="N335" i="39" s="1"/>
  <c r="P334" i="39"/>
  <c r="O334" i="39"/>
  <c r="K334" i="39"/>
  <c r="N334" i="39" s="1"/>
  <c r="P333" i="39"/>
  <c r="O333" i="39"/>
  <c r="K333" i="39"/>
  <c r="P332" i="39"/>
  <c r="O332" i="39"/>
  <c r="K332" i="39"/>
  <c r="N332" i="39" s="1"/>
  <c r="P331" i="39"/>
  <c r="O331" i="39"/>
  <c r="K331" i="39"/>
  <c r="M331" i="39" s="1"/>
  <c r="P330" i="39"/>
  <c r="O330" i="39"/>
  <c r="K330" i="39"/>
  <c r="M330" i="39" s="1"/>
  <c r="P329" i="39"/>
  <c r="O329" i="39"/>
  <c r="K329" i="39"/>
  <c r="P328" i="39"/>
  <c r="O328" i="39"/>
  <c r="K328" i="39"/>
  <c r="N328" i="39" s="1"/>
  <c r="P327" i="39"/>
  <c r="O327" i="39"/>
  <c r="K327" i="39"/>
  <c r="N327" i="39" s="1"/>
  <c r="P326" i="39"/>
  <c r="O326" i="39"/>
  <c r="K326" i="39"/>
  <c r="N326" i="39" s="1"/>
  <c r="P325" i="39"/>
  <c r="O325" i="39"/>
  <c r="K325" i="39"/>
  <c r="P324" i="39"/>
  <c r="O324" i="39"/>
  <c r="K324" i="39"/>
  <c r="N324" i="39" s="1"/>
  <c r="P323" i="39"/>
  <c r="O323" i="39"/>
  <c r="K323" i="39"/>
  <c r="N323" i="39" s="1"/>
  <c r="P322" i="39"/>
  <c r="O322" i="39"/>
  <c r="K322" i="39"/>
  <c r="M322" i="39" s="1"/>
  <c r="P321" i="39"/>
  <c r="O321" i="39"/>
  <c r="K321" i="39"/>
  <c r="P320" i="39"/>
  <c r="O320" i="39"/>
  <c r="K320" i="39"/>
  <c r="N320" i="39" s="1"/>
  <c r="P319" i="39"/>
  <c r="O319" i="39"/>
  <c r="K319" i="39"/>
  <c r="N319" i="39" s="1"/>
  <c r="P318" i="39"/>
  <c r="O318" i="39"/>
  <c r="K318" i="39"/>
  <c r="M318" i="39" s="1"/>
  <c r="P317" i="39"/>
  <c r="O317" i="39"/>
  <c r="K317" i="39"/>
  <c r="P316" i="39"/>
  <c r="O316" i="39"/>
  <c r="K316" i="39"/>
  <c r="N316" i="39" s="1"/>
  <c r="P315" i="39"/>
  <c r="O315" i="39"/>
  <c r="K315" i="39"/>
  <c r="P314" i="39"/>
  <c r="O314" i="39"/>
  <c r="K314" i="39"/>
  <c r="N314" i="39" s="1"/>
  <c r="P313" i="39"/>
  <c r="O313" i="39"/>
  <c r="K313" i="39"/>
  <c r="P312" i="39"/>
  <c r="O312" i="39"/>
  <c r="K312" i="39"/>
  <c r="N312" i="39" s="1"/>
  <c r="P311" i="39"/>
  <c r="O311" i="39"/>
  <c r="K311" i="39"/>
  <c r="P310" i="39"/>
  <c r="O310" i="39"/>
  <c r="K310" i="39"/>
  <c r="N310" i="39" s="1"/>
  <c r="P309" i="39"/>
  <c r="O309" i="39"/>
  <c r="K309" i="39"/>
  <c r="P308" i="39"/>
  <c r="O308" i="39"/>
  <c r="K308" i="39"/>
  <c r="N308" i="39" s="1"/>
  <c r="P307" i="39"/>
  <c r="O307" i="39"/>
  <c r="K307" i="39"/>
  <c r="N307" i="39" s="1"/>
  <c r="P306" i="39"/>
  <c r="O306" i="39"/>
  <c r="K306" i="39"/>
  <c r="M306" i="39" s="1"/>
  <c r="P305" i="39"/>
  <c r="O305" i="39"/>
  <c r="K305" i="39"/>
  <c r="P304" i="39"/>
  <c r="O304" i="39"/>
  <c r="K304" i="39"/>
  <c r="N304" i="39" s="1"/>
  <c r="P303" i="39"/>
  <c r="O303" i="39"/>
  <c r="K303" i="39"/>
  <c r="N303" i="39" s="1"/>
  <c r="P302" i="39"/>
  <c r="O302" i="39"/>
  <c r="K302" i="39"/>
  <c r="N302" i="39" s="1"/>
  <c r="P301" i="39"/>
  <c r="O301" i="39"/>
  <c r="K301" i="39"/>
  <c r="P300" i="39"/>
  <c r="O300" i="39"/>
  <c r="K300" i="39"/>
  <c r="N300" i="39" s="1"/>
  <c r="P299" i="39"/>
  <c r="O299" i="39"/>
  <c r="K299" i="39"/>
  <c r="M299" i="39" s="1"/>
  <c r="P298" i="39"/>
  <c r="O298" i="39"/>
  <c r="K298" i="39"/>
  <c r="M298" i="39" s="1"/>
  <c r="P297" i="39"/>
  <c r="O297" i="39"/>
  <c r="K297" i="39"/>
  <c r="P296" i="39"/>
  <c r="O296" i="39"/>
  <c r="K296" i="39"/>
  <c r="N296" i="39" s="1"/>
  <c r="P295" i="39"/>
  <c r="O295" i="39"/>
  <c r="K295" i="39"/>
  <c r="M295" i="39" s="1"/>
  <c r="P294" i="39"/>
  <c r="O294" i="39"/>
  <c r="K294" i="39"/>
  <c r="N294" i="39" s="1"/>
  <c r="P293" i="39"/>
  <c r="O293" i="39"/>
  <c r="K293" i="39"/>
  <c r="P292" i="39"/>
  <c r="O292" i="39"/>
  <c r="K292" i="39"/>
  <c r="N292" i="39" s="1"/>
  <c r="P291" i="39"/>
  <c r="O291" i="39"/>
  <c r="K291" i="39"/>
  <c r="M291" i="39" s="1"/>
  <c r="P290" i="39"/>
  <c r="O290" i="39"/>
  <c r="K290" i="39"/>
  <c r="M290" i="39" s="1"/>
  <c r="P289" i="39"/>
  <c r="O289" i="39"/>
  <c r="K289" i="39"/>
  <c r="P288" i="39"/>
  <c r="O288" i="39"/>
  <c r="K288" i="39"/>
  <c r="P287" i="39"/>
  <c r="O287" i="39"/>
  <c r="K287" i="39"/>
  <c r="M287" i="39" s="1"/>
  <c r="P286" i="39"/>
  <c r="O286" i="39"/>
  <c r="K286" i="39"/>
  <c r="N286" i="39" s="1"/>
  <c r="P285" i="39"/>
  <c r="O285" i="39"/>
  <c r="K285" i="39"/>
  <c r="P284" i="39"/>
  <c r="O284" i="39"/>
  <c r="K284" i="39"/>
  <c r="N284" i="39" s="1"/>
  <c r="P283" i="39"/>
  <c r="O283" i="39"/>
  <c r="K283" i="39"/>
  <c r="M283" i="39" s="1"/>
  <c r="P282" i="39"/>
  <c r="O282" i="39"/>
  <c r="K282" i="39"/>
  <c r="N282" i="39" s="1"/>
  <c r="P281" i="39"/>
  <c r="O281" i="39"/>
  <c r="K281" i="39"/>
  <c r="P280" i="39"/>
  <c r="O280" i="39"/>
  <c r="K280" i="39"/>
  <c r="N280" i="39" s="1"/>
  <c r="P279" i="39"/>
  <c r="O279" i="39"/>
  <c r="K279" i="39"/>
  <c r="M279" i="39" s="1"/>
  <c r="P278" i="39"/>
  <c r="O278" i="39"/>
  <c r="K278" i="39"/>
  <c r="M278" i="39" s="1"/>
  <c r="P277" i="39"/>
  <c r="O277" i="39"/>
  <c r="K277" i="39"/>
  <c r="P276" i="39"/>
  <c r="O276" i="39"/>
  <c r="K276" i="39"/>
  <c r="N276" i="39" s="1"/>
  <c r="P275" i="39"/>
  <c r="O275" i="39"/>
  <c r="K275" i="39"/>
  <c r="M275" i="39" s="1"/>
  <c r="P274" i="39"/>
  <c r="O274" i="39"/>
  <c r="K274" i="39"/>
  <c r="M274" i="39" s="1"/>
  <c r="P273" i="39"/>
  <c r="O273" i="39"/>
  <c r="K273" i="39"/>
  <c r="P272" i="39"/>
  <c r="O272" i="39"/>
  <c r="K272" i="39"/>
  <c r="N272" i="39" s="1"/>
  <c r="P271" i="39"/>
  <c r="O271" i="39"/>
  <c r="K271" i="39"/>
  <c r="M271" i="39" s="1"/>
  <c r="P270" i="39"/>
  <c r="O270" i="39"/>
  <c r="K270" i="39"/>
  <c r="M270" i="39" s="1"/>
  <c r="P269" i="39"/>
  <c r="O269" i="39"/>
  <c r="K269" i="39"/>
  <c r="P268" i="39"/>
  <c r="O268" i="39"/>
  <c r="K268" i="39"/>
  <c r="N268" i="39" s="1"/>
  <c r="P267" i="39"/>
  <c r="O267" i="39"/>
  <c r="K267" i="39"/>
  <c r="M267" i="39" s="1"/>
  <c r="P266" i="39"/>
  <c r="O266" i="39"/>
  <c r="K266" i="39"/>
  <c r="M266" i="39" s="1"/>
  <c r="P265" i="39"/>
  <c r="O265" i="39"/>
  <c r="K265" i="39"/>
  <c r="P264" i="39"/>
  <c r="O264" i="39"/>
  <c r="K264" i="39"/>
  <c r="N264" i="39" s="1"/>
  <c r="P263" i="39"/>
  <c r="O263" i="39"/>
  <c r="K263" i="39"/>
  <c r="M263" i="39" s="1"/>
  <c r="P262" i="39"/>
  <c r="O262" i="39"/>
  <c r="K262" i="39"/>
  <c r="N262" i="39" s="1"/>
  <c r="P261" i="39"/>
  <c r="O261" i="39"/>
  <c r="K261" i="39"/>
  <c r="P260" i="39"/>
  <c r="O260" i="39"/>
  <c r="K260" i="39"/>
  <c r="N260" i="39" s="1"/>
  <c r="P259" i="39"/>
  <c r="O259" i="39"/>
  <c r="K259" i="39"/>
  <c r="M259" i="39" s="1"/>
  <c r="P258" i="39"/>
  <c r="O258" i="39"/>
  <c r="K258" i="39"/>
  <c r="N258" i="39" s="1"/>
  <c r="P257" i="39"/>
  <c r="O257" i="39"/>
  <c r="K257" i="39"/>
  <c r="P256" i="39"/>
  <c r="O256" i="39"/>
  <c r="K256" i="39"/>
  <c r="N256" i="39" s="1"/>
  <c r="P255" i="39"/>
  <c r="O255" i="39"/>
  <c r="K255" i="39"/>
  <c r="M255" i="39" s="1"/>
  <c r="P254" i="39"/>
  <c r="O254" i="39"/>
  <c r="K254" i="39"/>
  <c r="N254" i="39" s="1"/>
  <c r="P253" i="39"/>
  <c r="O253" i="39"/>
  <c r="K253" i="39"/>
  <c r="P252" i="39"/>
  <c r="O252" i="39"/>
  <c r="K252" i="39"/>
  <c r="N252" i="39" s="1"/>
  <c r="P251" i="39"/>
  <c r="O251" i="39"/>
  <c r="K251" i="39"/>
  <c r="P250" i="39"/>
  <c r="O250" i="39"/>
  <c r="K250" i="39"/>
  <c r="P249" i="39"/>
  <c r="O249" i="39"/>
  <c r="K249" i="39"/>
  <c r="P248" i="39"/>
  <c r="O248" i="39"/>
  <c r="K248" i="39"/>
  <c r="N248" i="39" s="1"/>
  <c r="P247" i="39"/>
  <c r="O247" i="39"/>
  <c r="K247" i="39"/>
  <c r="M247" i="39" s="1"/>
  <c r="P246" i="39"/>
  <c r="O246" i="39"/>
  <c r="K246" i="39"/>
  <c r="M246" i="39" s="1"/>
  <c r="P245" i="39"/>
  <c r="O245" i="39"/>
  <c r="K245" i="39"/>
  <c r="P244" i="39"/>
  <c r="O244" i="39"/>
  <c r="K244" i="39"/>
  <c r="N244" i="39" s="1"/>
  <c r="P243" i="39"/>
  <c r="O243" i="39"/>
  <c r="K243" i="39"/>
  <c r="M243" i="39" s="1"/>
  <c r="P242" i="39"/>
  <c r="O242" i="39"/>
  <c r="K242" i="39"/>
  <c r="N242" i="39" s="1"/>
  <c r="P241" i="39"/>
  <c r="O241" i="39"/>
  <c r="K241" i="39"/>
  <c r="P240" i="39"/>
  <c r="O240" i="39"/>
  <c r="K240" i="39"/>
  <c r="N240" i="39" s="1"/>
  <c r="P239" i="39"/>
  <c r="O239" i="39"/>
  <c r="K239" i="39"/>
  <c r="M239" i="39" s="1"/>
  <c r="P238" i="39"/>
  <c r="O238" i="39"/>
  <c r="K238" i="39"/>
  <c r="M238" i="39" s="1"/>
  <c r="P237" i="39"/>
  <c r="O237" i="39"/>
  <c r="K237" i="39"/>
  <c r="P236" i="39"/>
  <c r="O236" i="39"/>
  <c r="K236" i="39"/>
  <c r="N236" i="39" s="1"/>
  <c r="P235" i="39"/>
  <c r="O235" i="39"/>
  <c r="K235" i="39"/>
  <c r="M235" i="39" s="1"/>
  <c r="P234" i="39"/>
  <c r="O234" i="39"/>
  <c r="K234" i="39"/>
  <c r="M234" i="39" s="1"/>
  <c r="P233" i="39"/>
  <c r="O233" i="39"/>
  <c r="K233" i="39"/>
  <c r="P232" i="39"/>
  <c r="O232" i="39"/>
  <c r="K232" i="39"/>
  <c r="N232" i="39" s="1"/>
  <c r="P231" i="39"/>
  <c r="O231" i="39"/>
  <c r="K231" i="39"/>
  <c r="M231" i="39" s="1"/>
  <c r="P230" i="39"/>
  <c r="O230" i="39"/>
  <c r="K230" i="39"/>
  <c r="N230" i="39" s="1"/>
  <c r="P229" i="39"/>
  <c r="O229" i="39"/>
  <c r="K229" i="39"/>
  <c r="P228" i="39"/>
  <c r="O228" i="39"/>
  <c r="K228" i="39"/>
  <c r="N228" i="39" s="1"/>
  <c r="P227" i="39"/>
  <c r="O227" i="39"/>
  <c r="K227" i="39"/>
  <c r="M227" i="39" s="1"/>
  <c r="P226" i="39"/>
  <c r="O226" i="39"/>
  <c r="K226" i="39"/>
  <c r="N226" i="39" s="1"/>
  <c r="P225" i="39"/>
  <c r="O225" i="39"/>
  <c r="K225" i="39"/>
  <c r="P224" i="39"/>
  <c r="O224" i="39"/>
  <c r="K224" i="39"/>
  <c r="N224" i="39" s="1"/>
  <c r="P223" i="39"/>
  <c r="O223" i="39"/>
  <c r="K223" i="39"/>
  <c r="M223" i="39" s="1"/>
  <c r="P222" i="39"/>
  <c r="O222" i="39"/>
  <c r="K222" i="39"/>
  <c r="N222" i="39" s="1"/>
  <c r="P221" i="39"/>
  <c r="O221" i="39"/>
  <c r="K221" i="39"/>
  <c r="P220" i="39"/>
  <c r="O220" i="39"/>
  <c r="K220" i="39"/>
  <c r="N220" i="39" s="1"/>
  <c r="P219" i="39"/>
  <c r="O219" i="39"/>
  <c r="K219" i="39"/>
  <c r="M219" i="39" s="1"/>
  <c r="P218" i="39"/>
  <c r="O218" i="39"/>
  <c r="K218" i="39"/>
  <c r="M218" i="39" s="1"/>
  <c r="P217" i="39"/>
  <c r="O217" i="39"/>
  <c r="K217" i="39"/>
  <c r="P216" i="39"/>
  <c r="O216" i="39"/>
  <c r="K216" i="39"/>
  <c r="N216" i="39" s="1"/>
  <c r="P215" i="39"/>
  <c r="O215" i="39"/>
  <c r="K215" i="39"/>
  <c r="M215" i="39" s="1"/>
  <c r="P214" i="39"/>
  <c r="O214" i="39"/>
  <c r="K214" i="39"/>
  <c r="P213" i="39"/>
  <c r="O213" i="39"/>
  <c r="K213" i="39"/>
  <c r="P212" i="39"/>
  <c r="O212" i="39"/>
  <c r="K212" i="39"/>
  <c r="N212" i="39" s="1"/>
  <c r="P211" i="39"/>
  <c r="O211" i="39"/>
  <c r="K211" i="39"/>
  <c r="M211" i="39" s="1"/>
  <c r="P210" i="39"/>
  <c r="O210" i="39"/>
  <c r="K210" i="39"/>
  <c r="N210" i="39" s="1"/>
  <c r="P209" i="39"/>
  <c r="O209" i="39"/>
  <c r="K209" i="39"/>
  <c r="P208" i="39"/>
  <c r="O208" i="39"/>
  <c r="K208" i="39"/>
  <c r="N208" i="39" s="1"/>
  <c r="P207" i="39"/>
  <c r="O207" i="39"/>
  <c r="K207" i="39"/>
  <c r="M207" i="39" s="1"/>
  <c r="P206" i="39"/>
  <c r="O206" i="39"/>
  <c r="K206" i="39"/>
  <c r="M206" i="39" s="1"/>
  <c r="P205" i="39"/>
  <c r="O205" i="39"/>
  <c r="K205" i="39"/>
  <c r="P204" i="39"/>
  <c r="O204" i="39"/>
  <c r="K204" i="39"/>
  <c r="N204" i="39" s="1"/>
  <c r="P203" i="39"/>
  <c r="O203" i="39"/>
  <c r="K203" i="39"/>
  <c r="M203" i="39" s="1"/>
  <c r="P202" i="39"/>
  <c r="O202" i="39"/>
  <c r="K202" i="39"/>
  <c r="M202" i="39" s="1"/>
  <c r="P201" i="39"/>
  <c r="O201" i="39"/>
  <c r="K201" i="39"/>
  <c r="P200" i="39"/>
  <c r="O200" i="39"/>
  <c r="K200" i="39"/>
  <c r="N200" i="39" s="1"/>
  <c r="P199" i="39"/>
  <c r="O199" i="39"/>
  <c r="K199" i="39"/>
  <c r="M199" i="39" s="1"/>
  <c r="P198" i="39"/>
  <c r="O198" i="39"/>
  <c r="K198" i="39"/>
  <c r="N198" i="39" s="1"/>
  <c r="P197" i="39"/>
  <c r="O197" i="39"/>
  <c r="K197" i="39"/>
  <c r="P196" i="39"/>
  <c r="O196" i="39"/>
  <c r="K196" i="39"/>
  <c r="N196" i="39" s="1"/>
  <c r="P195" i="39"/>
  <c r="O195" i="39"/>
  <c r="K195" i="39"/>
  <c r="M195" i="39" s="1"/>
  <c r="P194" i="39"/>
  <c r="O194" i="39"/>
  <c r="K194" i="39"/>
  <c r="N194" i="39" s="1"/>
  <c r="P193" i="39"/>
  <c r="O193" i="39"/>
  <c r="K193" i="39"/>
  <c r="P192" i="39"/>
  <c r="O192" i="39"/>
  <c r="K192" i="39"/>
  <c r="N192" i="39" s="1"/>
  <c r="P191" i="39"/>
  <c r="O191" i="39"/>
  <c r="K191" i="39"/>
  <c r="M191" i="39" s="1"/>
  <c r="P190" i="39"/>
  <c r="O190" i="39"/>
  <c r="K190" i="39"/>
  <c r="N190" i="39" s="1"/>
  <c r="P189" i="39"/>
  <c r="O189" i="39"/>
  <c r="K189" i="39"/>
  <c r="P188" i="39"/>
  <c r="O188" i="39"/>
  <c r="K188" i="39"/>
  <c r="N188" i="39" s="1"/>
  <c r="P187" i="39"/>
  <c r="O187" i="39"/>
  <c r="K187" i="39"/>
  <c r="P186" i="39"/>
  <c r="O186" i="39"/>
  <c r="K186" i="39"/>
  <c r="P185" i="39"/>
  <c r="O185" i="39"/>
  <c r="K185" i="39"/>
  <c r="P184" i="39"/>
  <c r="O184" i="39"/>
  <c r="K184" i="39"/>
  <c r="N184" i="39" s="1"/>
  <c r="P183" i="39"/>
  <c r="O183" i="39"/>
  <c r="K183" i="39"/>
  <c r="M183" i="39" s="1"/>
  <c r="P182" i="39"/>
  <c r="O182" i="39"/>
  <c r="K182" i="39"/>
  <c r="M182" i="39" s="1"/>
  <c r="P181" i="39"/>
  <c r="O181" i="39"/>
  <c r="K181" i="39"/>
  <c r="P180" i="39"/>
  <c r="O180" i="39"/>
  <c r="K180" i="39"/>
  <c r="N180" i="39" s="1"/>
  <c r="P179" i="39"/>
  <c r="O179" i="39"/>
  <c r="K179" i="39"/>
  <c r="M179" i="39" s="1"/>
  <c r="P178" i="39"/>
  <c r="O178" i="39"/>
  <c r="K178" i="39"/>
  <c r="N178" i="39" s="1"/>
  <c r="P177" i="39"/>
  <c r="O177" i="39"/>
  <c r="K177" i="39"/>
  <c r="P176" i="39"/>
  <c r="O176" i="39"/>
  <c r="K176" i="39"/>
  <c r="N176" i="39" s="1"/>
  <c r="P175" i="39"/>
  <c r="O175" i="39"/>
  <c r="K175" i="39"/>
  <c r="M175" i="39" s="1"/>
  <c r="P174" i="39"/>
  <c r="O174" i="39"/>
  <c r="K174" i="39"/>
  <c r="P173" i="39"/>
  <c r="O173" i="39"/>
  <c r="K173" i="39"/>
  <c r="P172" i="39"/>
  <c r="O172" i="39"/>
  <c r="K172" i="39"/>
  <c r="N172" i="39" s="1"/>
  <c r="P171" i="39"/>
  <c r="O171" i="39"/>
  <c r="K171" i="39"/>
  <c r="M171" i="39" s="1"/>
  <c r="P170" i="39"/>
  <c r="O170" i="39"/>
  <c r="K170" i="39"/>
  <c r="M170" i="39" s="1"/>
  <c r="P169" i="39"/>
  <c r="O169" i="39"/>
  <c r="K169" i="39"/>
  <c r="P168" i="39"/>
  <c r="O168" i="39"/>
  <c r="K168" i="39"/>
  <c r="N168" i="39" s="1"/>
  <c r="P167" i="39"/>
  <c r="O167" i="39"/>
  <c r="K167" i="39"/>
  <c r="M167" i="39" s="1"/>
  <c r="P166" i="39"/>
  <c r="O166" i="39"/>
  <c r="K166" i="39"/>
  <c r="N166" i="39" s="1"/>
  <c r="P165" i="39"/>
  <c r="O165" i="39"/>
  <c r="K165" i="39"/>
  <c r="P164" i="39"/>
  <c r="O164" i="39"/>
  <c r="K164" i="39"/>
  <c r="N164" i="39" s="1"/>
  <c r="P163" i="39"/>
  <c r="O163" i="39"/>
  <c r="K163" i="39"/>
  <c r="M163" i="39" s="1"/>
  <c r="P162" i="39"/>
  <c r="O162" i="39"/>
  <c r="K162" i="39"/>
  <c r="N162" i="39" s="1"/>
  <c r="P161" i="39"/>
  <c r="O161" i="39"/>
  <c r="K161" i="39"/>
  <c r="P160" i="39"/>
  <c r="O160" i="39"/>
  <c r="K160" i="39"/>
  <c r="N160" i="39" s="1"/>
  <c r="P159" i="39"/>
  <c r="O159" i="39"/>
  <c r="K159" i="39"/>
  <c r="M159" i="39" s="1"/>
  <c r="P158" i="39"/>
  <c r="O158" i="39"/>
  <c r="K158" i="39"/>
  <c r="N158" i="39" s="1"/>
  <c r="P157" i="39"/>
  <c r="O157" i="39"/>
  <c r="K157" i="39"/>
  <c r="P156" i="39"/>
  <c r="O156" i="39"/>
  <c r="K156" i="39"/>
  <c r="N156" i="39" s="1"/>
  <c r="P155" i="39"/>
  <c r="O155" i="39"/>
  <c r="K155" i="39"/>
  <c r="M155" i="39" s="1"/>
  <c r="P154" i="39"/>
  <c r="O154" i="39"/>
  <c r="K154" i="39"/>
  <c r="M154" i="39" s="1"/>
  <c r="P153" i="39"/>
  <c r="O153" i="39"/>
  <c r="K153" i="39"/>
  <c r="N153" i="39" s="1"/>
  <c r="P152" i="39"/>
  <c r="O152" i="39"/>
  <c r="K152" i="39"/>
  <c r="P151" i="39"/>
  <c r="O151" i="39"/>
  <c r="K151" i="39"/>
  <c r="P150" i="39"/>
  <c r="O150" i="39"/>
  <c r="K150" i="39"/>
  <c r="N150" i="39" s="1"/>
  <c r="P149" i="39"/>
  <c r="O149" i="39"/>
  <c r="K149" i="39"/>
  <c r="N149" i="39" s="1"/>
  <c r="P148" i="39"/>
  <c r="O148" i="39"/>
  <c r="K148" i="39"/>
  <c r="P147" i="39"/>
  <c r="O147" i="39"/>
  <c r="K147" i="39"/>
  <c r="N147" i="39" s="1"/>
  <c r="P146" i="39"/>
  <c r="O146" i="39"/>
  <c r="K146" i="39"/>
  <c r="N146" i="39" s="1"/>
  <c r="P145" i="39"/>
  <c r="O145" i="39"/>
  <c r="K145" i="39"/>
  <c r="N145" i="39" s="1"/>
  <c r="P144" i="39"/>
  <c r="O144" i="39"/>
  <c r="K144" i="39"/>
  <c r="P143" i="39"/>
  <c r="O143" i="39"/>
  <c r="K143" i="39"/>
  <c r="M143" i="39" s="1"/>
  <c r="P142" i="39"/>
  <c r="O142" i="39"/>
  <c r="K142" i="39"/>
  <c r="N142" i="39" s="1"/>
  <c r="P141" i="39"/>
  <c r="O141" i="39"/>
  <c r="K141" i="39"/>
  <c r="N141" i="39" s="1"/>
  <c r="P140" i="39"/>
  <c r="O140" i="39"/>
  <c r="K140" i="39"/>
  <c r="P139" i="39"/>
  <c r="O139" i="39"/>
  <c r="K139" i="39"/>
  <c r="N139" i="39" s="1"/>
  <c r="P138" i="39"/>
  <c r="O138" i="39"/>
  <c r="K138" i="39"/>
  <c r="M138" i="39" s="1"/>
  <c r="P137" i="39"/>
  <c r="O137" i="39"/>
  <c r="K137" i="39"/>
  <c r="N137" i="39" s="1"/>
  <c r="P136" i="39"/>
  <c r="O136" i="39"/>
  <c r="K136" i="39"/>
  <c r="P135" i="39"/>
  <c r="O135" i="39"/>
  <c r="K135" i="39"/>
  <c r="P134" i="39"/>
  <c r="O134" i="39"/>
  <c r="K134" i="39"/>
  <c r="N134" i="39" s="1"/>
  <c r="P133" i="39"/>
  <c r="O133" i="39"/>
  <c r="K133" i="39"/>
  <c r="N133" i="39" s="1"/>
  <c r="P132" i="39"/>
  <c r="O132" i="39"/>
  <c r="K132" i="39"/>
  <c r="P131" i="39"/>
  <c r="O131" i="39"/>
  <c r="K131" i="39"/>
  <c r="N131" i="39" s="1"/>
  <c r="P130" i="39"/>
  <c r="O130" i="39"/>
  <c r="K130" i="39"/>
  <c r="N130" i="39" s="1"/>
  <c r="P129" i="39"/>
  <c r="O129" i="39"/>
  <c r="K129" i="39"/>
  <c r="N129" i="39" s="1"/>
  <c r="P128" i="39"/>
  <c r="O128" i="39"/>
  <c r="K128" i="39"/>
  <c r="M128" i="39" s="1"/>
  <c r="P127" i="39"/>
  <c r="O127" i="39"/>
  <c r="K127" i="39"/>
  <c r="N127" i="39" s="1"/>
  <c r="P126" i="39"/>
  <c r="O126" i="39"/>
  <c r="K126" i="39"/>
  <c r="N126" i="39" s="1"/>
  <c r="P125" i="39"/>
  <c r="O125" i="39"/>
  <c r="K125" i="39"/>
  <c r="N125" i="39" s="1"/>
  <c r="P124" i="39"/>
  <c r="O124" i="39"/>
  <c r="K124" i="39"/>
  <c r="M124" i="39" s="1"/>
  <c r="P123" i="39"/>
  <c r="O123" i="39"/>
  <c r="K123" i="39"/>
  <c r="N123" i="39" s="1"/>
  <c r="P122" i="39"/>
  <c r="O122" i="39"/>
  <c r="K122" i="39"/>
  <c r="N122" i="39" s="1"/>
  <c r="P121" i="39"/>
  <c r="O121" i="39"/>
  <c r="K121" i="39"/>
  <c r="N121" i="39" s="1"/>
  <c r="P120" i="39"/>
  <c r="O120" i="39"/>
  <c r="K120" i="39"/>
  <c r="M120" i="39" s="1"/>
  <c r="P119" i="39"/>
  <c r="O119" i="39"/>
  <c r="K119" i="39"/>
  <c r="N119" i="39" s="1"/>
  <c r="P118" i="39"/>
  <c r="O118" i="39"/>
  <c r="K118" i="39"/>
  <c r="N118" i="39" s="1"/>
  <c r="P117" i="39"/>
  <c r="O117" i="39"/>
  <c r="K117" i="39"/>
  <c r="N117" i="39" s="1"/>
  <c r="P116" i="39"/>
  <c r="O116" i="39"/>
  <c r="K116" i="39"/>
  <c r="N116" i="39" s="1"/>
  <c r="P115" i="39"/>
  <c r="O115" i="39"/>
  <c r="K115" i="39"/>
  <c r="N115" i="39" s="1"/>
  <c r="P114" i="39"/>
  <c r="O114" i="39"/>
  <c r="K114" i="39"/>
  <c r="N114" i="39" s="1"/>
  <c r="P113" i="39"/>
  <c r="O113" i="39"/>
  <c r="K113" i="39"/>
  <c r="N113" i="39" s="1"/>
  <c r="P112" i="39"/>
  <c r="O112" i="39"/>
  <c r="K112" i="39"/>
  <c r="M112" i="39" s="1"/>
  <c r="P111" i="39"/>
  <c r="O111" i="39"/>
  <c r="K111" i="39"/>
  <c r="N111" i="39" s="1"/>
  <c r="P110" i="39"/>
  <c r="O110" i="39"/>
  <c r="K110" i="39"/>
  <c r="N110" i="39" s="1"/>
  <c r="P109" i="39"/>
  <c r="O109" i="39"/>
  <c r="K109" i="39"/>
  <c r="N109" i="39" s="1"/>
  <c r="P108" i="39"/>
  <c r="O108" i="39"/>
  <c r="K108" i="39"/>
  <c r="N108" i="39" s="1"/>
  <c r="P107" i="39"/>
  <c r="O107" i="39"/>
  <c r="K107" i="39"/>
  <c r="N107" i="39" s="1"/>
  <c r="P106" i="39"/>
  <c r="O106" i="39"/>
  <c r="K106" i="39"/>
  <c r="N106" i="39" s="1"/>
  <c r="P105" i="39"/>
  <c r="O105" i="39"/>
  <c r="K105" i="39"/>
  <c r="N105" i="39" s="1"/>
  <c r="P104" i="39"/>
  <c r="O104" i="39"/>
  <c r="K104" i="39"/>
  <c r="N104" i="39" s="1"/>
  <c r="P103" i="39"/>
  <c r="O103" i="39"/>
  <c r="K103" i="39"/>
  <c r="P102" i="39"/>
  <c r="O102" i="39"/>
  <c r="K102" i="39"/>
  <c r="M102" i="39" s="1"/>
  <c r="P101" i="39"/>
  <c r="O101" i="39"/>
  <c r="K101" i="39"/>
  <c r="N101" i="39" s="1"/>
  <c r="P100" i="39"/>
  <c r="O100" i="39"/>
  <c r="K100" i="39"/>
  <c r="M100" i="39" s="1"/>
  <c r="P99" i="39"/>
  <c r="O99" i="39"/>
  <c r="K99" i="39"/>
  <c r="N99" i="39" s="1"/>
  <c r="P98" i="39"/>
  <c r="O98" i="39"/>
  <c r="K98" i="39"/>
  <c r="N98" i="39" s="1"/>
  <c r="P97" i="39"/>
  <c r="O97" i="39"/>
  <c r="K97" i="39"/>
  <c r="N97" i="39" s="1"/>
  <c r="P96" i="39"/>
  <c r="O96" i="39"/>
  <c r="K96" i="39"/>
  <c r="N96" i="39" s="1"/>
  <c r="P95" i="39"/>
  <c r="O95" i="39"/>
  <c r="K95" i="39"/>
  <c r="N95" i="39" s="1"/>
  <c r="P94" i="39"/>
  <c r="O94" i="39"/>
  <c r="K94" i="39"/>
  <c r="N94" i="39" s="1"/>
  <c r="P93" i="39"/>
  <c r="O93" i="39"/>
  <c r="K93" i="39"/>
  <c r="N93" i="39" s="1"/>
  <c r="P92" i="39"/>
  <c r="O92" i="39"/>
  <c r="K92" i="39"/>
  <c r="M92" i="39" s="1"/>
  <c r="P91" i="39"/>
  <c r="O91" i="39"/>
  <c r="K91" i="39"/>
  <c r="N91" i="39" s="1"/>
  <c r="P90" i="39"/>
  <c r="O90" i="39"/>
  <c r="K90" i="39"/>
  <c r="N90" i="39" s="1"/>
  <c r="P89" i="39"/>
  <c r="O89" i="39"/>
  <c r="K89" i="39"/>
  <c r="N89" i="39" s="1"/>
  <c r="P88" i="39"/>
  <c r="O88" i="39"/>
  <c r="K88" i="39"/>
  <c r="M88" i="39" s="1"/>
  <c r="P87" i="39"/>
  <c r="O87" i="39"/>
  <c r="K87" i="39"/>
  <c r="P86" i="39"/>
  <c r="O86" i="39"/>
  <c r="K86" i="39"/>
  <c r="N86" i="39" s="1"/>
  <c r="P85" i="39"/>
  <c r="O85" i="39"/>
  <c r="K85" i="39"/>
  <c r="N85" i="39" s="1"/>
  <c r="P84" i="39"/>
  <c r="O84" i="39"/>
  <c r="K84" i="39"/>
  <c r="N84" i="39" s="1"/>
  <c r="P83" i="39"/>
  <c r="O83" i="39"/>
  <c r="K83" i="39"/>
  <c r="N83" i="39" s="1"/>
  <c r="P82" i="39"/>
  <c r="O82" i="39"/>
  <c r="K82" i="39"/>
  <c r="M82" i="39" s="1"/>
  <c r="P81" i="39"/>
  <c r="O81" i="39"/>
  <c r="K81" i="39"/>
  <c r="N81" i="39" s="1"/>
  <c r="P80" i="39"/>
  <c r="O80" i="39"/>
  <c r="K80" i="39"/>
  <c r="N80" i="39" s="1"/>
  <c r="P79" i="39"/>
  <c r="O79" i="39"/>
  <c r="K79" i="39"/>
  <c r="M79" i="39" s="1"/>
  <c r="P78" i="39"/>
  <c r="O78" i="39"/>
  <c r="K78" i="39"/>
  <c r="N78" i="39" s="1"/>
  <c r="P77" i="39"/>
  <c r="O77" i="39"/>
  <c r="K77" i="39"/>
  <c r="N77" i="39" s="1"/>
  <c r="P76" i="39"/>
  <c r="O76" i="39"/>
  <c r="K76" i="39"/>
  <c r="N76" i="39" s="1"/>
  <c r="P75" i="39"/>
  <c r="O75" i="39"/>
  <c r="K75" i="39"/>
  <c r="N75" i="39" s="1"/>
  <c r="P74" i="39"/>
  <c r="O74" i="39"/>
  <c r="K74" i="39"/>
  <c r="M74" i="39" s="1"/>
  <c r="P73" i="39"/>
  <c r="O73" i="39"/>
  <c r="K73" i="39"/>
  <c r="N73" i="39" s="1"/>
  <c r="P72" i="39"/>
  <c r="O72" i="39"/>
  <c r="K72" i="39"/>
  <c r="N72" i="39" s="1"/>
  <c r="P71" i="39"/>
  <c r="O71" i="39"/>
  <c r="K71" i="39"/>
  <c r="N71" i="39" s="1"/>
  <c r="P70" i="39"/>
  <c r="O70" i="39"/>
  <c r="K70" i="39"/>
  <c r="N70" i="39" s="1"/>
  <c r="P69" i="39"/>
  <c r="O69" i="39"/>
  <c r="K69" i="39"/>
  <c r="N69" i="39" s="1"/>
  <c r="P68" i="39"/>
  <c r="O68" i="39"/>
  <c r="K68" i="39"/>
  <c r="M68" i="39" s="1"/>
  <c r="P67" i="39"/>
  <c r="O67" i="39"/>
  <c r="K67" i="39"/>
  <c r="N67" i="39" s="1"/>
  <c r="P66" i="39"/>
  <c r="O66" i="39"/>
  <c r="K66" i="39"/>
  <c r="N66" i="39" s="1"/>
  <c r="P65" i="39"/>
  <c r="O65" i="39"/>
  <c r="K65" i="39"/>
  <c r="N65" i="39" s="1"/>
  <c r="P64" i="39"/>
  <c r="O64" i="39"/>
  <c r="K64" i="39"/>
  <c r="M64" i="39" s="1"/>
  <c r="P63" i="39"/>
  <c r="O63" i="39"/>
  <c r="K63" i="39"/>
  <c r="M63" i="39" s="1"/>
  <c r="P62" i="39"/>
  <c r="O62" i="39"/>
  <c r="K62" i="39"/>
  <c r="M62" i="39" s="1"/>
  <c r="P61" i="39"/>
  <c r="O61" i="39"/>
  <c r="K61" i="39"/>
  <c r="N61" i="39" s="1"/>
  <c r="P60" i="39"/>
  <c r="O60" i="39"/>
  <c r="K60" i="39"/>
  <c r="N60" i="39" s="1"/>
  <c r="P59" i="39"/>
  <c r="O59" i="39"/>
  <c r="K59" i="39"/>
  <c r="N59" i="39" s="1"/>
  <c r="P58" i="39"/>
  <c r="O58" i="39"/>
  <c r="K58" i="39"/>
  <c r="N58" i="39" s="1"/>
  <c r="P57" i="39"/>
  <c r="O57" i="39"/>
  <c r="K57" i="39"/>
  <c r="N57" i="39" s="1"/>
  <c r="P56" i="39"/>
  <c r="O56" i="39"/>
  <c r="K56" i="39"/>
  <c r="M56" i="39" s="1"/>
  <c r="P55" i="39"/>
  <c r="O55" i="39"/>
  <c r="K55" i="39"/>
  <c r="N55" i="39" s="1"/>
  <c r="P54" i="39"/>
  <c r="O54" i="39"/>
  <c r="K54" i="39"/>
  <c r="M54" i="39" s="1"/>
  <c r="P53" i="39"/>
  <c r="O53" i="39"/>
  <c r="K53" i="39"/>
  <c r="N53" i="39" s="1"/>
  <c r="P52" i="39"/>
  <c r="O52" i="39"/>
  <c r="K52" i="39"/>
  <c r="M52" i="39" s="1"/>
  <c r="P51" i="39"/>
  <c r="O51" i="39"/>
  <c r="K51" i="39"/>
  <c r="N51" i="39" s="1"/>
  <c r="P50" i="39"/>
  <c r="O50" i="39"/>
  <c r="K50" i="39"/>
  <c r="M50" i="39" s="1"/>
  <c r="P49" i="39"/>
  <c r="O49" i="39"/>
  <c r="K49" i="39"/>
  <c r="N49" i="39" s="1"/>
  <c r="P48" i="39"/>
  <c r="O48" i="39"/>
  <c r="K48" i="39"/>
  <c r="M48" i="39" s="1"/>
  <c r="P47" i="39"/>
  <c r="O47" i="39"/>
  <c r="K47" i="39"/>
  <c r="M47" i="39" s="1"/>
  <c r="P46" i="39"/>
  <c r="O46" i="39"/>
  <c r="K46" i="39"/>
  <c r="N46" i="39" s="1"/>
  <c r="P45" i="39"/>
  <c r="O45" i="39"/>
  <c r="K45" i="39"/>
  <c r="N45" i="39" s="1"/>
  <c r="P44" i="39"/>
  <c r="O44" i="39"/>
  <c r="K44" i="39"/>
  <c r="N44" i="39" s="1"/>
  <c r="P43" i="39"/>
  <c r="O43" i="39"/>
  <c r="K43" i="39"/>
  <c r="N43" i="39" s="1"/>
  <c r="P42" i="39"/>
  <c r="O42" i="39"/>
  <c r="K42" i="39"/>
  <c r="N42" i="39" s="1"/>
  <c r="P41" i="39"/>
  <c r="O41" i="39"/>
  <c r="K41" i="39"/>
  <c r="N41" i="39" s="1"/>
  <c r="P40" i="39"/>
  <c r="O40" i="39"/>
  <c r="K40" i="39"/>
  <c r="M40" i="39" s="1"/>
  <c r="P39" i="39"/>
  <c r="O39" i="39"/>
  <c r="K39" i="39"/>
  <c r="N39" i="39" s="1"/>
  <c r="P38" i="39"/>
  <c r="O38" i="39"/>
  <c r="K38" i="39"/>
  <c r="M38" i="39" s="1"/>
  <c r="P37" i="39"/>
  <c r="O37" i="39"/>
  <c r="K37" i="39"/>
  <c r="N37" i="39" s="1"/>
  <c r="P36" i="39"/>
  <c r="O36" i="39"/>
  <c r="K36" i="39"/>
  <c r="M36" i="39" s="1"/>
  <c r="P35" i="39"/>
  <c r="O35" i="39"/>
  <c r="K35" i="39"/>
  <c r="N35" i="39" s="1"/>
  <c r="P34" i="39"/>
  <c r="O34" i="39"/>
  <c r="K34" i="39"/>
  <c r="N34" i="39" s="1"/>
  <c r="P33" i="39"/>
  <c r="O33" i="39"/>
  <c r="K33" i="39"/>
  <c r="N33" i="39" s="1"/>
  <c r="P32" i="39"/>
  <c r="O32" i="39"/>
  <c r="K32" i="39"/>
  <c r="M32" i="39" s="1"/>
  <c r="P31" i="39"/>
  <c r="O31" i="39"/>
  <c r="K31" i="39"/>
  <c r="N31" i="39" s="1"/>
  <c r="P30" i="39"/>
  <c r="O30" i="39"/>
  <c r="K30" i="39"/>
  <c r="N30" i="39" s="1"/>
  <c r="P29" i="39"/>
  <c r="O29" i="39"/>
  <c r="K29" i="39"/>
  <c r="N29" i="39" s="1"/>
  <c r="P28" i="39"/>
  <c r="O28" i="39"/>
  <c r="K28" i="39"/>
  <c r="N28" i="39" s="1"/>
  <c r="P27" i="39"/>
  <c r="O27" i="39"/>
  <c r="K27" i="39"/>
  <c r="N27" i="39" s="1"/>
  <c r="P26" i="39"/>
  <c r="O26" i="39"/>
  <c r="K26" i="39"/>
  <c r="N26" i="39" s="1"/>
  <c r="P25" i="39"/>
  <c r="O25" i="39"/>
  <c r="K25" i="39"/>
  <c r="N25" i="39" s="1"/>
  <c r="P24" i="39"/>
  <c r="O24" i="39"/>
  <c r="K24" i="39"/>
  <c r="M24" i="39" s="1"/>
  <c r="P23" i="39"/>
  <c r="O23" i="39"/>
  <c r="K23" i="39"/>
  <c r="N23" i="39" s="1"/>
  <c r="P22" i="39"/>
  <c r="O22" i="39"/>
  <c r="K22" i="39"/>
  <c r="N22" i="39" s="1"/>
  <c r="P21" i="39"/>
  <c r="O21" i="39"/>
  <c r="K21" i="39"/>
  <c r="N21" i="39" s="1"/>
  <c r="P20" i="39"/>
  <c r="O20" i="39"/>
  <c r="K20" i="39"/>
  <c r="N20" i="39" s="1"/>
  <c r="P19" i="39"/>
  <c r="O19" i="39"/>
  <c r="K19" i="39"/>
  <c r="N19" i="39" s="1"/>
  <c r="P18" i="39"/>
  <c r="O18" i="39"/>
  <c r="K18" i="39"/>
  <c r="N18" i="39" s="1"/>
  <c r="P17" i="39"/>
  <c r="O17" i="39"/>
  <c r="K17" i="39"/>
  <c r="N17" i="39" s="1"/>
  <c r="P16" i="39"/>
  <c r="O16" i="39"/>
  <c r="K16" i="39"/>
  <c r="N16" i="39" s="1"/>
  <c r="P15" i="39"/>
  <c r="O15" i="39"/>
  <c r="K15" i="39"/>
  <c r="M15" i="39" s="1"/>
  <c r="P14" i="39"/>
  <c r="O14" i="39"/>
  <c r="K14" i="39"/>
  <c r="N14" i="39" s="1"/>
  <c r="P13" i="39"/>
  <c r="O13" i="39"/>
  <c r="K13" i="39"/>
  <c r="N13" i="39" s="1"/>
  <c r="P12" i="39"/>
  <c r="O12" i="39"/>
  <c r="K12" i="39"/>
  <c r="M12" i="39" s="1"/>
  <c r="P11" i="39"/>
  <c r="O11" i="39"/>
  <c r="K11" i="39"/>
  <c r="N11" i="39" s="1"/>
  <c r="P10" i="39"/>
  <c r="O10" i="39"/>
  <c r="K10" i="39"/>
  <c r="M10" i="39" s="1"/>
  <c r="P9" i="39"/>
  <c r="O9" i="39"/>
  <c r="K9" i="39"/>
  <c r="N9" i="39" s="1"/>
  <c r="P8" i="39"/>
  <c r="O8" i="39"/>
  <c r="K8" i="39"/>
  <c r="N8" i="39" s="1"/>
  <c r="P7" i="39"/>
  <c r="O7" i="39"/>
  <c r="K7" i="39"/>
  <c r="N7" i="39" s="1"/>
  <c r="P6" i="39"/>
  <c r="O6" i="39"/>
  <c r="K6" i="39"/>
  <c r="M6" i="39" s="1"/>
  <c r="P5" i="39"/>
  <c r="O5" i="39"/>
  <c r="K5" i="39"/>
  <c r="N5" i="39" s="1"/>
  <c r="P4" i="39"/>
  <c r="O4" i="39"/>
  <c r="K4" i="39"/>
  <c r="M4" i="39" s="1"/>
  <c r="P3" i="39"/>
  <c r="O3" i="39"/>
  <c r="K3" i="39"/>
  <c r="N3" i="39" s="1"/>
  <c r="AA1528" i="39" l="1"/>
  <c r="Z1547" i="39"/>
  <c r="AA1551" i="39"/>
  <c r="AA1555" i="39"/>
  <c r="N15" i="39"/>
  <c r="AA1547" i="39"/>
  <c r="M1020" i="39"/>
  <c r="M1021" i="39"/>
  <c r="Z1021" i="39" s="1"/>
  <c r="N1054" i="39"/>
  <c r="Z1054" i="39" s="1"/>
  <c r="M554" i="39"/>
  <c r="Z554" i="39" s="1"/>
  <c r="AA1472" i="39"/>
  <c r="M95" i="39"/>
  <c r="Z95" i="39" s="1"/>
  <c r="M694" i="39"/>
  <c r="Z694" i="39" s="1"/>
  <c r="AA1243" i="39"/>
  <c r="AA1247" i="39"/>
  <c r="AA1263" i="39"/>
  <c r="AA1375" i="39"/>
  <c r="AA1521" i="39"/>
  <c r="AA1529" i="39"/>
  <c r="Z1533" i="39"/>
  <c r="Z1537" i="39"/>
  <c r="AA1541" i="39"/>
  <c r="M888" i="39"/>
  <c r="Z888" i="39" s="1"/>
  <c r="N730" i="39"/>
  <c r="Z730" i="39" s="1"/>
  <c r="N909" i="39"/>
  <c r="AA909" i="39" s="1"/>
  <c r="N1090" i="39"/>
  <c r="Z1090" i="39" s="1"/>
  <c r="N1106" i="39"/>
  <c r="AA1106" i="39" s="1"/>
  <c r="M1108" i="39"/>
  <c r="Z1108" i="39" s="1"/>
  <c r="M1109" i="39"/>
  <c r="Z1109" i="39" s="1"/>
  <c r="AA1418" i="39"/>
  <c r="M889" i="39"/>
  <c r="N1089" i="39"/>
  <c r="Z1089" i="39" s="1"/>
  <c r="M1091" i="39"/>
  <c r="Z1091" i="39" s="1"/>
  <c r="M1092" i="39"/>
  <c r="Z1092" i="39" s="1"/>
  <c r="M1093" i="39"/>
  <c r="M1107" i="39"/>
  <c r="Z1107" i="39" s="1"/>
  <c r="AA1422" i="39"/>
  <c r="M326" i="39"/>
  <c r="Z326" i="39" s="1"/>
  <c r="AA334" i="39"/>
  <c r="AA342" i="39"/>
  <c r="AA1144" i="39"/>
  <c r="AA1321" i="39"/>
  <c r="AA1332" i="39"/>
  <c r="AA1333" i="39"/>
  <c r="AA1337" i="39"/>
  <c r="AA1340" i="39"/>
  <c r="AA1392" i="39"/>
  <c r="AA1359" i="39"/>
  <c r="AA1396" i="39"/>
  <c r="AA1404" i="39"/>
  <c r="Z1422" i="39"/>
  <c r="Z1487" i="39"/>
  <c r="Z1499" i="39"/>
  <c r="AA1526" i="39"/>
  <c r="AA1542" i="39"/>
  <c r="N47" i="39"/>
  <c r="AA47" i="39" s="1"/>
  <c r="AA142" i="39"/>
  <c r="AA323" i="39"/>
  <c r="N626" i="39"/>
  <c r="Z626" i="39" s="1"/>
  <c r="N877" i="39"/>
  <c r="Z877" i="39" s="1"/>
  <c r="AA939" i="39"/>
  <c r="AA1003" i="39"/>
  <c r="AA1199" i="39"/>
  <c r="N79" i="39"/>
  <c r="Z79" i="39" s="1"/>
  <c r="AA141" i="39"/>
  <c r="M242" i="39"/>
  <c r="Z242" i="39" s="1"/>
  <c r="AA422" i="39"/>
  <c r="M433" i="39"/>
  <c r="Z433" i="39" s="1"/>
  <c r="M434" i="39"/>
  <c r="Z434" i="39" s="1"/>
  <c r="AA450" i="39"/>
  <c r="AA482" i="39"/>
  <c r="AA486" i="39"/>
  <c r="N666" i="39"/>
  <c r="AA666" i="39" s="1"/>
  <c r="AA733" i="39"/>
  <c r="N758" i="39"/>
  <c r="Z758" i="39" s="1"/>
  <c r="N759" i="39"/>
  <c r="AA759" i="39" s="1"/>
  <c r="M804" i="39"/>
  <c r="Z804" i="39" s="1"/>
  <c r="M805" i="39"/>
  <c r="Z805" i="39" s="1"/>
  <c r="M908" i="39"/>
  <c r="Z908" i="39" s="1"/>
  <c r="N1141" i="39"/>
  <c r="AA1141" i="39" s="1"/>
  <c r="N1142" i="39"/>
  <c r="Z1142" i="39" s="1"/>
  <c r="M1143" i="39"/>
  <c r="Z1143" i="39" s="1"/>
  <c r="AA1160" i="39"/>
  <c r="AA1212" i="39"/>
  <c r="AA1241" i="39"/>
  <c r="AA1313" i="39"/>
  <c r="AA1394" i="39"/>
  <c r="AA1423" i="39"/>
  <c r="AA1424" i="39"/>
  <c r="Z1550" i="39"/>
  <c r="Z1551" i="39"/>
  <c r="AA1552" i="39"/>
  <c r="AA99" i="39"/>
  <c r="AA324" i="39"/>
  <c r="N386" i="39"/>
  <c r="Z386" i="39" s="1"/>
  <c r="N387" i="39"/>
  <c r="Z387" i="39" s="1"/>
  <c r="M412" i="39"/>
  <c r="Z412" i="39" s="1"/>
  <c r="M429" i="39"/>
  <c r="Z429" i="39" s="1"/>
  <c r="M430" i="39"/>
  <c r="Z430" i="39" s="1"/>
  <c r="M702" i="39"/>
  <c r="Z702" i="39" s="1"/>
  <c r="M876" i="39"/>
  <c r="Z876" i="39" s="1"/>
  <c r="N1047" i="39"/>
  <c r="AA1047" i="39" s="1"/>
  <c r="M1048" i="39"/>
  <c r="M1201" i="39"/>
  <c r="Z1201" i="39" s="1"/>
  <c r="AA1239" i="39"/>
  <c r="AA1373" i="39"/>
  <c r="AA1377" i="39"/>
  <c r="M142" i="39"/>
  <c r="Z142" i="39" s="1"/>
  <c r="M187" i="39"/>
  <c r="N187" i="39"/>
  <c r="N322" i="39"/>
  <c r="Z322" i="39" s="1"/>
  <c r="M323" i="39"/>
  <c r="Z323" i="39" s="1"/>
  <c r="N330" i="39"/>
  <c r="AA330" i="39" s="1"/>
  <c r="N343" i="39"/>
  <c r="AA343" i="39" s="1"/>
  <c r="M383" i="39"/>
  <c r="N383" i="39"/>
  <c r="AA383" i="39" s="1"/>
  <c r="M449" i="39"/>
  <c r="Z449" i="39" s="1"/>
  <c r="M450" i="39"/>
  <c r="Z450" i="39" s="1"/>
  <c r="M650" i="39"/>
  <c r="N650" i="39"/>
  <c r="N710" i="39"/>
  <c r="AA710" i="39" s="1"/>
  <c r="M710" i="39"/>
  <c r="M893" i="39"/>
  <c r="N893" i="39"/>
  <c r="AA893" i="39" s="1"/>
  <c r="N1075" i="39"/>
  <c r="AA1075" i="39" s="1"/>
  <c r="M1075" i="39"/>
  <c r="M23" i="39"/>
  <c r="Z23" i="39" s="1"/>
  <c r="AA31" i="39"/>
  <c r="M55" i="39"/>
  <c r="Z55" i="39" s="1"/>
  <c r="N63" i="39"/>
  <c r="AA63" i="39" s="1"/>
  <c r="AA67" i="39"/>
  <c r="AA71" i="39"/>
  <c r="M178" i="39"/>
  <c r="Z178" i="39" s="1"/>
  <c r="M186" i="39"/>
  <c r="N186" i="39"/>
  <c r="AA186" i="39" s="1"/>
  <c r="AA190" i="39"/>
  <c r="AA194" i="39"/>
  <c r="AA198" i="39"/>
  <c r="AA210" i="39"/>
  <c r="AA346" i="39"/>
  <c r="M382" i="39"/>
  <c r="N382" i="39"/>
  <c r="AA382" i="39" s="1"/>
  <c r="M422" i="39"/>
  <c r="Z422" i="39" s="1"/>
  <c r="M506" i="39"/>
  <c r="Z506" i="39" s="1"/>
  <c r="N770" i="39"/>
  <c r="AA770" i="39" s="1"/>
  <c r="M770" i="39"/>
  <c r="M881" i="39"/>
  <c r="N881" i="39"/>
  <c r="AA881" i="39" s="1"/>
  <c r="M956" i="39"/>
  <c r="Z956" i="39" s="1"/>
  <c r="M957" i="39"/>
  <c r="Z957" i="39" s="1"/>
  <c r="M1074" i="39"/>
  <c r="N1074" i="39"/>
  <c r="AA1074" i="39" s="1"/>
  <c r="N87" i="39"/>
  <c r="AA87" i="39" s="1"/>
  <c r="M87" i="39"/>
  <c r="M31" i="39"/>
  <c r="Z31" i="39" s="1"/>
  <c r="AA3" i="39"/>
  <c r="AA7" i="39"/>
  <c r="AA61" i="39"/>
  <c r="AA98" i="39"/>
  <c r="AA106" i="39"/>
  <c r="M107" i="39"/>
  <c r="Z107" i="39" s="1"/>
  <c r="AA111" i="39"/>
  <c r="M135" i="39"/>
  <c r="N135" i="39"/>
  <c r="AA135" i="39" s="1"/>
  <c r="N238" i="39"/>
  <c r="Z238" i="39" s="1"/>
  <c r="M251" i="39"/>
  <c r="N251" i="39"/>
  <c r="AA251" i="39" s="1"/>
  <c r="AA420" i="39"/>
  <c r="M438" i="39"/>
  <c r="N438" i="39"/>
  <c r="AA549" i="39"/>
  <c r="AA553" i="39"/>
  <c r="AA558" i="39"/>
  <c r="M598" i="39"/>
  <c r="N598" i="39"/>
  <c r="M670" i="39"/>
  <c r="Z670" i="39" s="1"/>
  <c r="M682" i="39"/>
  <c r="N682" i="39"/>
  <c r="AA682" i="39" s="1"/>
  <c r="N742" i="39"/>
  <c r="AA742" i="39" s="1"/>
  <c r="N743" i="39"/>
  <c r="Z743" i="39" s="1"/>
  <c r="M868" i="39"/>
  <c r="M869" i="39"/>
  <c r="Z869" i="39" s="1"/>
  <c r="M873" i="39"/>
  <c r="N873" i="39"/>
  <c r="AA873" i="39" s="1"/>
  <c r="M1073" i="39"/>
  <c r="N1073" i="39"/>
  <c r="AA1073" i="39" s="1"/>
  <c r="N1077" i="39"/>
  <c r="M1077" i="39"/>
  <c r="M250" i="39"/>
  <c r="N250" i="39"/>
  <c r="AA250" i="39" s="1"/>
  <c r="N384" i="39"/>
  <c r="M384" i="39"/>
  <c r="AA693" i="39"/>
  <c r="N1076" i="39"/>
  <c r="AA1076" i="39" s="1"/>
  <c r="M1076" i="39"/>
  <c r="AA1230" i="39"/>
  <c r="Z1289" i="39"/>
  <c r="Z1343" i="39"/>
  <c r="AA1344" i="39"/>
  <c r="AA1348" i="39"/>
  <c r="Z1355" i="39"/>
  <c r="AA1356" i="39"/>
  <c r="AA1369" i="39"/>
  <c r="Z1373" i="39"/>
  <c r="AA1390" i="39"/>
  <c r="Z1394" i="39"/>
  <c r="AA1395" i="39"/>
  <c r="Z1398" i="39"/>
  <c r="AA1399" i="39"/>
  <c r="Z1406" i="39"/>
  <c r="AA1411" i="39"/>
  <c r="AA1419" i="39"/>
  <c r="Z1441" i="39"/>
  <c r="AA1442" i="39"/>
  <c r="Z1446" i="39"/>
  <c r="AA1447" i="39"/>
  <c r="AA1302" i="39"/>
  <c r="AA1303" i="39"/>
  <c r="Z1305" i="39"/>
  <c r="AA1306" i="39"/>
  <c r="AA1310" i="39"/>
  <c r="Z1313" i="39"/>
  <c r="AA1315" i="39"/>
  <c r="AA1328" i="39"/>
  <c r="AA1440" i="39"/>
  <c r="Z1504" i="39"/>
  <c r="AA1505" i="39"/>
  <c r="AA1506" i="39"/>
  <c r="Z1585" i="39"/>
  <c r="AA1231" i="39"/>
  <c r="AA1245" i="39"/>
  <c r="AA709" i="39"/>
  <c r="AA29" i="39"/>
  <c r="AA35" i="39"/>
  <c r="AA39" i="39"/>
  <c r="AA110" i="39"/>
  <c r="AA240" i="39"/>
  <c r="AA394" i="39"/>
  <c r="AA446" i="39"/>
  <c r="N478" i="39"/>
  <c r="Z478" i="39" s="1"/>
  <c r="N479" i="39"/>
  <c r="AA479" i="39" s="1"/>
  <c r="N526" i="39"/>
  <c r="Z526" i="39" s="1"/>
  <c r="M596" i="39"/>
  <c r="Z596" i="39" s="1"/>
  <c r="AA601" i="39"/>
  <c r="M602" i="39"/>
  <c r="Z602" i="39" s="1"/>
  <c r="M654" i="39"/>
  <c r="Z654" i="39" s="1"/>
  <c r="AA685" i="39"/>
  <c r="M686" i="39"/>
  <c r="Z686" i="39" s="1"/>
  <c r="M726" i="39"/>
  <c r="Z726" i="39" s="1"/>
  <c r="N750" i="39"/>
  <c r="Z750" i="39" s="1"/>
  <c r="M836" i="39"/>
  <c r="Z836" i="39" s="1"/>
  <c r="M837" i="39"/>
  <c r="Z837" i="39" s="1"/>
  <c r="M924" i="39"/>
  <c r="Z924" i="39" s="1"/>
  <c r="M925" i="39"/>
  <c r="Z925" i="39" s="1"/>
  <c r="M988" i="39"/>
  <c r="M989" i="39"/>
  <c r="Z989" i="39" s="1"/>
  <c r="M1040" i="39"/>
  <c r="Z1040" i="39" s="1"/>
  <c r="M1197" i="39"/>
  <c r="Z1197" i="39" s="1"/>
  <c r="AA1220" i="39"/>
  <c r="AA1252" i="39"/>
  <c r="AA1293" i="39"/>
  <c r="AA1322" i="39"/>
  <c r="AA1326" i="39"/>
  <c r="AA1338" i="39"/>
  <c r="Z1358" i="39"/>
  <c r="AA1405" i="39"/>
  <c r="AA1416" i="39"/>
  <c r="AA1453" i="39"/>
  <c r="AA1460" i="39"/>
  <c r="Z1468" i="39"/>
  <c r="Z1472" i="39"/>
  <c r="AA1474" i="39"/>
  <c r="AA1483" i="39"/>
  <c r="AA1495" i="39"/>
  <c r="Z1498" i="39"/>
  <c r="AA1543" i="39"/>
  <c r="M586" i="39"/>
  <c r="N586" i="39"/>
  <c r="AA586" i="39" s="1"/>
  <c r="M7" i="39"/>
  <c r="Z7" i="39" s="1"/>
  <c r="AA45" i="39"/>
  <c r="AA51" i="39"/>
  <c r="AA55" i="39"/>
  <c r="M71" i="39"/>
  <c r="Z71" i="39" s="1"/>
  <c r="M111" i="39"/>
  <c r="Z111" i="39" s="1"/>
  <c r="AA236" i="39"/>
  <c r="N358" i="39"/>
  <c r="AA358" i="39" s="1"/>
  <c r="M358" i="39"/>
  <c r="AA434" i="39"/>
  <c r="M445" i="39"/>
  <c r="Z445" i="39" s="1"/>
  <c r="M446" i="39"/>
  <c r="Z446" i="39" s="1"/>
  <c r="N454" i="39"/>
  <c r="Z454" i="39" s="1"/>
  <c r="M462" i="39"/>
  <c r="N462" i="39"/>
  <c r="N511" i="39"/>
  <c r="AA511" i="39" s="1"/>
  <c r="M634" i="39"/>
  <c r="N634" i="39"/>
  <c r="AA634" i="39" s="1"/>
  <c r="M674" i="39"/>
  <c r="N674" i="39"/>
  <c r="AA674" i="39" s="1"/>
  <c r="N821" i="39"/>
  <c r="AA821" i="39" s="1"/>
  <c r="M821" i="39"/>
  <c r="M1042" i="39"/>
  <c r="N1042" i="39"/>
  <c r="AA1042" i="39" s="1"/>
  <c r="N1052" i="39"/>
  <c r="AA1052" i="39" s="1"/>
  <c r="M1052" i="39"/>
  <c r="N1116" i="39"/>
  <c r="AA1116" i="39" s="1"/>
  <c r="M1116" i="39"/>
  <c r="N1124" i="39"/>
  <c r="AA1124" i="39" s="1"/>
  <c r="M1124" i="39"/>
  <c r="M174" i="39"/>
  <c r="N174" i="39"/>
  <c r="AA174" i="39" s="1"/>
  <c r="M463" i="39"/>
  <c r="N463" i="39"/>
  <c r="AA463" i="39" s="1"/>
  <c r="N734" i="39"/>
  <c r="AA734" i="39" s="1"/>
  <c r="M734" i="39"/>
  <c r="N844" i="39"/>
  <c r="AA844" i="39" s="1"/>
  <c r="M844" i="39"/>
  <c r="N852" i="39"/>
  <c r="AA852" i="39" s="1"/>
  <c r="M852" i="39"/>
  <c r="M315" i="39"/>
  <c r="N315" i="39"/>
  <c r="AA315" i="39" s="1"/>
  <c r="M499" i="39"/>
  <c r="N499" i="39"/>
  <c r="AA499" i="39" s="1"/>
  <c r="M714" i="39"/>
  <c r="N714" i="39"/>
  <c r="N812" i="39"/>
  <c r="M812" i="39"/>
  <c r="N820" i="39"/>
  <c r="AA820" i="39" s="1"/>
  <c r="M820" i="39"/>
  <c r="N892" i="39"/>
  <c r="AA892" i="39" s="1"/>
  <c r="M892" i="39"/>
  <c r="M897" i="39"/>
  <c r="N897" i="39"/>
  <c r="AA897" i="39" s="1"/>
  <c r="AA13" i="39"/>
  <c r="AA15" i="39"/>
  <c r="AA19" i="39"/>
  <c r="AA23" i="39"/>
  <c r="M39" i="39"/>
  <c r="Z39" i="39" s="1"/>
  <c r="AA77" i="39"/>
  <c r="AA83" i="39"/>
  <c r="M99" i="39"/>
  <c r="Z99" i="39" s="1"/>
  <c r="N103" i="39"/>
  <c r="AA103" i="39" s="1"/>
  <c r="M103" i="39"/>
  <c r="M214" i="39"/>
  <c r="N214" i="39"/>
  <c r="AA214" i="39" s="1"/>
  <c r="M394" i="39"/>
  <c r="Z394" i="39" s="1"/>
  <c r="M498" i="39"/>
  <c r="N498" i="39"/>
  <c r="AA498" i="39" s="1"/>
  <c r="M610" i="39"/>
  <c r="N610" i="39"/>
  <c r="M658" i="39"/>
  <c r="N658" i="39"/>
  <c r="M690" i="39"/>
  <c r="N690" i="39"/>
  <c r="AA690" i="39" s="1"/>
  <c r="N754" i="39"/>
  <c r="AA754" i="39" s="1"/>
  <c r="M754" i="39"/>
  <c r="N781" i="39"/>
  <c r="AA781" i="39" s="1"/>
  <c r="M781" i="39"/>
  <c r="N853" i="39"/>
  <c r="AA853" i="39" s="1"/>
  <c r="M853" i="39"/>
  <c r="AA1276" i="39"/>
  <c r="AA1282" i="39"/>
  <c r="M738" i="39"/>
  <c r="N738" i="39"/>
  <c r="AA738" i="39" s="1"/>
  <c r="N789" i="39"/>
  <c r="AA789" i="39" s="1"/>
  <c r="M789" i="39"/>
  <c r="N829" i="39"/>
  <c r="AA829" i="39" s="1"/>
  <c r="M829" i="39"/>
  <c r="N861" i="39"/>
  <c r="AA861" i="39" s="1"/>
  <c r="M861" i="39"/>
  <c r="N905" i="39"/>
  <c r="AA905" i="39" s="1"/>
  <c r="M905" i="39"/>
  <c r="M1051" i="39"/>
  <c r="N1051" i="39"/>
  <c r="AA1051" i="39" s="1"/>
  <c r="N1115" i="39"/>
  <c r="AA1115" i="39" s="1"/>
  <c r="M1115" i="39"/>
  <c r="N1123" i="39"/>
  <c r="AA1123" i="39" s="1"/>
  <c r="M1123" i="39"/>
  <c r="AA1162" i="39"/>
  <c r="Z1167" i="39"/>
  <c r="AA5" i="39"/>
  <c r="AA11" i="39"/>
  <c r="AA21" i="39"/>
  <c r="AA27" i="39"/>
  <c r="AA37" i="39"/>
  <c r="AA43" i="39"/>
  <c r="AA53" i="39"/>
  <c r="AA59" i="39"/>
  <c r="AA69" i="39"/>
  <c r="AA75" i="39"/>
  <c r="AA85" i="39"/>
  <c r="AA91" i="39"/>
  <c r="AA109" i="39"/>
  <c r="AA178" i="39"/>
  <c r="AA254" i="39"/>
  <c r="AA258" i="39"/>
  <c r="AA262" i="39"/>
  <c r="AA282" i="39"/>
  <c r="AA286" i="39"/>
  <c r="AA319" i="39"/>
  <c r="AA327" i="39"/>
  <c r="AA406" i="39"/>
  <c r="AA410" i="39"/>
  <c r="AA430" i="39"/>
  <c r="M618" i="39"/>
  <c r="Z618" i="39" s="1"/>
  <c r="M642" i="39"/>
  <c r="M662" i="39"/>
  <c r="Z662" i="39" s="1"/>
  <c r="M678" i="39"/>
  <c r="Z678" i="39" s="1"/>
  <c r="N698" i="39"/>
  <c r="AA698" i="39" s="1"/>
  <c r="AA717" i="39"/>
  <c r="M718" i="39"/>
  <c r="Z718" i="39" s="1"/>
  <c r="M722" i="39"/>
  <c r="N722" i="39"/>
  <c r="M775" i="39"/>
  <c r="N775" i="39"/>
  <c r="AA775" i="39" s="1"/>
  <c r="AA804" i="39"/>
  <c r="AA805" i="39"/>
  <c r="N828" i="39"/>
  <c r="AA828" i="39" s="1"/>
  <c r="M828" i="39"/>
  <c r="AA836" i="39"/>
  <c r="AA837" i="39"/>
  <c r="N860" i="39"/>
  <c r="AA860" i="39" s="1"/>
  <c r="M860" i="39"/>
  <c r="AA869" i="39"/>
  <c r="N904" i="39"/>
  <c r="AA904" i="39" s="1"/>
  <c r="M904" i="39"/>
  <c r="AA971" i="39"/>
  <c r="N1044" i="39"/>
  <c r="AA1044" i="39" s="1"/>
  <c r="M1044" i="39"/>
  <c r="N1078" i="39"/>
  <c r="AA1078" i="39" s="1"/>
  <c r="M1079" i="39"/>
  <c r="Z1079" i="39" s="1"/>
  <c r="M1080" i="39"/>
  <c r="Z1080" i="39" s="1"/>
  <c r="M1081" i="39"/>
  <c r="Z1081" i="39" s="1"/>
  <c r="M1114" i="39"/>
  <c r="N1114" i="39"/>
  <c r="AA1114" i="39" s="1"/>
  <c r="M1122" i="39"/>
  <c r="N1122" i="39"/>
  <c r="AA1122" i="39" s="1"/>
  <c r="AA1201" i="39"/>
  <c r="Z1210" i="39"/>
  <c r="AA1223" i="39"/>
  <c r="Z1265" i="39"/>
  <c r="AA1289" i="39"/>
  <c r="AA139" i="39"/>
  <c r="AA172" i="39"/>
  <c r="AA242" i="39"/>
  <c r="AA466" i="39"/>
  <c r="AA701" i="39"/>
  <c r="M706" i="39"/>
  <c r="N706" i="39"/>
  <c r="AA725" i="39"/>
  <c r="N813" i="39"/>
  <c r="AA813" i="39" s="1"/>
  <c r="M813" i="39"/>
  <c r="N845" i="39"/>
  <c r="AA845" i="39" s="1"/>
  <c r="M845" i="39"/>
  <c r="Z868" i="39"/>
  <c r="AA889" i="39"/>
  <c r="AA1038" i="39"/>
  <c r="M1043" i="39"/>
  <c r="N1043" i="39"/>
  <c r="AA1043" i="39" s="1"/>
  <c r="N1117" i="39"/>
  <c r="M1117" i="39"/>
  <c r="N1125" i="39"/>
  <c r="M1125" i="39"/>
  <c r="Z1160" i="39"/>
  <c r="Z1164" i="39"/>
  <c r="Z1165" i="39"/>
  <c r="Z1176" i="39"/>
  <c r="AA1258" i="39"/>
  <c r="AA1256" i="39"/>
  <c r="AA1266" i="39"/>
  <c r="Z1269" i="39"/>
  <c r="AA1270" i="39"/>
  <c r="Z1273" i="39"/>
  <c r="AA1274" i="39"/>
  <c r="AA1278" i="39"/>
  <c r="AA1280" i="39"/>
  <c r="Z1288" i="39"/>
  <c r="Z1291" i="39"/>
  <c r="AA1292" i="39"/>
  <c r="Z1295" i="39"/>
  <c r="Z1332" i="39"/>
  <c r="AA1334" i="39"/>
  <c r="Z1361" i="39"/>
  <c r="AA1407" i="39"/>
  <c r="AA1426" i="39"/>
  <c r="AA1431" i="39"/>
  <c r="Z1434" i="39"/>
  <c r="AA1435" i="39"/>
  <c r="AA1473" i="39"/>
  <c r="AA1477" i="39"/>
  <c r="AA1482" i="39"/>
  <c r="AA1490" i="39"/>
  <c r="AA1498" i="39"/>
  <c r="AA1515" i="39"/>
  <c r="AA1524" i="39"/>
  <c r="AA1525" i="39"/>
  <c r="Z1532" i="39"/>
  <c r="Z1536" i="39"/>
  <c r="Z1540" i="39"/>
  <c r="Z1542" i="39"/>
  <c r="AA1556" i="39"/>
  <c r="AA1562" i="39"/>
  <c r="AA1113" i="39"/>
  <c r="Z1178" i="39"/>
  <c r="Z1211" i="39"/>
  <c r="AA1218" i="39"/>
  <c r="AA1228" i="39"/>
  <c r="Z1232" i="39"/>
  <c r="AA1233" i="39"/>
  <c r="Z1237" i="39"/>
  <c r="Z1256" i="39"/>
  <c r="AA1269" i="39"/>
  <c r="AA1273" i="39"/>
  <c r="AA1284" i="39"/>
  <c r="AA1288" i="39"/>
  <c r="AA1291" i="39"/>
  <c r="AA1295" i="39"/>
  <c r="AA1299" i="39"/>
  <c r="AA1307" i="39"/>
  <c r="Z1315" i="39"/>
  <c r="AA1316" i="39"/>
  <c r="AA1324" i="39"/>
  <c r="AA1345" i="39"/>
  <c r="Z1348" i="39"/>
  <c r="AA1349" i="39"/>
  <c r="Z1360" i="39"/>
  <c r="AA1361" i="39"/>
  <c r="Z1364" i="39"/>
  <c r="AA1365" i="39"/>
  <c r="Z1369" i="39"/>
  <c r="AA1371" i="39"/>
  <c r="AA1379" i="39"/>
  <c r="AA1409" i="39"/>
  <c r="AA1413" i="39"/>
  <c r="AA1429" i="39"/>
  <c r="Z1433" i="39"/>
  <c r="Z1484" i="39"/>
  <c r="AA1485" i="39"/>
  <c r="Z1500" i="39"/>
  <c r="AA1501" i="39"/>
  <c r="AA1502" i="39"/>
  <c r="Z1531" i="39"/>
  <c r="Z1535" i="39"/>
  <c r="Z1539" i="39"/>
  <c r="Z1530" i="39"/>
  <c r="Z1534" i="39"/>
  <c r="Z1538" i="39"/>
  <c r="Z1546" i="39"/>
  <c r="AA1548" i="39"/>
  <c r="AA1297" i="39"/>
  <c r="AA1301" i="39"/>
  <c r="AA1305" i="39"/>
  <c r="AA1309" i="39"/>
  <c r="AA1314" i="39"/>
  <c r="AA1318" i="39"/>
  <c r="AA1327" i="39"/>
  <c r="AA1331" i="39"/>
  <c r="Z1334" i="39"/>
  <c r="AA1363" i="39"/>
  <c r="Z1380" i="39"/>
  <c r="Z1392" i="39"/>
  <c r="AA1457" i="39"/>
  <c r="AA1461" i="39"/>
  <c r="AA1496" i="39"/>
  <c r="Z1562" i="39"/>
  <c r="Z1563" i="39"/>
  <c r="AA1585" i="39"/>
  <c r="N570" i="39"/>
  <c r="AA570" i="39" s="1"/>
  <c r="M570" i="39"/>
  <c r="M755" i="39"/>
  <c r="N755" i="39"/>
  <c r="AA755" i="39" s="1"/>
  <c r="M1097" i="39"/>
  <c r="N1097" i="39"/>
  <c r="AA1097" i="39" s="1"/>
  <c r="M1190" i="39"/>
  <c r="N1190" i="39"/>
  <c r="AA1190" i="39" s="1"/>
  <c r="AA20" i="39"/>
  <c r="AA28" i="39"/>
  <c r="AA44" i="39"/>
  <c r="AA58" i="39"/>
  <c r="M59" i="39"/>
  <c r="Z59" i="39" s="1"/>
  <c r="AA76" i="39"/>
  <c r="AA84" i="39"/>
  <c r="AA90" i="39"/>
  <c r="M91" i="39"/>
  <c r="Z91" i="39" s="1"/>
  <c r="AA115" i="39"/>
  <c r="M139" i="39"/>
  <c r="Z139" i="39" s="1"/>
  <c r="N154" i="39"/>
  <c r="AA154" i="39" s="1"/>
  <c r="N206" i="39"/>
  <c r="AA206" i="39" s="1"/>
  <c r="N218" i="39"/>
  <c r="AA218" i="39" s="1"/>
  <c r="N219" i="39"/>
  <c r="AA219" i="39" s="1"/>
  <c r="N270" i="39"/>
  <c r="AA270" i="39" s="1"/>
  <c r="N318" i="39"/>
  <c r="AA318" i="39" s="1"/>
  <c r="M319" i="39"/>
  <c r="Z319" i="39" s="1"/>
  <c r="N354" i="39"/>
  <c r="AA354" i="39" s="1"/>
  <c r="M354" i="39"/>
  <c r="N380" i="39"/>
  <c r="AA380" i="39" s="1"/>
  <c r="M380" i="39"/>
  <c r="N426" i="39"/>
  <c r="AA426" i="39" s="1"/>
  <c r="M426" i="39"/>
  <c r="N458" i="39"/>
  <c r="AA458" i="39" s="1"/>
  <c r="M458" i="39"/>
  <c r="M490" i="39"/>
  <c r="N490" i="39"/>
  <c r="AA490" i="39" s="1"/>
  <c r="M590" i="39"/>
  <c r="N590" i="39"/>
  <c r="AA590" i="39" s="1"/>
  <c r="N884" i="39"/>
  <c r="AA884" i="39" s="1"/>
  <c r="M884" i="39"/>
  <c r="N964" i="39"/>
  <c r="AA964" i="39" s="1"/>
  <c r="M964" i="39"/>
  <c r="N972" i="39"/>
  <c r="AA972" i="39" s="1"/>
  <c r="M972" i="39"/>
  <c r="N1028" i="39"/>
  <c r="AA1028" i="39" s="1"/>
  <c r="M1028" i="39"/>
  <c r="N1036" i="39"/>
  <c r="AA1036" i="39" s="1"/>
  <c r="M1036" i="39"/>
  <c r="M1050" i="39"/>
  <c r="N1050" i="39"/>
  <c r="AA1050" i="39" s="1"/>
  <c r="N1061" i="39"/>
  <c r="AA1061" i="39" s="1"/>
  <c r="M1061" i="39"/>
  <c r="M1189" i="39"/>
  <c r="N1189" i="39"/>
  <c r="AA1189" i="39" s="1"/>
  <c r="N390" i="39"/>
  <c r="AA390" i="39" s="1"/>
  <c r="M390" i="39"/>
  <c r="M630" i="39"/>
  <c r="N630" i="39"/>
  <c r="AA630" i="39" s="1"/>
  <c r="N885" i="39"/>
  <c r="AA885" i="39" s="1"/>
  <c r="M885" i="39"/>
  <c r="M913" i="39"/>
  <c r="N913" i="39"/>
  <c r="AA913" i="39" s="1"/>
  <c r="N973" i="39"/>
  <c r="AA973" i="39" s="1"/>
  <c r="M973" i="39"/>
  <c r="M1066" i="39"/>
  <c r="N1066" i="39"/>
  <c r="AA1066" i="39" s="1"/>
  <c r="M3" i="39"/>
  <c r="Z3" i="39" s="1"/>
  <c r="M11" i="39"/>
  <c r="Z11" i="39" s="1"/>
  <c r="AA18" i="39"/>
  <c r="M19" i="39"/>
  <c r="Z19" i="39" s="1"/>
  <c r="AA26" i="39"/>
  <c r="M27" i="39"/>
  <c r="Z27" i="39" s="1"/>
  <c r="AA34" i="39"/>
  <c r="M35" i="39"/>
  <c r="Z35" i="39" s="1"/>
  <c r="AA42" i="39"/>
  <c r="M43" i="39"/>
  <c r="Z43" i="39" s="1"/>
  <c r="M51" i="39"/>
  <c r="Z51" i="39" s="1"/>
  <c r="AA60" i="39"/>
  <c r="AA66" i="39"/>
  <c r="M67" i="39"/>
  <c r="Z67" i="39" s="1"/>
  <c r="M75" i="39"/>
  <c r="Z75" i="39" s="1"/>
  <c r="M83" i="39"/>
  <c r="Z83" i="39" s="1"/>
  <c r="AA104" i="39"/>
  <c r="AA116" i="39"/>
  <c r="N138" i="39"/>
  <c r="AA138" i="39" s="1"/>
  <c r="N155" i="39"/>
  <c r="AA155" i="39" s="1"/>
  <c r="AA176" i="39"/>
  <c r="AA9" i="39"/>
  <c r="AA17" i="39"/>
  <c r="AA25" i="39"/>
  <c r="AA33" i="39"/>
  <c r="AA41" i="39"/>
  <c r="AA49" i="39"/>
  <c r="AA57" i="39"/>
  <c r="AA65" i="39"/>
  <c r="AA73" i="39"/>
  <c r="AA81" i="39"/>
  <c r="AA94" i="39"/>
  <c r="AA96" i="39"/>
  <c r="AA101" i="39"/>
  <c r="AA107" i="39"/>
  <c r="AA108" i="39"/>
  <c r="AA114" i="39"/>
  <c r="M115" i="39"/>
  <c r="Z115" i="39" s="1"/>
  <c r="AA158" i="39"/>
  <c r="AA162" i="39"/>
  <c r="AA166" i="39"/>
  <c r="N182" i="39"/>
  <c r="AA182" i="39" s="1"/>
  <c r="AA204" i="39"/>
  <c r="M210" i="39"/>
  <c r="Z210" i="39" s="1"/>
  <c r="AA222" i="39"/>
  <c r="AA226" i="39"/>
  <c r="AA230" i="39"/>
  <c r="N246" i="39"/>
  <c r="AA246" i="39" s="1"/>
  <c r="AA268" i="39"/>
  <c r="N290" i="39"/>
  <c r="AA290" i="39" s="1"/>
  <c r="N291" i="39"/>
  <c r="AA291" i="39" s="1"/>
  <c r="AA303" i="39"/>
  <c r="AA307" i="39"/>
  <c r="M311" i="39"/>
  <c r="N311" i="39"/>
  <c r="AA311" i="39" s="1"/>
  <c r="AA326" i="39"/>
  <c r="M419" i="39"/>
  <c r="N419" i="39"/>
  <c r="AA419" i="39" s="1"/>
  <c r="N457" i="39"/>
  <c r="AA457" i="39" s="1"/>
  <c r="M457" i="39"/>
  <c r="M503" i="39"/>
  <c r="N503" i="39"/>
  <c r="AA503" i="39" s="1"/>
  <c r="M767" i="39"/>
  <c r="N767" i="39"/>
  <c r="AA767" i="39" s="1"/>
  <c r="N941" i="39"/>
  <c r="AA941" i="39" s="1"/>
  <c r="M941" i="39"/>
  <c r="N1005" i="39"/>
  <c r="AA1005" i="39" s="1"/>
  <c r="M1005" i="39"/>
  <c r="N1060" i="39"/>
  <c r="AA1060" i="39" s="1"/>
  <c r="M1060" i="39"/>
  <c r="N1132" i="39"/>
  <c r="AA1132" i="39" s="1"/>
  <c r="M1132" i="39"/>
  <c r="N1140" i="39"/>
  <c r="AA1140" i="39" s="1"/>
  <c r="M1140" i="39"/>
  <c r="N441" i="39"/>
  <c r="AA441" i="39" s="1"/>
  <c r="M441" i="39"/>
  <c r="M491" i="39"/>
  <c r="N491" i="39"/>
  <c r="AA491" i="39" s="1"/>
  <c r="AA8" i="39"/>
  <c r="AA14" i="39"/>
  <c r="Z15" i="39"/>
  <c r="AA16" i="39"/>
  <c r="AA22" i="39"/>
  <c r="AA30" i="39"/>
  <c r="AA46" i="39"/>
  <c r="AA70" i="39"/>
  <c r="AA72" i="39"/>
  <c r="AA78" i="39"/>
  <c r="AA80" i="39"/>
  <c r="AA86" i="39"/>
  <c r="AA93" i="39"/>
  <c r="AA95" i="39"/>
  <c r="AA118" i="39"/>
  <c r="AA122" i="39"/>
  <c r="AA126" i="39"/>
  <c r="AA130" i="39"/>
  <c r="AA134" i="39"/>
  <c r="AA147" i="39"/>
  <c r="M151" i="39"/>
  <c r="N151" i="39"/>
  <c r="AA151" i="39" s="1"/>
  <c r="AA208" i="39"/>
  <c r="N288" i="39"/>
  <c r="AA288" i="39" s="1"/>
  <c r="M288" i="39"/>
  <c r="AA314" i="39"/>
  <c r="N362" i="39"/>
  <c r="AA362" i="39" s="1"/>
  <c r="M362" i="39"/>
  <c r="M418" i="39"/>
  <c r="N418" i="39"/>
  <c r="AA418" i="39" s="1"/>
  <c r="N442" i="39"/>
  <c r="AA442" i="39" s="1"/>
  <c r="M442" i="39"/>
  <c r="N474" i="39"/>
  <c r="AA474" i="39" s="1"/>
  <c r="M474" i="39"/>
  <c r="M502" i="39"/>
  <c r="N502" i="39"/>
  <c r="AA502" i="39" s="1"/>
  <c r="N762" i="39"/>
  <c r="AA762" i="39" s="1"/>
  <c r="M762" i="39"/>
  <c r="M782" i="39"/>
  <c r="N782" i="39"/>
  <c r="AA782" i="39" s="1"/>
  <c r="N896" i="39"/>
  <c r="AA896" i="39" s="1"/>
  <c r="M896" i="39"/>
  <c r="N932" i="39"/>
  <c r="AA932" i="39" s="1"/>
  <c r="M932" i="39"/>
  <c r="N940" i="39"/>
  <c r="AA940" i="39" s="1"/>
  <c r="M940" i="39"/>
  <c r="N996" i="39"/>
  <c r="AA996" i="39" s="1"/>
  <c r="M996" i="39"/>
  <c r="N1004" i="39"/>
  <c r="AA1004" i="39" s="1"/>
  <c r="M1004" i="39"/>
  <c r="AA469" i="39"/>
  <c r="AA473" i="39"/>
  <c r="AA485" i="39"/>
  <c r="AA518" i="39"/>
  <c r="AA522" i="39"/>
  <c r="AA557" i="39"/>
  <c r="AA561" i="39"/>
  <c r="AA565" i="39"/>
  <c r="AA569" i="39"/>
  <c r="AA574" i="39"/>
  <c r="AA594" i="39"/>
  <c r="AA761" i="39"/>
  <c r="AA796" i="39"/>
  <c r="AA797" i="39"/>
  <c r="AA808" i="39"/>
  <c r="AA901" i="39"/>
  <c r="N912" i="39"/>
  <c r="AA912" i="39" s="1"/>
  <c r="M912" i="39"/>
  <c r="N917" i="39"/>
  <c r="M917" i="39"/>
  <c r="N949" i="39"/>
  <c r="AA949" i="39" s="1"/>
  <c r="M949" i="39"/>
  <c r="N981" i="39"/>
  <c r="AA981" i="39" s="1"/>
  <c r="M981" i="39"/>
  <c r="N1013" i="39"/>
  <c r="AA1013" i="39" s="1"/>
  <c r="M1013" i="39"/>
  <c r="AA1037" i="39"/>
  <c r="N1069" i="39"/>
  <c r="AA1069" i="39" s="1"/>
  <c r="M1069" i="39"/>
  <c r="N1096" i="39"/>
  <c r="AA1096" i="39" s="1"/>
  <c r="M1096" i="39"/>
  <c r="N1131" i="39"/>
  <c r="AA1131" i="39" s="1"/>
  <c r="M1131" i="39"/>
  <c r="N1139" i="39"/>
  <c r="AA1139" i="39" s="1"/>
  <c r="M1139" i="39"/>
  <c r="Z1223" i="39"/>
  <c r="AA89" i="39"/>
  <c r="AA97" i="39"/>
  <c r="AA105" i="39"/>
  <c r="AA113" i="39"/>
  <c r="AA119" i="39"/>
  <c r="AA123" i="39"/>
  <c r="AA127" i="39"/>
  <c r="AA131" i="39"/>
  <c r="AA146" i="39"/>
  <c r="AA150" i="39"/>
  <c r="AA294" i="39"/>
  <c r="AA302" i="39"/>
  <c r="AA310" i="39"/>
  <c r="AA316" i="39"/>
  <c r="AA335" i="39"/>
  <c r="AA339" i="39"/>
  <c r="AA352" i="39"/>
  <c r="AA374" i="39"/>
  <c r="AA378" i="39"/>
  <c r="AA388" i="39"/>
  <c r="N414" i="39"/>
  <c r="AA414" i="39" s="1"/>
  <c r="N415" i="39"/>
  <c r="AA415" i="39" s="1"/>
  <c r="M416" i="39"/>
  <c r="Z416" i="39" s="1"/>
  <c r="M437" i="39"/>
  <c r="Z437" i="39" s="1"/>
  <c r="M453" i="39"/>
  <c r="Z453" i="39" s="1"/>
  <c r="AA573" i="39"/>
  <c r="AA577" i="39"/>
  <c r="AA581" i="39"/>
  <c r="AA585" i="39"/>
  <c r="M588" i="39"/>
  <c r="Z588" i="39" s="1"/>
  <c r="AA593" i="39"/>
  <c r="N622" i="39"/>
  <c r="AA622" i="39" s="1"/>
  <c r="AA749" i="39"/>
  <c r="AA777" i="39"/>
  <c r="N778" i="39"/>
  <c r="AA778" i="39" s="1"/>
  <c r="N786" i="39"/>
  <c r="Z786" i="39" s="1"/>
  <c r="M796" i="39"/>
  <c r="Z796" i="39" s="1"/>
  <c r="M797" i="39"/>
  <c r="Z797" i="39" s="1"/>
  <c r="M872" i="39"/>
  <c r="Z872" i="39" s="1"/>
  <c r="M900" i="39"/>
  <c r="Z900" i="39" s="1"/>
  <c r="M901" i="39"/>
  <c r="Z901" i="39" s="1"/>
  <c r="N916" i="39"/>
  <c r="AA916" i="39" s="1"/>
  <c r="M916" i="39"/>
  <c r="AA924" i="39"/>
  <c r="N948" i="39"/>
  <c r="AA948" i="39" s="1"/>
  <c r="M948" i="39"/>
  <c r="AA956" i="39"/>
  <c r="N980" i="39"/>
  <c r="AA980" i="39" s="1"/>
  <c r="M980" i="39"/>
  <c r="AA988" i="39"/>
  <c r="N1012" i="39"/>
  <c r="AA1012" i="39" s="1"/>
  <c r="M1012" i="39"/>
  <c r="AA1020" i="39"/>
  <c r="AA1034" i="39"/>
  <c r="M1037" i="39"/>
  <c r="Z1037" i="39" s="1"/>
  <c r="N1046" i="39"/>
  <c r="Z1046" i="39" s="1"/>
  <c r="N1057" i="39"/>
  <c r="AA1057" i="39" s="1"/>
  <c r="M1058" i="39"/>
  <c r="Z1058" i="39" s="1"/>
  <c r="N1068" i="39"/>
  <c r="AA1068" i="39" s="1"/>
  <c r="M1068" i="39"/>
  <c r="N1095" i="39"/>
  <c r="AA1095" i="39" s="1"/>
  <c r="M1095" i="39"/>
  <c r="N1110" i="39"/>
  <c r="Z1110" i="39" s="1"/>
  <c r="M1111" i="39"/>
  <c r="Z1111" i="39" s="1"/>
  <c r="M1112" i="39"/>
  <c r="Z1112" i="39" s="1"/>
  <c r="M1113" i="39"/>
  <c r="Z1113" i="39" s="1"/>
  <c r="M1130" i="39"/>
  <c r="N1130" i="39"/>
  <c r="AA1130" i="39" s="1"/>
  <c r="M1138" i="39"/>
  <c r="N1138" i="39"/>
  <c r="AA1138" i="39" s="1"/>
  <c r="Z1230" i="39"/>
  <c r="Z1231" i="39"/>
  <c r="Z1249" i="39"/>
  <c r="AA1255" i="39"/>
  <c r="AA534" i="39"/>
  <c r="AA542" i="39"/>
  <c r="AA769" i="39"/>
  <c r="AA800" i="39"/>
  <c r="AA816" i="39"/>
  <c r="AA832" i="39"/>
  <c r="AA848" i="39"/>
  <c r="AA864" i="39"/>
  <c r="N880" i="39"/>
  <c r="AA880" i="39" s="1"/>
  <c r="M880" i="39"/>
  <c r="Z889" i="39"/>
  <c r="AA923" i="39"/>
  <c r="N933" i="39"/>
  <c r="AA933" i="39" s="1"/>
  <c r="M933" i="39"/>
  <c r="AA955" i="39"/>
  <c r="N965" i="39"/>
  <c r="AA965" i="39" s="1"/>
  <c r="M965" i="39"/>
  <c r="AA987" i="39"/>
  <c r="Z988" i="39"/>
  <c r="N997" i="39"/>
  <c r="AA997" i="39" s="1"/>
  <c r="M997" i="39"/>
  <c r="AA1019" i="39"/>
  <c r="N1029" i="39"/>
  <c r="AA1029" i="39" s="1"/>
  <c r="M1029" i="39"/>
  <c r="N1067" i="39"/>
  <c r="M1067" i="39"/>
  <c r="AA1077" i="39"/>
  <c r="AA1093" i="39"/>
  <c r="M1094" i="39"/>
  <c r="N1094" i="39"/>
  <c r="AA1094" i="39" s="1"/>
  <c r="N1133" i="39"/>
  <c r="AA1133" i="39" s="1"/>
  <c r="M1133" i="39"/>
  <c r="AA1180" i="39"/>
  <c r="AA1182" i="39"/>
  <c r="M1186" i="39"/>
  <c r="N1186" i="39"/>
  <c r="AA1186" i="39" s="1"/>
  <c r="AA1203" i="39"/>
  <c r="AA1204" i="39"/>
  <c r="Z1208" i="39"/>
  <c r="AA1209" i="39"/>
  <c r="Z1215" i="39"/>
  <c r="AA1216" i="39"/>
  <c r="AA1257" i="39"/>
  <c r="Z1375" i="39"/>
  <c r="AA824" i="39"/>
  <c r="AA840" i="39"/>
  <c r="AA856" i="39"/>
  <c r="AA931" i="39"/>
  <c r="AA947" i="39"/>
  <c r="AA963" i="39"/>
  <c r="AA979" i="39"/>
  <c r="AA995" i="39"/>
  <c r="AA1011" i="39"/>
  <c r="AA1027" i="39"/>
  <c r="M1137" i="39"/>
  <c r="N1137" i="39"/>
  <c r="AA1137" i="39" s="1"/>
  <c r="AA1154" i="39"/>
  <c r="AA1170" i="39"/>
  <c r="AA1172" i="39"/>
  <c r="AA1174" i="39"/>
  <c r="Z1181" i="39"/>
  <c r="Z1183" i="39"/>
  <c r="N1187" i="39"/>
  <c r="AA1187" i="39" s="1"/>
  <c r="M1187" i="39"/>
  <c r="AA1210" i="39"/>
  <c r="Z1218" i="39"/>
  <c r="AA1219" i="39"/>
  <c r="AA1224" i="39"/>
  <c r="AA1225" i="39"/>
  <c r="AA1226" i="39"/>
  <c r="AA1227" i="39"/>
  <c r="AA1229" i="39"/>
  <c r="AA1235" i="39"/>
  <c r="AA1250" i="39"/>
  <c r="Z1278" i="39"/>
  <c r="Z1280" i="39"/>
  <c r="AA1281" i="39"/>
  <c r="Z1297" i="39"/>
  <c r="AA1298" i="39"/>
  <c r="Z1307" i="39"/>
  <c r="AA1308" i="39"/>
  <c r="Z1324" i="39"/>
  <c r="Z1340" i="39"/>
  <c r="AA1342" i="39"/>
  <c r="Z1345" i="39"/>
  <c r="AA1346" i="39"/>
  <c r="AA1354" i="39"/>
  <c r="AA1358" i="39"/>
  <c r="Z1363" i="39"/>
  <c r="AA1372" i="39"/>
  <c r="AA1376" i="39"/>
  <c r="Z1397" i="39"/>
  <c r="Z1399" i="39"/>
  <c r="AA1400" i="39"/>
  <c r="Z1403" i="39"/>
  <c r="Z1416" i="39"/>
  <c r="AA1425" i="39"/>
  <c r="AA1436" i="39"/>
  <c r="AA1437" i="39"/>
  <c r="AA1444" i="39"/>
  <c r="Z1449" i="39"/>
  <c r="AA1456" i="39"/>
  <c r="Z1469" i="39"/>
  <c r="Z1474" i="39"/>
  <c r="Z1483" i="39"/>
  <c r="AA1491" i="39"/>
  <c r="Z1501" i="39"/>
  <c r="Z1502" i="39"/>
  <c r="Z1508" i="39"/>
  <c r="Z1509" i="39"/>
  <c r="AA1511" i="39"/>
  <c r="Z1515" i="39"/>
  <c r="Z1554" i="39"/>
  <c r="AA1559" i="39"/>
  <c r="AA1560" i="39"/>
  <c r="Z1583" i="39"/>
  <c r="Z1252" i="39"/>
  <c r="AA1254" i="39"/>
  <c r="AA1311" i="39"/>
  <c r="AA1320" i="39"/>
  <c r="AA1325" i="39"/>
  <c r="AA1330" i="39"/>
  <c r="AA1336" i="39"/>
  <c r="AA1381" i="39"/>
  <c r="AA1420" i="39"/>
  <c r="Z1430" i="39"/>
  <c r="AA1448" i="39"/>
  <c r="AA1449" i="39"/>
  <c r="AA1455" i="39"/>
  <c r="AA1465" i="39"/>
  <c r="Z1467" i="39"/>
  <c r="Z1471" i="39"/>
  <c r="AA1479" i="39"/>
  <c r="Z1497" i="39"/>
  <c r="AA1507" i="39"/>
  <c r="AA1554" i="39"/>
  <c r="AA1557" i="39"/>
  <c r="AA1558" i="39"/>
  <c r="Z1153" i="39"/>
  <c r="Z1157" i="39"/>
  <c r="Z1204" i="39"/>
  <c r="AA1205" i="39"/>
  <c r="AA1206" i="39"/>
  <c r="Z1209" i="39"/>
  <c r="AA1211" i="39"/>
  <c r="AA1214" i="39"/>
  <c r="AA1232" i="39"/>
  <c r="AA1237" i="39"/>
  <c r="Z1244" i="39"/>
  <c r="Z1261" i="39"/>
  <c r="Z1281" i="39"/>
  <c r="AA1319" i="39"/>
  <c r="AA1323" i="39"/>
  <c r="Z1326" i="39"/>
  <c r="AA1329" i="39"/>
  <c r="AA1335" i="39"/>
  <c r="AA1339" i="39"/>
  <c r="Z1342" i="39"/>
  <c r="AA1343" i="39"/>
  <c r="AA1351" i="39"/>
  <c r="Z1352" i="39"/>
  <c r="Z1354" i="39"/>
  <c r="AA1355" i="39"/>
  <c r="AA1360" i="39"/>
  <c r="Z1376" i="39"/>
  <c r="AA1384" i="39"/>
  <c r="Z1385" i="39"/>
  <c r="Z1387" i="39"/>
  <c r="AA1388" i="39"/>
  <c r="Z1405" i="39"/>
  <c r="AA1427" i="39"/>
  <c r="AA1428" i="39"/>
  <c r="AA1433" i="39"/>
  <c r="Z1436" i="39"/>
  <c r="AA1438" i="39"/>
  <c r="AA1446" i="39"/>
  <c r="AA1452" i="39"/>
  <c r="Z1461" i="39"/>
  <c r="Z1470" i="39"/>
  <c r="AA1476" i="39"/>
  <c r="Z1480" i="39"/>
  <c r="Z1486" i="39"/>
  <c r="Z1491" i="39"/>
  <c r="Z1492" i="39"/>
  <c r="Z1495" i="39"/>
  <c r="Z1503" i="39"/>
  <c r="AA1504" i="39"/>
  <c r="Z1516" i="39"/>
  <c r="Z1517" i="39"/>
  <c r="AA1519" i="39"/>
  <c r="AA1546" i="39"/>
  <c r="AA1549" i="39"/>
  <c r="AA1563" i="39"/>
  <c r="N548" i="39"/>
  <c r="AA548" i="39" s="1"/>
  <c r="M548" i="39"/>
  <c r="N564" i="39"/>
  <c r="AA564" i="39" s="1"/>
  <c r="M564" i="39"/>
  <c r="N580" i="39"/>
  <c r="AA580" i="39" s="1"/>
  <c r="M580" i="39"/>
  <c r="M621" i="39"/>
  <c r="N621" i="39"/>
  <c r="AA621" i="39" s="1"/>
  <c r="M655" i="39"/>
  <c r="N655" i="39"/>
  <c r="AA655" i="39" s="1"/>
  <c r="M663" i="39"/>
  <c r="N663" i="39"/>
  <c r="AA663" i="39" s="1"/>
  <c r="M671" i="39"/>
  <c r="N671" i="39"/>
  <c r="AA671" i="39" s="1"/>
  <c r="M679" i="39"/>
  <c r="N679" i="39"/>
  <c r="AA679" i="39" s="1"/>
  <c r="M687" i="39"/>
  <c r="N687" i="39"/>
  <c r="AA687" i="39" s="1"/>
  <c r="M711" i="39"/>
  <c r="N711" i="39"/>
  <c r="AA711" i="39" s="1"/>
  <c r="M719" i="39"/>
  <c r="N719" i="39"/>
  <c r="AA719" i="39" s="1"/>
  <c r="M727" i="39"/>
  <c r="N727" i="39"/>
  <c r="AA727" i="39" s="1"/>
  <c r="M735" i="39"/>
  <c r="N735" i="39"/>
  <c r="AA735" i="39" s="1"/>
  <c r="M902" i="39"/>
  <c r="N902" i="39"/>
  <c r="AA902" i="39" s="1"/>
  <c r="N928" i="39"/>
  <c r="AA928" i="39" s="1"/>
  <c r="M928" i="39"/>
  <c r="N944" i="39"/>
  <c r="AA944" i="39" s="1"/>
  <c r="M944" i="39"/>
  <c r="M954" i="39"/>
  <c r="N954" i="39"/>
  <c r="AA954" i="39" s="1"/>
  <c r="N976" i="39"/>
  <c r="AA976" i="39" s="1"/>
  <c r="M976" i="39"/>
  <c r="M986" i="39"/>
  <c r="N986" i="39"/>
  <c r="AA986" i="39" s="1"/>
  <c r="N1008" i="39"/>
  <c r="AA1008" i="39" s="1"/>
  <c r="M1008" i="39"/>
  <c r="N1024" i="39"/>
  <c r="AA1024" i="39" s="1"/>
  <c r="M1024" i="39"/>
  <c r="N1127" i="39"/>
  <c r="AA1127" i="39" s="1"/>
  <c r="M1127" i="39"/>
  <c r="N1135" i="39"/>
  <c r="M1135" i="39"/>
  <c r="M8" i="39"/>
  <c r="Z8" i="39" s="1"/>
  <c r="M16" i="39"/>
  <c r="Z16" i="39" s="1"/>
  <c r="M20" i="39"/>
  <c r="Z20" i="39" s="1"/>
  <c r="M28" i="39"/>
  <c r="Z28" i="39" s="1"/>
  <c r="M44" i="39"/>
  <c r="Z44" i="39" s="1"/>
  <c r="M60" i="39"/>
  <c r="Z60" i="39" s="1"/>
  <c r="M72" i="39"/>
  <c r="Z72" i="39" s="1"/>
  <c r="M76" i="39"/>
  <c r="Z76" i="39" s="1"/>
  <c r="M80" i="39"/>
  <c r="Z80" i="39" s="1"/>
  <c r="M84" i="39"/>
  <c r="Z84" i="39" s="1"/>
  <c r="M96" i="39"/>
  <c r="Z96" i="39" s="1"/>
  <c r="M108" i="39"/>
  <c r="Z108" i="39" s="1"/>
  <c r="M116" i="39"/>
  <c r="Z116" i="39" s="1"/>
  <c r="M118" i="39"/>
  <c r="Z118" i="39" s="1"/>
  <c r="M122" i="39"/>
  <c r="Z122" i="39" s="1"/>
  <c r="M130" i="39"/>
  <c r="Z130" i="39" s="1"/>
  <c r="M146" i="39"/>
  <c r="Z146" i="39" s="1"/>
  <c r="N175" i="39"/>
  <c r="AA175" i="39" s="1"/>
  <c r="N179" i="39"/>
  <c r="AA179" i="39" s="1"/>
  <c r="N207" i="39"/>
  <c r="AA207" i="39" s="1"/>
  <c r="N211" i="39"/>
  <c r="AA211" i="39" s="1"/>
  <c r="N239" i="39"/>
  <c r="AA239" i="39" s="1"/>
  <c r="N243" i="39"/>
  <c r="AA243" i="39" s="1"/>
  <c r="AA272" i="39"/>
  <c r="M302" i="39"/>
  <c r="Z302" i="39" s="1"/>
  <c r="M327" i="39"/>
  <c r="Z327" i="39" s="1"/>
  <c r="M334" i="39"/>
  <c r="Z334" i="39" s="1"/>
  <c r="N355" i="39"/>
  <c r="AA355" i="39" s="1"/>
  <c r="N359" i="39"/>
  <c r="AA359" i="39" s="1"/>
  <c r="N363" i="39"/>
  <c r="AA363" i="39" s="1"/>
  <c r="N391" i="39"/>
  <c r="AA391" i="39" s="1"/>
  <c r="M392" i="39"/>
  <c r="Z392" i="39" s="1"/>
  <c r="N395" i="39"/>
  <c r="AA395" i="39" s="1"/>
  <c r="N427" i="39"/>
  <c r="AA427" i="39" s="1"/>
  <c r="N431" i="39"/>
  <c r="AA431" i="39" s="1"/>
  <c r="N439" i="39"/>
  <c r="AA439" i="39" s="1"/>
  <c r="N443" i="39"/>
  <c r="AA443" i="39" s="1"/>
  <c r="N447" i="39"/>
  <c r="AA447" i="39" s="1"/>
  <c r="N451" i="39"/>
  <c r="AA451" i="39" s="1"/>
  <c r="M486" i="39"/>
  <c r="Z486" i="39" s="1"/>
  <c r="AA494" i="39"/>
  <c r="N510" i="39"/>
  <c r="AA510" i="39" s="1"/>
  <c r="M518" i="39"/>
  <c r="Z518" i="39" s="1"/>
  <c r="AA546" i="39"/>
  <c r="M563" i="39"/>
  <c r="N563" i="39"/>
  <c r="AA563" i="39" s="1"/>
  <c r="N568" i="39"/>
  <c r="AA568" i="39" s="1"/>
  <c r="M568" i="39"/>
  <c r="M579" i="39"/>
  <c r="N579" i="39"/>
  <c r="AA579" i="39" s="1"/>
  <c r="M627" i="39"/>
  <c r="N627" i="39"/>
  <c r="AA627" i="39" s="1"/>
  <c r="N660" i="39"/>
  <c r="AA660" i="39" s="1"/>
  <c r="M660" i="39"/>
  <c r="N668" i="39"/>
  <c r="AA668" i="39" s="1"/>
  <c r="M668" i="39"/>
  <c r="N676" i="39"/>
  <c r="M676" i="39"/>
  <c r="N708" i="39"/>
  <c r="AA708" i="39" s="1"/>
  <c r="M708" i="39"/>
  <c r="N716" i="39"/>
  <c r="AA716" i="39" s="1"/>
  <c r="M716" i="39"/>
  <c r="N724" i="39"/>
  <c r="AA724" i="39" s="1"/>
  <c r="M724" i="39"/>
  <c r="N746" i="39"/>
  <c r="AA746" i="39" s="1"/>
  <c r="M746" i="39"/>
  <c r="M794" i="39"/>
  <c r="N794" i="39"/>
  <c r="AA794" i="39" s="1"/>
  <c r="AA801" i="39"/>
  <c r="M818" i="39"/>
  <c r="N818" i="39"/>
  <c r="AA818" i="39" s="1"/>
  <c r="AA825" i="39"/>
  <c r="M834" i="39"/>
  <c r="N834" i="39"/>
  <c r="AA834" i="39" s="1"/>
  <c r="AA841" i="39"/>
  <c r="AA857" i="39"/>
  <c r="N953" i="39"/>
  <c r="AA953" i="39" s="1"/>
  <c r="M953" i="39"/>
  <c r="N985" i="39"/>
  <c r="AA985" i="39" s="1"/>
  <c r="M985" i="39"/>
  <c r="N1065" i="39"/>
  <c r="AA1065" i="39" s="1"/>
  <c r="M1065" i="39"/>
  <c r="N1087" i="39"/>
  <c r="M1087" i="39"/>
  <c r="M1098" i="39"/>
  <c r="N1098" i="39"/>
  <c r="M1102" i="39"/>
  <c r="N1102" i="39"/>
  <c r="AA1102" i="39" s="1"/>
  <c r="N1120" i="39"/>
  <c r="M1120" i="39"/>
  <c r="N4" i="39"/>
  <c r="AA4" i="39" s="1"/>
  <c r="N12" i="39"/>
  <c r="AA12" i="39" s="1"/>
  <c r="N24" i="39"/>
  <c r="AA24" i="39" s="1"/>
  <c r="N32" i="39"/>
  <c r="AA32" i="39" s="1"/>
  <c r="N36" i="39"/>
  <c r="AA36" i="39" s="1"/>
  <c r="N40" i="39"/>
  <c r="AA40" i="39" s="1"/>
  <c r="N48" i="39"/>
  <c r="AA48" i="39" s="1"/>
  <c r="N52" i="39"/>
  <c r="AA52" i="39" s="1"/>
  <c r="N56" i="39"/>
  <c r="AA56" i="39" s="1"/>
  <c r="N64" i="39"/>
  <c r="AA64" i="39" s="1"/>
  <c r="N68" i="39"/>
  <c r="AA68" i="39" s="1"/>
  <c r="N88" i="39"/>
  <c r="AA88" i="39" s="1"/>
  <c r="N92" i="39"/>
  <c r="AA92" i="39" s="1"/>
  <c r="N100" i="39"/>
  <c r="AA100" i="39" s="1"/>
  <c r="N112" i="39"/>
  <c r="AA112" i="39" s="1"/>
  <c r="M119" i="39"/>
  <c r="Z119" i="39" s="1"/>
  <c r="M131" i="39"/>
  <c r="Z131" i="39" s="1"/>
  <c r="M133" i="39"/>
  <c r="Z133" i="39" s="1"/>
  <c r="M134" i="39"/>
  <c r="Z134" i="39" s="1"/>
  <c r="AA137" i="39"/>
  <c r="N143" i="39"/>
  <c r="AA143" i="39" s="1"/>
  <c r="M147" i="39"/>
  <c r="Z147" i="39" s="1"/>
  <c r="M149" i="39"/>
  <c r="Z149" i="39" s="1"/>
  <c r="M150" i="39"/>
  <c r="Z150" i="39" s="1"/>
  <c r="AA153" i="39"/>
  <c r="M158" i="39"/>
  <c r="Z158" i="39" s="1"/>
  <c r="M162" i="39"/>
  <c r="Z162" i="39" s="1"/>
  <c r="M166" i="39"/>
  <c r="Z166" i="39" s="1"/>
  <c r="N170" i="39"/>
  <c r="AA170" i="39" s="1"/>
  <c r="N171" i="39"/>
  <c r="AA171" i="39" s="1"/>
  <c r="M190" i="39"/>
  <c r="Z190" i="39" s="1"/>
  <c r="M194" i="39"/>
  <c r="Z194" i="39" s="1"/>
  <c r="M198" i="39"/>
  <c r="Z198" i="39" s="1"/>
  <c r="N202" i="39"/>
  <c r="AA202" i="39" s="1"/>
  <c r="N203" i="39"/>
  <c r="AA203" i="39" s="1"/>
  <c r="M222" i="39"/>
  <c r="Z222" i="39" s="1"/>
  <c r="M226" i="39"/>
  <c r="Z226" i="39" s="1"/>
  <c r="M230" i="39"/>
  <c r="Z230" i="39" s="1"/>
  <c r="N234" i="39"/>
  <c r="AA234" i="39" s="1"/>
  <c r="N235" i="39"/>
  <c r="AA235" i="39" s="1"/>
  <c r="M254" i="39"/>
  <c r="Z254" i="39" s="1"/>
  <c r="M258" i="39"/>
  <c r="Z258" i="39" s="1"/>
  <c r="M262" i="39"/>
  <c r="Z262" i="39" s="1"/>
  <c r="N266" i="39"/>
  <c r="AA266" i="39" s="1"/>
  <c r="N267" i="39"/>
  <c r="AA267" i="39" s="1"/>
  <c r="M272" i="39"/>
  <c r="Z272" i="39" s="1"/>
  <c r="N274" i="39"/>
  <c r="AA274" i="39" s="1"/>
  <c r="N275" i="39"/>
  <c r="AA275" i="39" s="1"/>
  <c r="M276" i="39"/>
  <c r="Z276" i="39" s="1"/>
  <c r="N278" i="39"/>
  <c r="AA278" i="39" s="1"/>
  <c r="N279" i="39"/>
  <c r="AA279" i="39" s="1"/>
  <c r="AA280" i="39"/>
  <c r="M282" i="39"/>
  <c r="Z282" i="39" s="1"/>
  <c r="M286" i="39"/>
  <c r="Z286" i="39" s="1"/>
  <c r="M294" i="39"/>
  <c r="Z294" i="39" s="1"/>
  <c r="AA296" i="39"/>
  <c r="N298" i="39"/>
  <c r="AA298" i="39" s="1"/>
  <c r="N299" i="39"/>
  <c r="AA299" i="39" s="1"/>
  <c r="AA300" i="39"/>
  <c r="M303" i="39"/>
  <c r="Z303" i="39" s="1"/>
  <c r="N306" i="39"/>
  <c r="AA306" i="39" s="1"/>
  <c r="M307" i="39"/>
  <c r="Z307" i="39" s="1"/>
  <c r="M310" i="39"/>
  <c r="Z310" i="39" s="1"/>
  <c r="M314" i="39"/>
  <c r="Z314" i="39" s="1"/>
  <c r="N331" i="39"/>
  <c r="AA331" i="39" s="1"/>
  <c r="AA332" i="39"/>
  <c r="M335" i="39"/>
  <c r="Z335" i="39" s="1"/>
  <c r="N338" i="39"/>
  <c r="AA338" i="39" s="1"/>
  <c r="M339" i="39"/>
  <c r="Z339" i="39" s="1"/>
  <c r="M342" i="39"/>
  <c r="Z342" i="39" s="1"/>
  <c r="M346" i="39"/>
  <c r="Z346" i="39" s="1"/>
  <c r="N350" i="39"/>
  <c r="AA350" i="39" s="1"/>
  <c r="N351" i="39"/>
  <c r="AA351" i="39" s="1"/>
  <c r="M364" i="39"/>
  <c r="Z364" i="39" s="1"/>
  <c r="N366" i="39"/>
  <c r="AA366" i="39" s="1"/>
  <c r="N367" i="39"/>
  <c r="AA367" i="39" s="1"/>
  <c r="M368" i="39"/>
  <c r="Z368" i="39" s="1"/>
  <c r="N370" i="39"/>
  <c r="AA370" i="39" s="1"/>
  <c r="N371" i="39"/>
  <c r="AA371" i="39" s="1"/>
  <c r="AA372" i="39"/>
  <c r="M374" i="39"/>
  <c r="Z374" i="39" s="1"/>
  <c r="M378" i="39"/>
  <c r="Z378" i="39" s="1"/>
  <c r="M396" i="39"/>
  <c r="Z396" i="39" s="1"/>
  <c r="N398" i="39"/>
  <c r="AA398" i="39" s="1"/>
  <c r="N399" i="39"/>
  <c r="AA399" i="39" s="1"/>
  <c r="M400" i="39"/>
  <c r="Z400" i="39" s="1"/>
  <c r="N402" i="39"/>
  <c r="AA402" i="39" s="1"/>
  <c r="N403" i="39"/>
  <c r="AA403" i="39" s="1"/>
  <c r="AA404" i="39"/>
  <c r="M406" i="39"/>
  <c r="Z406" i="39" s="1"/>
  <c r="M410" i="39"/>
  <c r="Z410" i="39" s="1"/>
  <c r="AA465" i="39"/>
  <c r="M466" i="39"/>
  <c r="Z466" i="39" s="1"/>
  <c r="N470" i="39"/>
  <c r="AA470" i="39" s="1"/>
  <c r="N471" i="39"/>
  <c r="AA471" i="39" s="1"/>
  <c r="AA481" i="39"/>
  <c r="M482" i="39"/>
  <c r="Z482" i="39" s="1"/>
  <c r="N487" i="39"/>
  <c r="AA487" i="39" s="1"/>
  <c r="M494" i="39"/>
  <c r="Z494" i="39" s="1"/>
  <c r="AA514" i="39"/>
  <c r="M515" i="39"/>
  <c r="N515" i="39"/>
  <c r="AA515" i="39" s="1"/>
  <c r="M522" i="39"/>
  <c r="Z522" i="39" s="1"/>
  <c r="AA530" i="39"/>
  <c r="M531" i="39"/>
  <c r="N531" i="39"/>
  <c r="AA531" i="39" s="1"/>
  <c r="AA538" i="39"/>
  <c r="M539" i="39"/>
  <c r="N539" i="39"/>
  <c r="AA539" i="39" s="1"/>
  <c r="M546" i="39"/>
  <c r="Z546" i="39" s="1"/>
  <c r="AA550" i="39"/>
  <c r="M551" i="39"/>
  <c r="N551" i="39"/>
  <c r="AA551" i="39" s="1"/>
  <c r="N556" i="39"/>
  <c r="AA556" i="39" s="1"/>
  <c r="M556" i="39"/>
  <c r="M562" i="39"/>
  <c r="Z562" i="39" s="1"/>
  <c r="AA566" i="39"/>
  <c r="M567" i="39"/>
  <c r="N567" i="39"/>
  <c r="AA567" i="39" s="1"/>
  <c r="N572" i="39"/>
  <c r="AA572" i="39" s="1"/>
  <c r="M572" i="39"/>
  <c r="M578" i="39"/>
  <c r="Z578" i="39" s="1"/>
  <c r="AA582" i="39"/>
  <c r="M584" i="39"/>
  <c r="Z584" i="39" s="1"/>
  <c r="N592" i="39"/>
  <c r="AA592" i="39" s="1"/>
  <c r="M592" i="39"/>
  <c r="M605" i="39"/>
  <c r="N605" i="39"/>
  <c r="AA605" i="39" s="1"/>
  <c r="N606" i="39"/>
  <c r="AA606" i="39" s="1"/>
  <c r="N612" i="39"/>
  <c r="AA612" i="39" s="1"/>
  <c r="M612" i="39"/>
  <c r="M619" i="39"/>
  <c r="N619" i="39"/>
  <c r="AA619" i="39" s="1"/>
  <c r="N624" i="39"/>
  <c r="AA624" i="39" s="1"/>
  <c r="M624" i="39"/>
  <c r="M637" i="39"/>
  <c r="N637" i="39"/>
  <c r="AA637" i="39" s="1"/>
  <c r="N638" i="39"/>
  <c r="AA638" i="39" s="1"/>
  <c r="N644" i="39"/>
  <c r="AA644" i="39" s="1"/>
  <c r="M644" i="39"/>
  <c r="M651" i="39"/>
  <c r="N651" i="39"/>
  <c r="AA651" i="39" s="1"/>
  <c r="M659" i="39"/>
  <c r="N659" i="39"/>
  <c r="AA659" i="39" s="1"/>
  <c r="M667" i="39"/>
  <c r="N667" i="39"/>
  <c r="AA667" i="39" s="1"/>
  <c r="M675" i="39"/>
  <c r="N675" i="39"/>
  <c r="AA675" i="39" s="1"/>
  <c r="M683" i="39"/>
  <c r="N683" i="39"/>
  <c r="AA683" i="39" s="1"/>
  <c r="AA689" i="39"/>
  <c r="M691" i="39"/>
  <c r="N691" i="39"/>
  <c r="AA691" i="39" s="1"/>
  <c r="AA697" i="39"/>
  <c r="M699" i="39"/>
  <c r="N699" i="39"/>
  <c r="AA699" i="39" s="1"/>
  <c r="AA705" i="39"/>
  <c r="M707" i="39"/>
  <c r="N707" i="39"/>
  <c r="AA707" i="39" s="1"/>
  <c r="AA713" i="39"/>
  <c r="M715" i="39"/>
  <c r="N715" i="39"/>
  <c r="AA715" i="39" s="1"/>
  <c r="AA721" i="39"/>
  <c r="M723" i="39"/>
  <c r="N723" i="39"/>
  <c r="AA723" i="39" s="1"/>
  <c r="AA729" i="39"/>
  <c r="M731" i="39"/>
  <c r="N731" i="39"/>
  <c r="AA731" i="39" s="1"/>
  <c r="AA737" i="39"/>
  <c r="M739" i="39"/>
  <c r="N739" i="39"/>
  <c r="AA739" i="39" s="1"/>
  <c r="M751" i="39"/>
  <c r="N751" i="39"/>
  <c r="AA751" i="39" s="1"/>
  <c r="N766" i="39"/>
  <c r="AA766" i="39" s="1"/>
  <c r="AA779" i="39"/>
  <c r="M793" i="39"/>
  <c r="Z793" i="39" s="1"/>
  <c r="M800" i="39"/>
  <c r="Z800" i="39" s="1"/>
  <c r="M801" i="39"/>
  <c r="Z801" i="39" s="1"/>
  <c r="M808" i="39"/>
  <c r="Z808" i="39" s="1"/>
  <c r="M809" i="39"/>
  <c r="Z809" i="39" s="1"/>
  <c r="M816" i="39"/>
  <c r="Z816" i="39" s="1"/>
  <c r="M817" i="39"/>
  <c r="Z817" i="39" s="1"/>
  <c r="M824" i="39"/>
  <c r="Z824" i="39" s="1"/>
  <c r="M825" i="39"/>
  <c r="Z825" i="39" s="1"/>
  <c r="M832" i="39"/>
  <c r="Z832" i="39" s="1"/>
  <c r="M833" i="39"/>
  <c r="Z833" i="39" s="1"/>
  <c r="M840" i="39"/>
  <c r="Z840" i="39" s="1"/>
  <c r="M841" i="39"/>
  <c r="Z841" i="39" s="1"/>
  <c r="M848" i="39"/>
  <c r="Z848" i="39" s="1"/>
  <c r="M849" i="39"/>
  <c r="Z849" i="39" s="1"/>
  <c r="M856" i="39"/>
  <c r="Z856" i="39" s="1"/>
  <c r="M857" i="39"/>
  <c r="Z857" i="39" s="1"/>
  <c r="M864" i="39"/>
  <c r="Z864" i="39" s="1"/>
  <c r="M865" i="39"/>
  <c r="Z865" i="39" s="1"/>
  <c r="M878" i="39"/>
  <c r="N878" i="39"/>
  <c r="AA878" i="39" s="1"/>
  <c r="M894" i="39"/>
  <c r="N894" i="39"/>
  <c r="AA894" i="39" s="1"/>
  <c r="M910" i="39"/>
  <c r="N910" i="39"/>
  <c r="AA910" i="39" s="1"/>
  <c r="N1101" i="39"/>
  <c r="AA1101" i="39" s="1"/>
  <c r="M1101" i="39"/>
  <c r="N1195" i="39"/>
  <c r="AA1195" i="39" s="1"/>
  <c r="M1195" i="39"/>
  <c r="AA1238" i="39"/>
  <c r="Z1238" i="39"/>
  <c r="M519" i="39"/>
  <c r="N519" i="39"/>
  <c r="AA519" i="39" s="1"/>
  <c r="M535" i="39"/>
  <c r="N535" i="39"/>
  <c r="AA535" i="39" s="1"/>
  <c r="M543" i="39"/>
  <c r="N543" i="39"/>
  <c r="AA543" i="39" s="1"/>
  <c r="M559" i="39"/>
  <c r="N559" i="39"/>
  <c r="AA559" i="39" s="1"/>
  <c r="M575" i="39"/>
  <c r="N575" i="39"/>
  <c r="AA575" i="39" s="1"/>
  <c r="M603" i="39"/>
  <c r="N603" i="39"/>
  <c r="AA603" i="39" s="1"/>
  <c r="N608" i="39"/>
  <c r="AA608" i="39" s="1"/>
  <c r="M608" i="39"/>
  <c r="N628" i="39"/>
  <c r="AA628" i="39" s="1"/>
  <c r="M628" i="39"/>
  <c r="M635" i="39"/>
  <c r="N635" i="39"/>
  <c r="AA635" i="39" s="1"/>
  <c r="N640" i="39"/>
  <c r="AA640" i="39" s="1"/>
  <c r="M640" i="39"/>
  <c r="M695" i="39"/>
  <c r="N695" i="39"/>
  <c r="AA695" i="39" s="1"/>
  <c r="M703" i="39"/>
  <c r="N703" i="39"/>
  <c r="AA703" i="39" s="1"/>
  <c r="M747" i="39"/>
  <c r="N747" i="39"/>
  <c r="AA747" i="39" s="1"/>
  <c r="M771" i="39"/>
  <c r="N771" i="39"/>
  <c r="AA771" i="39" s="1"/>
  <c r="M870" i="39"/>
  <c r="N870" i="39"/>
  <c r="AA870" i="39" s="1"/>
  <c r="M886" i="39"/>
  <c r="N886" i="39"/>
  <c r="AA886" i="39" s="1"/>
  <c r="M922" i="39"/>
  <c r="N922" i="39"/>
  <c r="AA922" i="39" s="1"/>
  <c r="M938" i="39"/>
  <c r="N938" i="39"/>
  <c r="AA938" i="39" s="1"/>
  <c r="N960" i="39"/>
  <c r="AA960" i="39" s="1"/>
  <c r="M960" i="39"/>
  <c r="M970" i="39"/>
  <c r="N970" i="39"/>
  <c r="AA970" i="39" s="1"/>
  <c r="N992" i="39"/>
  <c r="AA992" i="39" s="1"/>
  <c r="M992" i="39"/>
  <c r="M1002" i="39"/>
  <c r="N1002" i="39"/>
  <c r="AA1002" i="39" s="1"/>
  <c r="M1018" i="39"/>
  <c r="N1018" i="39"/>
  <c r="AA1018" i="39" s="1"/>
  <c r="M1062" i="39"/>
  <c r="N1062" i="39"/>
  <c r="AA1062" i="39" s="1"/>
  <c r="N1084" i="39"/>
  <c r="AA1084" i="39" s="1"/>
  <c r="M1084" i="39"/>
  <c r="N1099" i="39"/>
  <c r="M1099" i="39"/>
  <c r="AA1168" i="39"/>
  <c r="Z1168" i="39"/>
  <c r="M1185" i="39"/>
  <c r="N1185" i="39"/>
  <c r="AA1185" i="39" s="1"/>
  <c r="M104" i="39"/>
  <c r="Z104" i="39" s="1"/>
  <c r="M126" i="39"/>
  <c r="Z126" i="39" s="1"/>
  <c r="N183" i="39"/>
  <c r="AA183" i="39" s="1"/>
  <c r="N215" i="39"/>
  <c r="AA215" i="39" s="1"/>
  <c r="N247" i="39"/>
  <c r="AA247" i="39" s="1"/>
  <c r="N271" i="39"/>
  <c r="AA271" i="39" s="1"/>
  <c r="M360" i="39"/>
  <c r="Z360" i="39" s="1"/>
  <c r="AA364" i="39"/>
  <c r="M388" i="39"/>
  <c r="Z388" i="39" s="1"/>
  <c r="AA396" i="39"/>
  <c r="M420" i="39"/>
  <c r="Z420" i="39" s="1"/>
  <c r="N423" i="39"/>
  <c r="AA423" i="39" s="1"/>
  <c r="M424" i="39"/>
  <c r="Z424" i="39" s="1"/>
  <c r="N435" i="39"/>
  <c r="AA435" i="39" s="1"/>
  <c r="N455" i="39"/>
  <c r="AA455" i="39" s="1"/>
  <c r="N459" i="39"/>
  <c r="AA459" i="39" s="1"/>
  <c r="N475" i="39"/>
  <c r="Z475" i="39" s="1"/>
  <c r="M495" i="39"/>
  <c r="N495" i="39"/>
  <c r="AA495" i="39" s="1"/>
  <c r="M527" i="39"/>
  <c r="N527" i="39"/>
  <c r="AA527" i="39" s="1"/>
  <c r="M534" i="39"/>
  <c r="Z534" i="39" s="1"/>
  <c r="M542" i="39"/>
  <c r="Z542" i="39" s="1"/>
  <c r="M547" i="39"/>
  <c r="N547" i="39"/>
  <c r="AA547" i="39" s="1"/>
  <c r="N552" i="39"/>
  <c r="AA552" i="39" s="1"/>
  <c r="M552" i="39"/>
  <c r="M558" i="39"/>
  <c r="Z558" i="39" s="1"/>
  <c r="AA562" i="39"/>
  <c r="M574" i="39"/>
  <c r="Z574" i="39" s="1"/>
  <c r="AA578" i="39"/>
  <c r="M594" i="39"/>
  <c r="Z594" i="39" s="1"/>
  <c r="N600" i="39"/>
  <c r="AA600" i="39" s="1"/>
  <c r="M600" i="39"/>
  <c r="M613" i="39"/>
  <c r="N613" i="39"/>
  <c r="AA613" i="39" s="1"/>
  <c r="N614" i="39"/>
  <c r="AA614" i="39" s="1"/>
  <c r="N620" i="39"/>
  <c r="AA620" i="39" s="1"/>
  <c r="M620" i="39"/>
  <c r="N632" i="39"/>
  <c r="AA632" i="39" s="1"/>
  <c r="M632" i="39"/>
  <c r="M645" i="39"/>
  <c r="N645" i="39"/>
  <c r="AA645" i="39" s="1"/>
  <c r="N646" i="39"/>
  <c r="AA646" i="39" s="1"/>
  <c r="N652" i="39"/>
  <c r="AA652" i="39" s="1"/>
  <c r="M652" i="39"/>
  <c r="N684" i="39"/>
  <c r="AA684" i="39" s="1"/>
  <c r="M684" i="39"/>
  <c r="N692" i="39"/>
  <c r="AA692" i="39" s="1"/>
  <c r="M692" i="39"/>
  <c r="N700" i="39"/>
  <c r="AA700" i="39" s="1"/>
  <c r="M700" i="39"/>
  <c r="N732" i="39"/>
  <c r="AA732" i="39" s="1"/>
  <c r="M732" i="39"/>
  <c r="M774" i="39"/>
  <c r="N774" i="39"/>
  <c r="AA774" i="39" s="1"/>
  <c r="AA793" i="39"/>
  <c r="M802" i="39"/>
  <c r="N802" i="39"/>
  <c r="AA802" i="39" s="1"/>
  <c r="AA809" i="39"/>
  <c r="M810" i="39"/>
  <c r="N810" i="39"/>
  <c r="AA810" i="39" s="1"/>
  <c r="AA817" i="39"/>
  <c r="M826" i="39"/>
  <c r="N826" i="39"/>
  <c r="AA826" i="39" s="1"/>
  <c r="AA833" i="39"/>
  <c r="M842" i="39"/>
  <c r="N842" i="39"/>
  <c r="AA842" i="39" s="1"/>
  <c r="AA849" i="39"/>
  <c r="M850" i="39"/>
  <c r="N850" i="39"/>
  <c r="AA850" i="39" s="1"/>
  <c r="M858" i="39"/>
  <c r="N858" i="39"/>
  <c r="AA858" i="39" s="1"/>
  <c r="AA865" i="39"/>
  <c r="M866" i="39"/>
  <c r="N866" i="39"/>
  <c r="AA866" i="39" s="1"/>
  <c r="M882" i="39"/>
  <c r="N882" i="39"/>
  <c r="AA882" i="39" s="1"/>
  <c r="M898" i="39"/>
  <c r="N898" i="39"/>
  <c r="AA898" i="39" s="1"/>
  <c r="N921" i="39"/>
  <c r="AA921" i="39" s="1"/>
  <c r="M921" i="39"/>
  <c r="N937" i="39"/>
  <c r="AA937" i="39" s="1"/>
  <c r="M937" i="39"/>
  <c r="N969" i="39"/>
  <c r="AA969" i="39" s="1"/>
  <c r="M969" i="39"/>
  <c r="N1001" i="39"/>
  <c r="AA1001" i="39" s="1"/>
  <c r="M1001" i="39"/>
  <c r="N1017" i="39"/>
  <c r="AA1017" i="39" s="1"/>
  <c r="M1017" i="39"/>
  <c r="N1033" i="39"/>
  <c r="AA1033" i="39" s="1"/>
  <c r="M1033" i="39"/>
  <c r="N1083" i="39"/>
  <c r="AA1083" i="39" s="1"/>
  <c r="M1083" i="39"/>
  <c r="N1121" i="39"/>
  <c r="AA1121" i="39" s="1"/>
  <c r="M1126" i="39"/>
  <c r="N1126" i="39"/>
  <c r="AA1126" i="39" s="1"/>
  <c r="M123" i="39"/>
  <c r="Z123" i="39" s="1"/>
  <c r="M127" i="39"/>
  <c r="Z127" i="39" s="1"/>
  <c r="M137" i="39"/>
  <c r="Z137" i="39" s="1"/>
  <c r="M153" i="39"/>
  <c r="Z153" i="39" s="1"/>
  <c r="AA156" i="39"/>
  <c r="N159" i="39"/>
  <c r="AA159" i="39" s="1"/>
  <c r="AA160" i="39"/>
  <c r="N163" i="39"/>
  <c r="AA163" i="39" s="1"/>
  <c r="N167" i="39"/>
  <c r="AA167" i="39" s="1"/>
  <c r="AA188" i="39"/>
  <c r="N191" i="39"/>
  <c r="AA191" i="39" s="1"/>
  <c r="AA192" i="39"/>
  <c r="N195" i="39"/>
  <c r="AA195" i="39" s="1"/>
  <c r="N199" i="39"/>
  <c r="AA199" i="39" s="1"/>
  <c r="AA220" i="39"/>
  <c r="N223" i="39"/>
  <c r="AA223" i="39" s="1"/>
  <c r="AA224" i="39"/>
  <c r="N227" i="39"/>
  <c r="AA227" i="39" s="1"/>
  <c r="N231" i="39"/>
  <c r="AA231" i="39" s="1"/>
  <c r="AA252" i="39"/>
  <c r="N255" i="39"/>
  <c r="AA255" i="39" s="1"/>
  <c r="AA256" i="39"/>
  <c r="N259" i="39"/>
  <c r="AA259" i="39" s="1"/>
  <c r="N263" i="39"/>
  <c r="AA263" i="39" s="1"/>
  <c r="M280" i="39"/>
  <c r="Z280" i="39" s="1"/>
  <c r="N283" i="39"/>
  <c r="AA283" i="39" s="1"/>
  <c r="M284" i="39"/>
  <c r="Z284" i="39" s="1"/>
  <c r="N287" i="39"/>
  <c r="AA287" i="39" s="1"/>
  <c r="N295" i="39"/>
  <c r="AA295" i="39" s="1"/>
  <c r="AA308" i="39"/>
  <c r="AA340" i="39"/>
  <c r="N347" i="39"/>
  <c r="AA347" i="39" s="1"/>
  <c r="M372" i="39"/>
  <c r="Z372" i="39" s="1"/>
  <c r="N375" i="39"/>
  <c r="AA375" i="39" s="1"/>
  <c r="M376" i="39"/>
  <c r="Z376" i="39" s="1"/>
  <c r="N379" i="39"/>
  <c r="AA379" i="39" s="1"/>
  <c r="M404" i="39"/>
  <c r="Z404" i="39" s="1"/>
  <c r="N407" i="39"/>
  <c r="AA407" i="39" s="1"/>
  <c r="M408" i="39"/>
  <c r="Z408" i="39" s="1"/>
  <c r="N411" i="39"/>
  <c r="AA411" i="39" s="1"/>
  <c r="AA412" i="39"/>
  <c r="AA429" i="39"/>
  <c r="AA433" i="39"/>
  <c r="AA437" i="39"/>
  <c r="AA445" i="39"/>
  <c r="AA449" i="39"/>
  <c r="AA453" i="39"/>
  <c r="AA461" i="39"/>
  <c r="N467" i="39"/>
  <c r="AA467" i="39" s="1"/>
  <c r="AA477" i="39"/>
  <c r="N483" i="39"/>
  <c r="AA483" i="39" s="1"/>
  <c r="AA506" i="39"/>
  <c r="N507" i="39"/>
  <c r="AA507" i="39" s="1"/>
  <c r="M514" i="39"/>
  <c r="Z514" i="39" s="1"/>
  <c r="N523" i="39"/>
  <c r="AA523" i="39" s="1"/>
  <c r="M530" i="39"/>
  <c r="Z530" i="39" s="1"/>
  <c r="M538" i="39"/>
  <c r="Z538" i="39" s="1"/>
  <c r="N544" i="39"/>
  <c r="AA544" i="39" s="1"/>
  <c r="M544" i="39"/>
  <c r="M550" i="39"/>
  <c r="Z550" i="39" s="1"/>
  <c r="AA554" i="39"/>
  <c r="M555" i="39"/>
  <c r="N555" i="39"/>
  <c r="AA555" i="39" s="1"/>
  <c r="N560" i="39"/>
  <c r="AA560" i="39" s="1"/>
  <c r="M560" i="39"/>
  <c r="M566" i="39"/>
  <c r="Z566" i="39" s="1"/>
  <c r="M571" i="39"/>
  <c r="N571" i="39"/>
  <c r="AA571" i="39" s="1"/>
  <c r="N576" i="39"/>
  <c r="AA576" i="39" s="1"/>
  <c r="M576" i="39"/>
  <c r="M582" i="39"/>
  <c r="Z582" i="39" s="1"/>
  <c r="AA598" i="39"/>
  <c r="N604" i="39"/>
  <c r="AA604" i="39" s="1"/>
  <c r="M604" i="39"/>
  <c r="M611" i="39"/>
  <c r="N611" i="39"/>
  <c r="AA611" i="39" s="1"/>
  <c r="N616" i="39"/>
  <c r="AA616" i="39" s="1"/>
  <c r="M616" i="39"/>
  <c r="M629" i="39"/>
  <c r="N629" i="39"/>
  <c r="AA629" i="39" s="1"/>
  <c r="N636" i="39"/>
  <c r="AA636" i="39" s="1"/>
  <c r="M636" i="39"/>
  <c r="Z642" i="39"/>
  <c r="M643" i="39"/>
  <c r="N643" i="39"/>
  <c r="AA643" i="39" s="1"/>
  <c r="N648" i="39"/>
  <c r="AA648" i="39" s="1"/>
  <c r="M648" i="39"/>
  <c r="N656" i="39"/>
  <c r="AA656" i="39" s="1"/>
  <c r="M656" i="39"/>
  <c r="M785" i="39"/>
  <c r="N785" i="39"/>
  <c r="AA785" i="39" s="1"/>
  <c r="M798" i="39"/>
  <c r="N798" i="39"/>
  <c r="AA798" i="39" s="1"/>
  <c r="M806" i="39"/>
  <c r="N806" i="39"/>
  <c r="AA806" i="39" s="1"/>
  <c r="M814" i="39"/>
  <c r="N814" i="39"/>
  <c r="AA814" i="39" s="1"/>
  <c r="M822" i="39"/>
  <c r="N822" i="39"/>
  <c r="AA822" i="39" s="1"/>
  <c r="M830" i="39"/>
  <c r="N830" i="39"/>
  <c r="AA830" i="39" s="1"/>
  <c r="M838" i="39"/>
  <c r="N838" i="39"/>
  <c r="AA838" i="39" s="1"/>
  <c r="M846" i="39"/>
  <c r="N846" i="39"/>
  <c r="AA846" i="39" s="1"/>
  <c r="M854" i="39"/>
  <c r="N854" i="39"/>
  <c r="AA854" i="39" s="1"/>
  <c r="M862" i="39"/>
  <c r="N862" i="39"/>
  <c r="AA862" i="39" s="1"/>
  <c r="M874" i="39"/>
  <c r="N874" i="39"/>
  <c r="AA874" i="39" s="1"/>
  <c r="M890" i="39"/>
  <c r="N890" i="39"/>
  <c r="AA890" i="39" s="1"/>
  <c r="M906" i="39"/>
  <c r="N906" i="39"/>
  <c r="AA906" i="39" s="1"/>
  <c r="N929" i="39"/>
  <c r="AA929" i="39" s="1"/>
  <c r="M929" i="39"/>
  <c r="N945" i="39"/>
  <c r="AA945" i="39" s="1"/>
  <c r="M945" i="39"/>
  <c r="N961" i="39"/>
  <c r="AA961" i="39" s="1"/>
  <c r="M961" i="39"/>
  <c r="N977" i="39"/>
  <c r="AA977" i="39" s="1"/>
  <c r="M977" i="39"/>
  <c r="N993" i="39"/>
  <c r="AA993" i="39" s="1"/>
  <c r="M993" i="39"/>
  <c r="N1009" i="39"/>
  <c r="AA1009" i="39" s="1"/>
  <c r="M1009" i="39"/>
  <c r="N1025" i="39"/>
  <c r="AA1025" i="39" s="1"/>
  <c r="M1025" i="39"/>
  <c r="AA1035" i="39"/>
  <c r="N1063" i="39"/>
  <c r="AA1063" i="39" s="1"/>
  <c r="M1063" i="39"/>
  <c r="N1071" i="39"/>
  <c r="AA1071" i="39" s="1"/>
  <c r="M1071" i="39"/>
  <c r="N1085" i="39"/>
  <c r="AA1085" i="39" s="1"/>
  <c r="M1085" i="39"/>
  <c r="N1100" i="39"/>
  <c r="AA1100" i="39" s="1"/>
  <c r="M1100" i="39"/>
  <c r="N1128" i="39"/>
  <c r="M1128" i="39"/>
  <c r="N1136" i="39"/>
  <c r="AA1136" i="39" s="1"/>
  <c r="M1136" i="39"/>
  <c r="Z1145" i="39"/>
  <c r="AA1146" i="39"/>
  <c r="Z1170" i="39"/>
  <c r="Z1174" i="39"/>
  <c r="Z1175" i="39"/>
  <c r="M1194" i="39"/>
  <c r="N1194" i="39"/>
  <c r="AA1194" i="39" s="1"/>
  <c r="N1202" i="39"/>
  <c r="AA1202" i="39" s="1"/>
  <c r="M1203" i="39"/>
  <c r="Z1203" i="39" s="1"/>
  <c r="AA489" i="39"/>
  <c r="AA597" i="39"/>
  <c r="AA654" i="39"/>
  <c r="N664" i="39"/>
  <c r="AA664" i="39" s="1"/>
  <c r="M664" i="39"/>
  <c r="N672" i="39"/>
  <c r="AA672" i="39" s="1"/>
  <c r="M672" i="39"/>
  <c r="N680" i="39"/>
  <c r="AA680" i="39" s="1"/>
  <c r="M680" i="39"/>
  <c r="N688" i="39"/>
  <c r="AA688" i="39" s="1"/>
  <c r="M688" i="39"/>
  <c r="N696" i="39"/>
  <c r="AA696" i="39" s="1"/>
  <c r="M696" i="39"/>
  <c r="N704" i="39"/>
  <c r="AA704" i="39" s="1"/>
  <c r="M704" i="39"/>
  <c r="N712" i="39"/>
  <c r="AA712" i="39" s="1"/>
  <c r="M712" i="39"/>
  <c r="N720" i="39"/>
  <c r="AA720" i="39" s="1"/>
  <c r="M720" i="39"/>
  <c r="N728" i="39"/>
  <c r="AA728" i="39" s="1"/>
  <c r="M728" i="39"/>
  <c r="N736" i="39"/>
  <c r="AA736" i="39" s="1"/>
  <c r="M736" i="39"/>
  <c r="Z742" i="39"/>
  <c r="AA765" i="39"/>
  <c r="AA791" i="39"/>
  <c r="M914" i="39"/>
  <c r="N914" i="39"/>
  <c r="AA914" i="39" s="1"/>
  <c r="N920" i="39"/>
  <c r="AA920" i="39" s="1"/>
  <c r="M920" i="39"/>
  <c r="M930" i="39"/>
  <c r="N930" i="39"/>
  <c r="AA930" i="39" s="1"/>
  <c r="N936" i="39"/>
  <c r="AA936" i="39" s="1"/>
  <c r="M936" i="39"/>
  <c r="M946" i="39"/>
  <c r="N946" i="39"/>
  <c r="AA946" i="39" s="1"/>
  <c r="N952" i="39"/>
  <c r="AA952" i="39" s="1"/>
  <c r="M952" i="39"/>
  <c r="M962" i="39"/>
  <c r="N962" i="39"/>
  <c r="AA962" i="39" s="1"/>
  <c r="N968" i="39"/>
  <c r="AA968" i="39" s="1"/>
  <c r="M968" i="39"/>
  <c r="M978" i="39"/>
  <c r="N978" i="39"/>
  <c r="AA978" i="39" s="1"/>
  <c r="N984" i="39"/>
  <c r="AA984" i="39" s="1"/>
  <c r="M984" i="39"/>
  <c r="M994" i="39"/>
  <c r="N994" i="39"/>
  <c r="AA994" i="39" s="1"/>
  <c r="N1000" i="39"/>
  <c r="AA1000" i="39" s="1"/>
  <c r="M1000" i="39"/>
  <c r="M1010" i="39"/>
  <c r="N1010" i="39"/>
  <c r="AA1010" i="39" s="1"/>
  <c r="N1016" i="39"/>
  <c r="AA1016" i="39" s="1"/>
  <c r="M1016" i="39"/>
  <c r="M1026" i="39"/>
  <c r="N1026" i="39"/>
  <c r="AA1026" i="39" s="1"/>
  <c r="N1032" i="39"/>
  <c r="AA1032" i="39" s="1"/>
  <c r="M1032" i="39"/>
  <c r="N1064" i="39"/>
  <c r="AA1064" i="39" s="1"/>
  <c r="M1064" i="39"/>
  <c r="N1072" i="39"/>
  <c r="AA1072" i="39" s="1"/>
  <c r="M1072" i="39"/>
  <c r="AA1081" i="39"/>
  <c r="M1082" i="39"/>
  <c r="N1082" i="39"/>
  <c r="AA1082" i="39" s="1"/>
  <c r="M1086" i="39"/>
  <c r="N1086" i="39"/>
  <c r="AA1086" i="39" s="1"/>
  <c r="M1105" i="39"/>
  <c r="N1105" i="39"/>
  <c r="AA1105" i="39" s="1"/>
  <c r="N1129" i="39"/>
  <c r="AA1129" i="39" s="1"/>
  <c r="M1129" i="39"/>
  <c r="Z1162" i="39"/>
  <c r="N1193" i="39"/>
  <c r="AA1193" i="39" s="1"/>
  <c r="M1193" i="39"/>
  <c r="Z1226" i="39"/>
  <c r="AA662" i="39"/>
  <c r="AA670" i="39"/>
  <c r="AA678" i="39"/>
  <c r="AA686" i="39"/>
  <c r="AA694" i="39"/>
  <c r="AA702" i="39"/>
  <c r="AA718" i="39"/>
  <c r="AA726" i="39"/>
  <c r="AA745" i="39"/>
  <c r="AA753" i="39"/>
  <c r="M763" i="39"/>
  <c r="N763" i="39"/>
  <c r="AA763" i="39" s="1"/>
  <c r="AA783" i="39"/>
  <c r="M790" i="39"/>
  <c r="N790" i="39"/>
  <c r="AA790" i="39" s="1"/>
  <c r="AA919" i="39"/>
  <c r="AA927" i="39"/>
  <c r="AA935" i="39"/>
  <c r="AA943" i="39"/>
  <c r="AA951" i="39"/>
  <c r="AA959" i="39"/>
  <c r="AA967" i="39"/>
  <c r="AA975" i="39"/>
  <c r="AA983" i="39"/>
  <c r="AA991" i="39"/>
  <c r="AA999" i="39"/>
  <c r="AA1007" i="39"/>
  <c r="AA1015" i="39"/>
  <c r="AA1023" i="39"/>
  <c r="AA1031" i="39"/>
  <c r="AA1041" i="39"/>
  <c r="AA1045" i="39"/>
  <c r="AA1049" i="39"/>
  <c r="AA1053" i="39"/>
  <c r="AA1058" i="39"/>
  <c r="M1070" i="39"/>
  <c r="N1070" i="39"/>
  <c r="AA1070" i="39" s="1"/>
  <c r="N1104" i="39"/>
  <c r="AA1104" i="39" s="1"/>
  <c r="M1104" i="39"/>
  <c r="N1119" i="39"/>
  <c r="M1119" i="39"/>
  <c r="M1134" i="39"/>
  <c r="N1134" i="39"/>
  <c r="AA1134" i="39" s="1"/>
  <c r="AA1158" i="39"/>
  <c r="Z1159" i="39"/>
  <c r="AA1164" i="39"/>
  <c r="AA1197" i="39"/>
  <c r="M1198" i="39"/>
  <c r="N1198" i="39"/>
  <c r="AA1198" i="39" s="1"/>
  <c r="AA1222" i="39"/>
  <c r="AA1236" i="39"/>
  <c r="Z1282" i="39"/>
  <c r="AA868" i="39"/>
  <c r="AA872" i="39"/>
  <c r="AA876" i="39"/>
  <c r="AA888" i="39"/>
  <c r="AA900" i="39"/>
  <c r="AA908" i="39"/>
  <c r="M918" i="39"/>
  <c r="N918" i="39"/>
  <c r="AA918" i="39" s="1"/>
  <c r="AA925" i="39"/>
  <c r="M926" i="39"/>
  <c r="N926" i="39"/>
  <c r="AA926" i="39" s="1"/>
  <c r="M934" i="39"/>
  <c r="N934" i="39"/>
  <c r="AA934" i="39" s="1"/>
  <c r="M942" i="39"/>
  <c r="N942" i="39"/>
  <c r="AA942" i="39" s="1"/>
  <c r="M950" i="39"/>
  <c r="N950" i="39"/>
  <c r="AA950" i="39" s="1"/>
  <c r="AA957" i="39"/>
  <c r="M958" i="39"/>
  <c r="N958" i="39"/>
  <c r="AA958" i="39" s="1"/>
  <c r="M966" i="39"/>
  <c r="N966" i="39"/>
  <c r="AA966" i="39" s="1"/>
  <c r="M974" i="39"/>
  <c r="N974" i="39"/>
  <c r="AA974" i="39" s="1"/>
  <c r="M982" i="39"/>
  <c r="N982" i="39"/>
  <c r="AA982" i="39" s="1"/>
  <c r="AA989" i="39"/>
  <c r="M990" i="39"/>
  <c r="N990" i="39"/>
  <c r="AA990" i="39" s="1"/>
  <c r="M998" i="39"/>
  <c r="N998" i="39"/>
  <c r="AA998" i="39" s="1"/>
  <c r="M1006" i="39"/>
  <c r="N1006" i="39"/>
  <c r="AA1006" i="39" s="1"/>
  <c r="M1014" i="39"/>
  <c r="N1014" i="39"/>
  <c r="AA1014" i="39" s="1"/>
  <c r="AA1021" i="39"/>
  <c r="M1022" i="39"/>
  <c r="N1022" i="39"/>
  <c r="AA1022" i="39" s="1"/>
  <c r="M1030" i="39"/>
  <c r="N1030" i="39"/>
  <c r="AA1030" i="39" s="1"/>
  <c r="AA1039" i="39"/>
  <c r="Z1048" i="39"/>
  <c r="N1088" i="39"/>
  <c r="AA1088" i="39" s="1"/>
  <c r="M1088" i="39"/>
  <c r="Z1093" i="39"/>
  <c r="N1103" i="39"/>
  <c r="M1103" i="39"/>
  <c r="AA1109" i="39"/>
  <c r="AA1117" i="39"/>
  <c r="M1118" i="39"/>
  <c r="N1118" i="39"/>
  <c r="AA1118" i="39" s="1"/>
  <c r="Z1149" i="39"/>
  <c r="AA1178" i="39"/>
  <c r="Z1180" i="39"/>
  <c r="Z1205" i="39"/>
  <c r="Z1206" i="39"/>
  <c r="AA1213" i="39"/>
  <c r="Z1216" i="39"/>
  <c r="Z1233" i="39"/>
  <c r="AA1240" i="39"/>
  <c r="Z1247" i="39"/>
  <c r="Z1254" i="39"/>
  <c r="Z1267" i="39"/>
  <c r="AA1268" i="39"/>
  <c r="Z1271" i="39"/>
  <c r="AA1272" i="39"/>
  <c r="Z1275" i="39"/>
  <c r="Z1286" i="39"/>
  <c r="Z1567" i="39"/>
  <c r="AA1567" i="39"/>
  <c r="Z1260" i="39"/>
  <c r="AA1261" i="39"/>
  <c r="Z1266" i="39"/>
  <c r="AA1267" i="39"/>
  <c r="Z1270" i="39"/>
  <c r="AA1271" i="39"/>
  <c r="Z1274" i="39"/>
  <c r="AA1275" i="39"/>
  <c r="Z1285" i="39"/>
  <c r="AA1286" i="39"/>
  <c r="Z1322" i="39"/>
  <c r="Z1330" i="39"/>
  <c r="Z1338" i="39"/>
  <c r="AA1350" i="39"/>
  <c r="Z1350" i="39"/>
  <c r="Z1367" i="39"/>
  <c r="AA1368" i="39"/>
  <c r="Z1368" i="39"/>
  <c r="Z1379" i="39"/>
  <c r="Z1381" i="39"/>
  <c r="AA1382" i="39"/>
  <c r="Z1404" i="39"/>
  <c r="AA589" i="39"/>
  <c r="AA741" i="39"/>
  <c r="AA757" i="39"/>
  <c r="AA773" i="39"/>
  <c r="AA787" i="39"/>
  <c r="AA1166" i="39"/>
  <c r="Z1173" i="39"/>
  <c r="AA1176" i="39"/>
  <c r="AA1191" i="39"/>
  <c r="Z1207" i="39"/>
  <c r="AA1208" i="39"/>
  <c r="AA1215" i="39"/>
  <c r="AA1217" i="39"/>
  <c r="AA1221" i="39"/>
  <c r="Z1224" i="39"/>
  <c r="Z1241" i="39"/>
  <c r="Z1245" i="39"/>
  <c r="Z1248" i="39"/>
  <c r="Z1259" i="39"/>
  <c r="AA1279" i="39"/>
  <c r="Z1283" i="39"/>
  <c r="Z1284" i="39"/>
  <c r="AA1294" i="39"/>
  <c r="Z1299" i="39"/>
  <c r="AA1300" i="39"/>
  <c r="AA1317" i="39"/>
  <c r="Z1320" i="39"/>
  <c r="Z1328" i="39"/>
  <c r="Z1336" i="39"/>
  <c r="Z1344" i="39"/>
  <c r="AA1367" i="39"/>
  <c r="Z1372" i="39"/>
  <c r="Z1377" i="39"/>
  <c r="Z1401" i="39"/>
  <c r="Z1236" i="39"/>
  <c r="Z1240" i="39"/>
  <c r="Z1242" i="39"/>
  <c r="AA1244" i="39"/>
  <c r="AA1248" i="39"/>
  <c r="AA1249" i="39"/>
  <c r="AA1253" i="39"/>
  <c r="AA1259" i="39"/>
  <c r="Z1262" i="39"/>
  <c r="AA1264" i="39"/>
  <c r="Z1268" i="39"/>
  <c r="Z1272" i="39"/>
  <c r="Z1276" i="39"/>
  <c r="Z1365" i="39"/>
  <c r="Z1371" i="39"/>
  <c r="Z1388" i="39"/>
  <c r="Z1303" i="39"/>
  <c r="Z1311" i="39"/>
  <c r="Z1347" i="39"/>
  <c r="Z1353" i="39"/>
  <c r="AA1383" i="39"/>
  <c r="Z1386" i="39"/>
  <c r="AA1387" i="39"/>
  <c r="Z1389" i="39"/>
  <c r="Z1391" i="39"/>
  <c r="Z1396" i="39"/>
  <c r="AA1398" i="39"/>
  <c r="Z1402" i="39"/>
  <c r="AA1403" i="39"/>
  <c r="Z1407" i="39"/>
  <c r="Z1453" i="39"/>
  <c r="Z1459" i="39"/>
  <c r="AA1462" i="39"/>
  <c r="AA1463" i="39"/>
  <c r="Z1465" i="39"/>
  <c r="AA1475" i="39"/>
  <c r="Z1485" i="39"/>
  <c r="AA1486" i="39"/>
  <c r="AA1487" i="39"/>
  <c r="AA1493" i="39"/>
  <c r="Z1505" i="39"/>
  <c r="Z1506" i="39"/>
  <c r="AA1509" i="39"/>
  <c r="Z1514" i="39"/>
  <c r="AA1516" i="39"/>
  <c r="AA1517" i="39"/>
  <c r="AA1527" i="39"/>
  <c r="Z1543" i="39"/>
  <c r="AA1550" i="39"/>
  <c r="Z1555" i="39"/>
  <c r="Z1293" i="39"/>
  <c r="AA1296" i="39"/>
  <c r="Z1301" i="39"/>
  <c r="AA1304" i="39"/>
  <c r="Z1309" i="39"/>
  <c r="AA1312" i="39"/>
  <c r="Z1317" i="39"/>
  <c r="Z1346" i="39"/>
  <c r="AA1347" i="39"/>
  <c r="AA1352" i="39"/>
  <c r="AA1353" i="39"/>
  <c r="Z1356" i="39"/>
  <c r="AA1357" i="39"/>
  <c r="AA1364" i="39"/>
  <c r="AA1380" i="39"/>
  <c r="Z1384" i="39"/>
  <c r="AA1386" i="39"/>
  <c r="Z1390" i="39"/>
  <c r="AA1391" i="39"/>
  <c r="Z1393" i="39"/>
  <c r="Z1395" i="39"/>
  <c r="Z1400" i="39"/>
  <c r="AA1402" i="39"/>
  <c r="Z1408" i="39"/>
  <c r="Z1412" i="39"/>
  <c r="AA1417" i="39"/>
  <c r="Z1420" i="39"/>
  <c r="Z1432" i="39"/>
  <c r="AA1434" i="39"/>
  <c r="Z1451" i="39"/>
  <c r="AA1454" i="39"/>
  <c r="Z1457" i="39"/>
  <c r="Z1478" i="39"/>
  <c r="Z1479" i="39"/>
  <c r="Z1481" i="39"/>
  <c r="Z1489" i="39"/>
  <c r="Z1512" i="39"/>
  <c r="Z1513" i="39"/>
  <c r="Z1520" i="39"/>
  <c r="Z1523" i="39"/>
  <c r="Z1525" i="39"/>
  <c r="Z1528" i="39"/>
  <c r="Z1558" i="39"/>
  <c r="Z1559" i="39"/>
  <c r="AA1408" i="39"/>
  <c r="AA1410" i="39"/>
  <c r="AA1412" i="39"/>
  <c r="AA1414" i="39"/>
  <c r="AA1415" i="39"/>
  <c r="Z1418" i="39"/>
  <c r="AA1421" i="39"/>
  <c r="Z1425" i="39"/>
  <c r="AA1430" i="39"/>
  <c r="AA1432" i="39"/>
  <c r="Z1438" i="39"/>
  <c r="Z1440" i="39"/>
  <c r="Z1442" i="39"/>
  <c r="Z1444" i="39"/>
  <c r="AA1464" i="39"/>
  <c r="Z1476" i="39"/>
  <c r="Z1488" i="39"/>
  <c r="AA1489" i="39"/>
  <c r="Z1494" i="39"/>
  <c r="Z1510" i="39"/>
  <c r="Z1511" i="39"/>
  <c r="AA1512" i="39"/>
  <c r="AA1513" i="39"/>
  <c r="Z1518" i="39"/>
  <c r="Z1519" i="39"/>
  <c r="AA1520" i="39"/>
  <c r="AA1522" i="39"/>
  <c r="AA1523" i="39"/>
  <c r="Z1527" i="39"/>
  <c r="AA1544" i="39"/>
  <c r="AA1553" i="39"/>
  <c r="Z1571" i="39"/>
  <c r="AA1571" i="39"/>
  <c r="AA1406" i="39"/>
  <c r="Z1409" i="39"/>
  <c r="Z1411" i="39"/>
  <c r="Z1413" i="39"/>
  <c r="Z1415" i="39"/>
  <c r="Z1417" i="39"/>
  <c r="Z1424" i="39"/>
  <c r="Z1426" i="39"/>
  <c r="Z1428" i="39"/>
  <c r="AA1439" i="39"/>
  <c r="AA1441" i="39"/>
  <c r="AA1443" i="39"/>
  <c r="AA1445" i="39"/>
  <c r="AA1451" i="39"/>
  <c r="Z1455" i="39"/>
  <c r="AA1458" i="39"/>
  <c r="AA1459" i="39"/>
  <c r="Z1463" i="39"/>
  <c r="AA1466" i="39"/>
  <c r="AA1467" i="39"/>
  <c r="AA1468" i="39"/>
  <c r="AA1469" i="39"/>
  <c r="AA1470" i="39"/>
  <c r="AA1471" i="39"/>
  <c r="Z1473" i="39"/>
  <c r="Z1475" i="39"/>
  <c r="Z1477" i="39"/>
  <c r="AA1478" i="39"/>
  <c r="AA1481" i="39"/>
  <c r="Z1493" i="39"/>
  <c r="AA1494" i="39"/>
  <c r="AA1500" i="39"/>
  <c r="Z1529" i="39"/>
  <c r="AA1530" i="39"/>
  <c r="AA1531" i="39"/>
  <c r="AA1532" i="39"/>
  <c r="AA1533" i="39"/>
  <c r="AA1534" i="39"/>
  <c r="AA1535" i="39"/>
  <c r="AA1536" i="39"/>
  <c r="AA1537" i="39"/>
  <c r="AA1538" i="39"/>
  <c r="AA1539" i="39"/>
  <c r="AA1540" i="39"/>
  <c r="AA1545" i="39"/>
  <c r="AA1561" i="39"/>
  <c r="AA1564" i="39"/>
  <c r="N209" i="39"/>
  <c r="AA209" i="39" s="1"/>
  <c r="M209" i="39"/>
  <c r="N225" i="39"/>
  <c r="AA225" i="39" s="1"/>
  <c r="M225" i="39"/>
  <c r="N241" i="39"/>
  <c r="AA241" i="39" s="1"/>
  <c r="M241" i="39"/>
  <c r="N257" i="39"/>
  <c r="AA257" i="39" s="1"/>
  <c r="M257" i="39"/>
  <c r="N301" i="39"/>
  <c r="AA301" i="39" s="1"/>
  <c r="M301" i="39"/>
  <c r="N309" i="39"/>
  <c r="AA309" i="39" s="1"/>
  <c r="M309" i="39"/>
  <c r="N317" i="39"/>
  <c r="AA317" i="39" s="1"/>
  <c r="M317" i="39"/>
  <c r="N325" i="39"/>
  <c r="AA325" i="39" s="1"/>
  <c r="M325" i="39"/>
  <c r="N333" i="39"/>
  <c r="AA333" i="39" s="1"/>
  <c r="M333" i="39"/>
  <c r="N341" i="39"/>
  <c r="AA341" i="39" s="1"/>
  <c r="M341" i="39"/>
  <c r="AA348" i="39"/>
  <c r="N353" i="39"/>
  <c r="AA353" i="39" s="1"/>
  <c r="M353" i="39"/>
  <c r="N428" i="39"/>
  <c r="AA428" i="39" s="1"/>
  <c r="M428" i="39"/>
  <c r="N444" i="39"/>
  <c r="AA444" i="39" s="1"/>
  <c r="M444" i="39"/>
  <c r="N545" i="39"/>
  <c r="AA545" i="39" s="1"/>
  <c r="M545" i="39"/>
  <c r="N152" i="39"/>
  <c r="AA152" i="39" s="1"/>
  <c r="M152" i="39"/>
  <c r="M18" i="39"/>
  <c r="Z18" i="39" s="1"/>
  <c r="M22" i="39"/>
  <c r="Z22" i="39" s="1"/>
  <c r="M46" i="39"/>
  <c r="Z46" i="39" s="1"/>
  <c r="M90" i="39"/>
  <c r="Z90" i="39" s="1"/>
  <c r="M106" i="39"/>
  <c r="Z106" i="39" s="1"/>
  <c r="AA121" i="39"/>
  <c r="N124" i="39"/>
  <c r="AA124" i="39" s="1"/>
  <c r="N128" i="39"/>
  <c r="AA128" i="39" s="1"/>
  <c r="AA145" i="39"/>
  <c r="N181" i="39"/>
  <c r="AA181" i="39" s="1"/>
  <c r="M181" i="39"/>
  <c r="N245" i="39"/>
  <c r="AA245" i="39" s="1"/>
  <c r="M245" i="39"/>
  <c r="N273" i="39"/>
  <c r="AA273" i="39" s="1"/>
  <c r="M273" i="39"/>
  <c r="N281" i="39"/>
  <c r="AA281" i="39" s="1"/>
  <c r="M281" i="39"/>
  <c r="N365" i="39"/>
  <c r="AA365" i="39" s="1"/>
  <c r="M365" i="39"/>
  <c r="N373" i="39"/>
  <c r="AA373" i="39" s="1"/>
  <c r="M373" i="39"/>
  <c r="N381" i="39"/>
  <c r="AA381" i="39" s="1"/>
  <c r="M381" i="39"/>
  <c r="N389" i="39"/>
  <c r="AA389" i="39" s="1"/>
  <c r="M389" i="39"/>
  <c r="N397" i="39"/>
  <c r="AA397" i="39" s="1"/>
  <c r="M397" i="39"/>
  <c r="N405" i="39"/>
  <c r="AA405" i="39" s="1"/>
  <c r="M405" i="39"/>
  <c r="N413" i="39"/>
  <c r="AA413" i="39" s="1"/>
  <c r="M413" i="39"/>
  <c r="N421" i="39"/>
  <c r="AA421" i="39" s="1"/>
  <c r="M421" i="39"/>
  <c r="N432" i="39"/>
  <c r="AA432" i="39" s="1"/>
  <c r="M432" i="39"/>
  <c r="N448" i="39"/>
  <c r="AA448" i="39" s="1"/>
  <c r="M448" i="39"/>
  <c r="N517" i="39"/>
  <c r="AA517" i="39" s="1"/>
  <c r="M517" i="39"/>
  <c r="N177" i="39"/>
  <c r="AA177" i="39" s="1"/>
  <c r="M177" i="39"/>
  <c r="M14" i="39"/>
  <c r="Z14" i="39" s="1"/>
  <c r="M26" i="39"/>
  <c r="Z26" i="39" s="1"/>
  <c r="M30" i="39"/>
  <c r="Z30" i="39" s="1"/>
  <c r="M34" i="39"/>
  <c r="Z34" i="39" s="1"/>
  <c r="M42" i="39"/>
  <c r="Z42" i="39" s="1"/>
  <c r="M58" i="39"/>
  <c r="Z58" i="39" s="1"/>
  <c r="M66" i="39"/>
  <c r="Z66" i="39" s="1"/>
  <c r="M70" i="39"/>
  <c r="Z70" i="39" s="1"/>
  <c r="M78" i="39"/>
  <c r="Z78" i="39" s="1"/>
  <c r="M86" i="39"/>
  <c r="Z86" i="39" s="1"/>
  <c r="M94" i="39"/>
  <c r="Z94" i="39" s="1"/>
  <c r="M98" i="39"/>
  <c r="Z98" i="39" s="1"/>
  <c r="M110" i="39"/>
  <c r="Z110" i="39" s="1"/>
  <c r="M114" i="39"/>
  <c r="Z114" i="39" s="1"/>
  <c r="AA117" i="39"/>
  <c r="AA125" i="39"/>
  <c r="M141" i="39"/>
  <c r="Z141" i="39" s="1"/>
  <c r="N165" i="39"/>
  <c r="AA165" i="39" s="1"/>
  <c r="M165" i="39"/>
  <c r="N213" i="39"/>
  <c r="AA213" i="39" s="1"/>
  <c r="M213" i="39"/>
  <c r="N229" i="39"/>
  <c r="AA229" i="39" s="1"/>
  <c r="M229" i="39"/>
  <c r="N289" i="39"/>
  <c r="AA289" i="39" s="1"/>
  <c r="M289" i="39"/>
  <c r="N357" i="39"/>
  <c r="AA357" i="39" s="1"/>
  <c r="M357" i="39"/>
  <c r="M5" i="39"/>
  <c r="Z5" i="39" s="1"/>
  <c r="N6" i="39"/>
  <c r="AA6" i="39" s="1"/>
  <c r="M9" i="39"/>
  <c r="Z9" i="39" s="1"/>
  <c r="N10" i="39"/>
  <c r="AA10" i="39" s="1"/>
  <c r="M13" i="39"/>
  <c r="Z13" i="39" s="1"/>
  <c r="M17" i="39"/>
  <c r="Z17" i="39" s="1"/>
  <c r="M21" i="39"/>
  <c r="Z21" i="39" s="1"/>
  <c r="M25" i="39"/>
  <c r="Z25" i="39" s="1"/>
  <c r="M29" i="39"/>
  <c r="Z29" i="39" s="1"/>
  <c r="M33" i="39"/>
  <c r="Z33" i="39" s="1"/>
  <c r="M37" i="39"/>
  <c r="Z37" i="39" s="1"/>
  <c r="N38" i="39"/>
  <c r="AA38" i="39" s="1"/>
  <c r="M41" i="39"/>
  <c r="Z41" i="39" s="1"/>
  <c r="M45" i="39"/>
  <c r="Z45" i="39" s="1"/>
  <c r="M49" i="39"/>
  <c r="Z49" i="39" s="1"/>
  <c r="N50" i="39"/>
  <c r="AA50" i="39" s="1"/>
  <c r="M53" i="39"/>
  <c r="Z53" i="39" s="1"/>
  <c r="N54" i="39"/>
  <c r="AA54" i="39" s="1"/>
  <c r="M57" i="39"/>
  <c r="Z57" i="39" s="1"/>
  <c r="M61" i="39"/>
  <c r="Z61" i="39" s="1"/>
  <c r="N62" i="39"/>
  <c r="AA62" i="39" s="1"/>
  <c r="M65" i="39"/>
  <c r="Z65" i="39" s="1"/>
  <c r="M69" i="39"/>
  <c r="Z69" i="39" s="1"/>
  <c r="M73" i="39"/>
  <c r="Z73" i="39" s="1"/>
  <c r="N74" i="39"/>
  <c r="AA74" i="39" s="1"/>
  <c r="M77" i="39"/>
  <c r="Z77" i="39" s="1"/>
  <c r="M81" i="39"/>
  <c r="Z81" i="39" s="1"/>
  <c r="N82" i="39"/>
  <c r="AA82" i="39" s="1"/>
  <c r="M85" i="39"/>
  <c r="Z85" i="39" s="1"/>
  <c r="M89" i="39"/>
  <c r="Z89" i="39" s="1"/>
  <c r="M93" i="39"/>
  <c r="Z93" i="39" s="1"/>
  <c r="M97" i="39"/>
  <c r="Z97" i="39" s="1"/>
  <c r="M101" i="39"/>
  <c r="Z101" i="39" s="1"/>
  <c r="N102" i="39"/>
  <c r="AA102" i="39" s="1"/>
  <c r="M105" i="39"/>
  <c r="Z105" i="39" s="1"/>
  <c r="M109" i="39"/>
  <c r="Z109" i="39" s="1"/>
  <c r="M113" i="39"/>
  <c r="Z113" i="39" s="1"/>
  <c r="M117" i="39"/>
  <c r="Z117" i="39" s="1"/>
  <c r="M121" i="39"/>
  <c r="Z121" i="39" s="1"/>
  <c r="M125" i="39"/>
  <c r="Z125" i="39" s="1"/>
  <c r="M129" i="39"/>
  <c r="Z129" i="39" s="1"/>
  <c r="AA133" i="39"/>
  <c r="N144" i="39"/>
  <c r="AA144" i="39" s="1"/>
  <c r="M144" i="39"/>
  <c r="M145" i="39"/>
  <c r="Z145" i="39" s="1"/>
  <c r="AA149" i="39"/>
  <c r="AA164" i="39"/>
  <c r="N169" i="39"/>
  <c r="AA169" i="39" s="1"/>
  <c r="M169" i="39"/>
  <c r="AA180" i="39"/>
  <c r="N185" i="39"/>
  <c r="AA185" i="39" s="1"/>
  <c r="M185" i="39"/>
  <c r="AA196" i="39"/>
  <c r="N201" i="39"/>
  <c r="AA201" i="39" s="1"/>
  <c r="M201" i="39"/>
  <c r="AA212" i="39"/>
  <c r="N217" i="39"/>
  <c r="AA217" i="39" s="1"/>
  <c r="M217" i="39"/>
  <c r="AA228" i="39"/>
  <c r="N233" i="39"/>
  <c r="AA233" i="39" s="1"/>
  <c r="M233" i="39"/>
  <c r="AA244" i="39"/>
  <c r="N249" i="39"/>
  <c r="AA249" i="39" s="1"/>
  <c r="M249" i="39"/>
  <c r="AA260" i="39"/>
  <c r="N265" i="39"/>
  <c r="AA265" i="39" s="1"/>
  <c r="M265" i="39"/>
  <c r="N293" i="39"/>
  <c r="AA293" i="39" s="1"/>
  <c r="M293" i="39"/>
  <c r="N305" i="39"/>
  <c r="AA305" i="39" s="1"/>
  <c r="M305" i="39"/>
  <c r="N313" i="39"/>
  <c r="AA313" i="39" s="1"/>
  <c r="M313" i="39"/>
  <c r="N321" i="39"/>
  <c r="AA321" i="39" s="1"/>
  <c r="M321" i="39"/>
  <c r="N329" i="39"/>
  <c r="AA329" i="39" s="1"/>
  <c r="M329" i="39"/>
  <c r="N337" i="39"/>
  <c r="AA337" i="39" s="1"/>
  <c r="M337" i="39"/>
  <c r="N345" i="39"/>
  <c r="AA345" i="39" s="1"/>
  <c r="M345" i="39"/>
  <c r="AA356" i="39"/>
  <c r="N436" i="39"/>
  <c r="AA436" i="39" s="1"/>
  <c r="M436" i="39"/>
  <c r="N452" i="39"/>
  <c r="AA452" i="39" s="1"/>
  <c r="M452" i="39"/>
  <c r="N136" i="39"/>
  <c r="AA136" i="39" s="1"/>
  <c r="M136" i="39"/>
  <c r="N161" i="39"/>
  <c r="AA161" i="39" s="1"/>
  <c r="M161" i="39"/>
  <c r="N193" i="39"/>
  <c r="AA193" i="39" s="1"/>
  <c r="M193" i="39"/>
  <c r="N120" i="39"/>
  <c r="AA120" i="39" s="1"/>
  <c r="AA129" i="39"/>
  <c r="N140" i="39"/>
  <c r="AA140" i="39" s="1"/>
  <c r="M140" i="39"/>
  <c r="N197" i="39"/>
  <c r="AA197" i="39" s="1"/>
  <c r="M197" i="39"/>
  <c r="N261" i="39"/>
  <c r="AA261" i="39" s="1"/>
  <c r="M261" i="39"/>
  <c r="N132" i="39"/>
  <c r="AA132" i="39" s="1"/>
  <c r="M132" i="39"/>
  <c r="N148" i="39"/>
  <c r="AA148" i="39" s="1"/>
  <c r="M148" i="39"/>
  <c r="N157" i="39"/>
  <c r="AA157" i="39" s="1"/>
  <c r="M157" i="39"/>
  <c r="AA168" i="39"/>
  <c r="N173" i="39"/>
  <c r="AA173" i="39" s="1"/>
  <c r="M173" i="39"/>
  <c r="AA184" i="39"/>
  <c r="N189" i="39"/>
  <c r="AA189" i="39" s="1"/>
  <c r="M189" i="39"/>
  <c r="AA200" i="39"/>
  <c r="Z203" i="39"/>
  <c r="N205" i="39"/>
  <c r="AA205" i="39" s="1"/>
  <c r="M205" i="39"/>
  <c r="AA216" i="39"/>
  <c r="N221" i="39"/>
  <c r="AA221" i="39" s="1"/>
  <c r="M221" i="39"/>
  <c r="AA232" i="39"/>
  <c r="N237" i="39"/>
  <c r="AA237" i="39" s="1"/>
  <c r="M237" i="39"/>
  <c r="AA248" i="39"/>
  <c r="N253" i="39"/>
  <c r="AA253" i="39" s="1"/>
  <c r="M253" i="39"/>
  <c r="AA264" i="39"/>
  <c r="N269" i="39"/>
  <c r="AA269" i="39" s="1"/>
  <c r="M269" i="39"/>
  <c r="AA276" i="39"/>
  <c r="N277" i="39"/>
  <c r="AA277" i="39" s="1"/>
  <c r="M277" i="39"/>
  <c r="AA284" i="39"/>
  <c r="N285" i="39"/>
  <c r="AA285" i="39" s="1"/>
  <c r="M285" i="39"/>
  <c r="AA292" i="39"/>
  <c r="N297" i="39"/>
  <c r="AA297" i="39" s="1"/>
  <c r="M297" i="39"/>
  <c r="AA304" i="39"/>
  <c r="AA312" i="39"/>
  <c r="AA320" i="39"/>
  <c r="AA328" i="39"/>
  <c r="AA336" i="39"/>
  <c r="AA344" i="39"/>
  <c r="N349" i="39"/>
  <c r="AA349" i="39" s="1"/>
  <c r="M349" i="39"/>
  <c r="AA360" i="39"/>
  <c r="N361" i="39"/>
  <c r="AA361" i="39" s="1"/>
  <c r="M361" i="39"/>
  <c r="AA368" i="39"/>
  <c r="N369" i="39"/>
  <c r="AA369" i="39" s="1"/>
  <c r="M369" i="39"/>
  <c r="AA376" i="39"/>
  <c r="N377" i="39"/>
  <c r="AA377" i="39" s="1"/>
  <c r="M377" i="39"/>
  <c r="AA384" i="39"/>
  <c r="N385" i="39"/>
  <c r="AA385" i="39" s="1"/>
  <c r="M385" i="39"/>
  <c r="AA392" i="39"/>
  <c r="N393" i="39"/>
  <c r="AA393" i="39" s="1"/>
  <c r="M393" i="39"/>
  <c r="AA400" i="39"/>
  <c r="N401" i="39"/>
  <c r="AA401" i="39" s="1"/>
  <c r="M401" i="39"/>
  <c r="AA408" i="39"/>
  <c r="N409" i="39"/>
  <c r="AA409" i="39" s="1"/>
  <c r="M409" i="39"/>
  <c r="AA416" i="39"/>
  <c r="N417" i="39"/>
  <c r="AA417" i="39" s="1"/>
  <c r="M417" i="39"/>
  <c r="AA424" i="39"/>
  <c r="N425" i="39"/>
  <c r="AA425" i="39" s="1"/>
  <c r="M425" i="39"/>
  <c r="N440" i="39"/>
  <c r="AA440" i="39" s="1"/>
  <c r="M440" i="39"/>
  <c r="N456" i="39"/>
  <c r="AA456" i="39" s="1"/>
  <c r="M456" i="39"/>
  <c r="N501" i="39"/>
  <c r="AA501" i="39" s="1"/>
  <c r="M501" i="39"/>
  <c r="N533" i="39"/>
  <c r="AA533" i="39" s="1"/>
  <c r="M533" i="39"/>
  <c r="N505" i="39"/>
  <c r="AA505" i="39" s="1"/>
  <c r="M505" i="39"/>
  <c r="N521" i="39"/>
  <c r="AA521" i="39" s="1"/>
  <c r="M521" i="39"/>
  <c r="N537" i="39"/>
  <c r="AA537" i="39" s="1"/>
  <c r="M537" i="39"/>
  <c r="M156" i="39"/>
  <c r="Z156" i="39" s="1"/>
  <c r="M160" i="39"/>
  <c r="Z160" i="39" s="1"/>
  <c r="M164" i="39"/>
  <c r="Z164" i="39" s="1"/>
  <c r="M168" i="39"/>
  <c r="Z168" i="39" s="1"/>
  <c r="M172" i="39"/>
  <c r="Z172" i="39" s="1"/>
  <c r="M176" i="39"/>
  <c r="Z176" i="39" s="1"/>
  <c r="M180" i="39"/>
  <c r="Z180" i="39" s="1"/>
  <c r="M184" i="39"/>
  <c r="Z184" i="39" s="1"/>
  <c r="M188" i="39"/>
  <c r="Z188" i="39" s="1"/>
  <c r="M192" i="39"/>
  <c r="Z192" i="39" s="1"/>
  <c r="M196" i="39"/>
  <c r="Z196" i="39" s="1"/>
  <c r="M200" i="39"/>
  <c r="Z200" i="39" s="1"/>
  <c r="M204" i="39"/>
  <c r="Z204" i="39" s="1"/>
  <c r="M208" i="39"/>
  <c r="Z208" i="39" s="1"/>
  <c r="M212" i="39"/>
  <c r="Z212" i="39" s="1"/>
  <c r="M216" i="39"/>
  <c r="Z216" i="39" s="1"/>
  <c r="M220" i="39"/>
  <c r="Z220" i="39" s="1"/>
  <c r="M224" i="39"/>
  <c r="Z224" i="39" s="1"/>
  <c r="M228" i="39"/>
  <c r="Z228" i="39" s="1"/>
  <c r="M232" i="39"/>
  <c r="Z232" i="39" s="1"/>
  <c r="M236" i="39"/>
  <c r="Z236" i="39" s="1"/>
  <c r="M240" i="39"/>
  <c r="Z240" i="39" s="1"/>
  <c r="M244" i="39"/>
  <c r="Z244" i="39" s="1"/>
  <c r="M248" i="39"/>
  <c r="Z248" i="39" s="1"/>
  <c r="M252" i="39"/>
  <c r="Z252" i="39" s="1"/>
  <c r="M256" i="39"/>
  <c r="Z256" i="39" s="1"/>
  <c r="M260" i="39"/>
  <c r="Z260" i="39" s="1"/>
  <c r="M264" i="39"/>
  <c r="Z264" i="39" s="1"/>
  <c r="M268" i="39"/>
  <c r="Z268" i="39" s="1"/>
  <c r="M292" i="39"/>
  <c r="Z292" i="39" s="1"/>
  <c r="M296" i="39"/>
  <c r="Z296" i="39" s="1"/>
  <c r="M300" i="39"/>
  <c r="Z300" i="39" s="1"/>
  <c r="M304" i="39"/>
  <c r="Z304" i="39" s="1"/>
  <c r="M308" i="39"/>
  <c r="Z308" i="39" s="1"/>
  <c r="M312" i="39"/>
  <c r="Z312" i="39" s="1"/>
  <c r="M316" i="39"/>
  <c r="Z316" i="39" s="1"/>
  <c r="M320" i="39"/>
  <c r="Z320" i="39" s="1"/>
  <c r="M324" i="39"/>
  <c r="Z324" i="39" s="1"/>
  <c r="M328" i="39"/>
  <c r="Z328" i="39" s="1"/>
  <c r="M332" i="39"/>
  <c r="Z332" i="39" s="1"/>
  <c r="M336" i="39"/>
  <c r="Z336" i="39" s="1"/>
  <c r="M340" i="39"/>
  <c r="Z340" i="39" s="1"/>
  <c r="M344" i="39"/>
  <c r="Z344" i="39" s="1"/>
  <c r="M348" i="39"/>
  <c r="Z348" i="39" s="1"/>
  <c r="M352" i="39"/>
  <c r="Z352" i="39" s="1"/>
  <c r="M356" i="39"/>
  <c r="Z356" i="39" s="1"/>
  <c r="N493" i="39"/>
  <c r="AA493" i="39" s="1"/>
  <c r="M493" i="39"/>
  <c r="N509" i="39"/>
  <c r="AA509" i="39" s="1"/>
  <c r="M509" i="39"/>
  <c r="N525" i="39"/>
  <c r="AA525" i="39" s="1"/>
  <c r="M525" i="39"/>
  <c r="N541" i="39"/>
  <c r="AA541" i="39" s="1"/>
  <c r="M541" i="39"/>
  <c r="M460" i="39"/>
  <c r="N460" i="39"/>
  <c r="AA460" i="39" s="1"/>
  <c r="M461" i="39"/>
  <c r="Z461" i="39" s="1"/>
  <c r="M464" i="39"/>
  <c r="N464" i="39"/>
  <c r="AA464" i="39" s="1"/>
  <c r="M465" i="39"/>
  <c r="Z465" i="39" s="1"/>
  <c r="M468" i="39"/>
  <c r="N468" i="39"/>
  <c r="AA468" i="39" s="1"/>
  <c r="M469" i="39"/>
  <c r="Z469" i="39" s="1"/>
  <c r="M472" i="39"/>
  <c r="N472" i="39"/>
  <c r="AA472" i="39" s="1"/>
  <c r="M473" i="39"/>
  <c r="Z473" i="39" s="1"/>
  <c r="M476" i="39"/>
  <c r="N476" i="39"/>
  <c r="AA476" i="39" s="1"/>
  <c r="M477" i="39"/>
  <c r="Z477" i="39" s="1"/>
  <c r="M480" i="39"/>
  <c r="N480" i="39"/>
  <c r="AA480" i="39" s="1"/>
  <c r="M481" i="39"/>
  <c r="Z481" i="39" s="1"/>
  <c r="M484" i="39"/>
  <c r="N484" i="39"/>
  <c r="AA484" i="39" s="1"/>
  <c r="M485" i="39"/>
  <c r="Z485" i="39" s="1"/>
  <c r="M488" i="39"/>
  <c r="N488" i="39"/>
  <c r="AA488" i="39" s="1"/>
  <c r="M489" i="39"/>
  <c r="Z489" i="39" s="1"/>
  <c r="N497" i="39"/>
  <c r="AA497" i="39" s="1"/>
  <c r="M497" i="39"/>
  <c r="N513" i="39"/>
  <c r="AA513" i="39" s="1"/>
  <c r="M513" i="39"/>
  <c r="N529" i="39"/>
  <c r="AA529" i="39" s="1"/>
  <c r="M529" i="39"/>
  <c r="N492" i="39"/>
  <c r="AA492" i="39" s="1"/>
  <c r="N496" i="39"/>
  <c r="AA496" i="39" s="1"/>
  <c r="N500" i="39"/>
  <c r="AA500" i="39" s="1"/>
  <c r="N504" i="39"/>
  <c r="AA504" i="39" s="1"/>
  <c r="N508" i="39"/>
  <c r="AA508" i="39" s="1"/>
  <c r="N512" i="39"/>
  <c r="AA512" i="39" s="1"/>
  <c r="N516" i="39"/>
  <c r="AA516" i="39" s="1"/>
  <c r="N520" i="39"/>
  <c r="AA520" i="39" s="1"/>
  <c r="N524" i="39"/>
  <c r="AA524" i="39" s="1"/>
  <c r="N528" i="39"/>
  <c r="AA528" i="39" s="1"/>
  <c r="N532" i="39"/>
  <c r="AA532" i="39" s="1"/>
  <c r="N536" i="39"/>
  <c r="AA536" i="39" s="1"/>
  <c r="N540" i="39"/>
  <c r="AA540" i="39" s="1"/>
  <c r="N583" i="39"/>
  <c r="AA583" i="39" s="1"/>
  <c r="AA584" i="39"/>
  <c r="N587" i="39"/>
  <c r="AA587" i="39" s="1"/>
  <c r="AA588" i="39"/>
  <c r="N591" i="39"/>
  <c r="AA591" i="39" s="1"/>
  <c r="N595" i="39"/>
  <c r="AA595" i="39" s="1"/>
  <c r="AA596" i="39"/>
  <c r="N599" i="39"/>
  <c r="AA599" i="39" s="1"/>
  <c r="N607" i="39"/>
  <c r="AA607" i="39" s="1"/>
  <c r="AA610" i="39"/>
  <c r="N617" i="39"/>
  <c r="AA617" i="39" s="1"/>
  <c r="N623" i="39"/>
  <c r="AA623" i="39" s="1"/>
  <c r="AA626" i="39"/>
  <c r="N633" i="39"/>
  <c r="AA633" i="39" s="1"/>
  <c r="N639" i="39"/>
  <c r="AA639" i="39" s="1"/>
  <c r="AA642" i="39"/>
  <c r="N649" i="39"/>
  <c r="AA649" i="39" s="1"/>
  <c r="N657" i="39"/>
  <c r="AA657" i="39" s="1"/>
  <c r="M657" i="39"/>
  <c r="N665" i="39"/>
  <c r="AA665" i="39" s="1"/>
  <c r="M665" i="39"/>
  <c r="N673" i="39"/>
  <c r="AA673" i="39" s="1"/>
  <c r="M673" i="39"/>
  <c r="N681" i="39"/>
  <c r="AA681" i="39" s="1"/>
  <c r="M681" i="39"/>
  <c r="M549" i="39"/>
  <c r="Z549" i="39" s="1"/>
  <c r="M553" i="39"/>
  <c r="Z553" i="39" s="1"/>
  <c r="M557" i="39"/>
  <c r="Z557" i="39" s="1"/>
  <c r="M561" i="39"/>
  <c r="Z561" i="39" s="1"/>
  <c r="M565" i="39"/>
  <c r="Z565" i="39" s="1"/>
  <c r="M569" i="39"/>
  <c r="Z569" i="39" s="1"/>
  <c r="M573" i="39"/>
  <c r="Z573" i="39" s="1"/>
  <c r="M577" i="39"/>
  <c r="Z577" i="39" s="1"/>
  <c r="M581" i="39"/>
  <c r="Z581" i="39" s="1"/>
  <c r="M585" i="39"/>
  <c r="Z585" i="39" s="1"/>
  <c r="M589" i="39"/>
  <c r="Z589" i="39" s="1"/>
  <c r="M593" i="39"/>
  <c r="Z593" i="39" s="1"/>
  <c r="M597" i="39"/>
  <c r="Z597" i="39" s="1"/>
  <c r="M601" i="39"/>
  <c r="Z601" i="39" s="1"/>
  <c r="AA602" i="39"/>
  <c r="N609" i="39"/>
  <c r="AA609" i="39" s="1"/>
  <c r="N615" i="39"/>
  <c r="AA615" i="39" s="1"/>
  <c r="AA618" i="39"/>
  <c r="N625" i="39"/>
  <c r="AA625" i="39" s="1"/>
  <c r="N631" i="39"/>
  <c r="AA631" i="39" s="1"/>
  <c r="N641" i="39"/>
  <c r="AA641" i="39" s="1"/>
  <c r="N647" i="39"/>
  <c r="AA647" i="39" s="1"/>
  <c r="N653" i="39"/>
  <c r="AA653" i="39" s="1"/>
  <c r="M653" i="39"/>
  <c r="N661" i="39"/>
  <c r="AA661" i="39" s="1"/>
  <c r="M661" i="39"/>
  <c r="N669" i="39"/>
  <c r="AA669" i="39" s="1"/>
  <c r="M669" i="39"/>
  <c r="AA676" i="39"/>
  <c r="N677" i="39"/>
  <c r="AA677" i="39" s="1"/>
  <c r="M677" i="39"/>
  <c r="N740" i="39"/>
  <c r="AA740" i="39" s="1"/>
  <c r="N744" i="39"/>
  <c r="AA744" i="39" s="1"/>
  <c r="N748" i="39"/>
  <c r="AA748" i="39" s="1"/>
  <c r="N752" i="39"/>
  <c r="AA752" i="39" s="1"/>
  <c r="N756" i="39"/>
  <c r="AA756" i="39" s="1"/>
  <c r="N760" i="39"/>
  <c r="AA760" i="39" s="1"/>
  <c r="N764" i="39"/>
  <c r="AA764" i="39" s="1"/>
  <c r="N768" i="39"/>
  <c r="AA768" i="39" s="1"/>
  <c r="N772" i="39"/>
  <c r="AA772" i="39" s="1"/>
  <c r="N776" i="39"/>
  <c r="AA776" i="39" s="1"/>
  <c r="N780" i="39"/>
  <c r="AA780" i="39" s="1"/>
  <c r="N784" i="39"/>
  <c r="AA784" i="39" s="1"/>
  <c r="N788" i="39"/>
  <c r="AA788" i="39" s="1"/>
  <c r="N792" i="39"/>
  <c r="AA792" i="39" s="1"/>
  <c r="AA1156" i="39"/>
  <c r="Z1156" i="39"/>
  <c r="N795" i="39"/>
  <c r="AA795" i="39" s="1"/>
  <c r="M795" i="39"/>
  <c r="N799" i="39"/>
  <c r="AA799" i="39" s="1"/>
  <c r="M799" i="39"/>
  <c r="N803" i="39"/>
  <c r="AA803" i="39" s="1"/>
  <c r="M803" i="39"/>
  <c r="N807" i="39"/>
  <c r="AA807" i="39" s="1"/>
  <c r="M807" i="39"/>
  <c r="N811" i="39"/>
  <c r="AA811" i="39" s="1"/>
  <c r="M811" i="39"/>
  <c r="N815" i="39"/>
  <c r="AA815" i="39" s="1"/>
  <c r="M815" i="39"/>
  <c r="N819" i="39"/>
  <c r="AA819" i="39" s="1"/>
  <c r="M819" i="39"/>
  <c r="N823" i="39"/>
  <c r="AA823" i="39" s="1"/>
  <c r="M823" i="39"/>
  <c r="N827" i="39"/>
  <c r="AA827" i="39" s="1"/>
  <c r="M827" i="39"/>
  <c r="N831" i="39"/>
  <c r="AA831" i="39" s="1"/>
  <c r="M831" i="39"/>
  <c r="N835" i="39"/>
  <c r="AA835" i="39" s="1"/>
  <c r="M835" i="39"/>
  <c r="N839" i="39"/>
  <c r="AA839" i="39" s="1"/>
  <c r="M839" i="39"/>
  <c r="N843" i="39"/>
  <c r="AA843" i="39" s="1"/>
  <c r="M843" i="39"/>
  <c r="N847" i="39"/>
  <c r="AA847" i="39" s="1"/>
  <c r="M847" i="39"/>
  <c r="N851" i="39"/>
  <c r="AA851" i="39" s="1"/>
  <c r="M851" i="39"/>
  <c r="N855" i="39"/>
  <c r="AA855" i="39" s="1"/>
  <c r="M855" i="39"/>
  <c r="N859" i="39"/>
  <c r="AA859" i="39" s="1"/>
  <c r="M859" i="39"/>
  <c r="N863" i="39"/>
  <c r="AA863" i="39" s="1"/>
  <c r="M863" i="39"/>
  <c r="N867" i="39"/>
  <c r="AA867" i="39" s="1"/>
  <c r="M867" i="39"/>
  <c r="N871" i="39"/>
  <c r="AA871" i="39" s="1"/>
  <c r="M871" i="39"/>
  <c r="N875" i="39"/>
  <c r="AA875" i="39" s="1"/>
  <c r="M875" i="39"/>
  <c r="N879" i="39"/>
  <c r="AA879" i="39" s="1"/>
  <c r="M879" i="39"/>
  <c r="N883" i="39"/>
  <c r="AA883" i="39" s="1"/>
  <c r="M883" i="39"/>
  <c r="N887" i="39"/>
  <c r="AA887" i="39" s="1"/>
  <c r="M887" i="39"/>
  <c r="N891" i="39"/>
  <c r="AA891" i="39" s="1"/>
  <c r="M891" i="39"/>
  <c r="N895" i="39"/>
  <c r="AA895" i="39" s="1"/>
  <c r="M895" i="39"/>
  <c r="N899" i="39"/>
  <c r="AA899" i="39" s="1"/>
  <c r="M899" i="39"/>
  <c r="N903" i="39"/>
  <c r="AA903" i="39" s="1"/>
  <c r="M903" i="39"/>
  <c r="N907" i="39"/>
  <c r="AA907" i="39" s="1"/>
  <c r="M907" i="39"/>
  <c r="N911" i="39"/>
  <c r="AA911" i="39" s="1"/>
  <c r="M911" i="39"/>
  <c r="Z1020" i="39"/>
  <c r="M685" i="39"/>
  <c r="Z685" i="39" s="1"/>
  <c r="M689" i="39"/>
  <c r="Z689" i="39" s="1"/>
  <c r="M693" i="39"/>
  <c r="Z693" i="39" s="1"/>
  <c r="M697" i="39"/>
  <c r="Z697" i="39" s="1"/>
  <c r="M701" i="39"/>
  <c r="Z701" i="39" s="1"/>
  <c r="M705" i="39"/>
  <c r="Z705" i="39" s="1"/>
  <c r="M709" i="39"/>
  <c r="Z709" i="39" s="1"/>
  <c r="M713" i="39"/>
  <c r="Z713" i="39" s="1"/>
  <c r="M717" i="39"/>
  <c r="Z717" i="39" s="1"/>
  <c r="M721" i="39"/>
  <c r="Z721" i="39" s="1"/>
  <c r="M725" i="39"/>
  <c r="Z725" i="39" s="1"/>
  <c r="M729" i="39"/>
  <c r="Z729" i="39" s="1"/>
  <c r="M733" i="39"/>
  <c r="Z733" i="39" s="1"/>
  <c r="M737" i="39"/>
  <c r="Z737" i="39" s="1"/>
  <c r="M741" i="39"/>
  <c r="Z741" i="39" s="1"/>
  <c r="M745" i="39"/>
  <c r="Z745" i="39" s="1"/>
  <c r="M749" i="39"/>
  <c r="Z749" i="39" s="1"/>
  <c r="M753" i="39"/>
  <c r="Z753" i="39" s="1"/>
  <c r="M757" i="39"/>
  <c r="Z757" i="39" s="1"/>
  <c r="M761" i="39"/>
  <c r="Z761" i="39" s="1"/>
  <c r="M765" i="39"/>
  <c r="Z765" i="39" s="1"/>
  <c r="M769" i="39"/>
  <c r="Z769" i="39" s="1"/>
  <c r="M773" i="39"/>
  <c r="Z773" i="39" s="1"/>
  <c r="M777" i="39"/>
  <c r="Z777" i="39" s="1"/>
  <c r="M779" i="39"/>
  <c r="Z779" i="39" s="1"/>
  <c r="M783" i="39"/>
  <c r="Z783" i="39" s="1"/>
  <c r="M787" i="39"/>
  <c r="Z787" i="39" s="1"/>
  <c r="M791" i="39"/>
  <c r="Z791" i="39" s="1"/>
  <c r="AA1148" i="39"/>
  <c r="Z1148" i="39"/>
  <c r="N915" i="39"/>
  <c r="AA915" i="39" s="1"/>
  <c r="M915" i="39"/>
  <c r="Z1152" i="39"/>
  <c r="AA1152" i="39"/>
  <c r="M919" i="39"/>
  <c r="Z919" i="39" s="1"/>
  <c r="M923" i="39"/>
  <c r="Z923" i="39" s="1"/>
  <c r="M927" i="39"/>
  <c r="Z927" i="39" s="1"/>
  <c r="M931" i="39"/>
  <c r="Z931" i="39" s="1"/>
  <c r="M935" i="39"/>
  <c r="Z935" i="39" s="1"/>
  <c r="M939" i="39"/>
  <c r="Z939" i="39" s="1"/>
  <c r="M943" i="39"/>
  <c r="Z943" i="39" s="1"/>
  <c r="M947" i="39"/>
  <c r="Z947" i="39" s="1"/>
  <c r="M951" i="39"/>
  <c r="Z951" i="39" s="1"/>
  <c r="M955" i="39"/>
  <c r="Z955" i="39" s="1"/>
  <c r="M959" i="39"/>
  <c r="Z959" i="39" s="1"/>
  <c r="M963" i="39"/>
  <c r="Z963" i="39" s="1"/>
  <c r="M967" i="39"/>
  <c r="Z967" i="39" s="1"/>
  <c r="M971" i="39"/>
  <c r="Z971" i="39" s="1"/>
  <c r="M975" i="39"/>
  <c r="Z975" i="39" s="1"/>
  <c r="M979" i="39"/>
  <c r="Z979" i="39" s="1"/>
  <c r="M983" i="39"/>
  <c r="Z983" i="39" s="1"/>
  <c r="M987" i="39"/>
  <c r="Z987" i="39" s="1"/>
  <c r="M991" i="39"/>
  <c r="Z991" i="39" s="1"/>
  <c r="M995" i="39"/>
  <c r="Z995" i="39" s="1"/>
  <c r="M999" i="39"/>
  <c r="Z999" i="39" s="1"/>
  <c r="M1003" i="39"/>
  <c r="Z1003" i="39" s="1"/>
  <c r="M1007" i="39"/>
  <c r="Z1007" i="39" s="1"/>
  <c r="M1011" i="39"/>
  <c r="Z1011" i="39" s="1"/>
  <c r="M1015" i="39"/>
  <c r="Z1015" i="39" s="1"/>
  <c r="M1019" i="39"/>
  <c r="Z1019" i="39" s="1"/>
  <c r="M1023" i="39"/>
  <c r="Z1023" i="39" s="1"/>
  <c r="M1027" i="39"/>
  <c r="Z1027" i="39" s="1"/>
  <c r="M1031" i="39"/>
  <c r="Z1031" i="39" s="1"/>
  <c r="M1035" i="39"/>
  <c r="Z1035" i="39" s="1"/>
  <c r="M1039" i="39"/>
  <c r="Z1039" i="39" s="1"/>
  <c r="M1041" i="39"/>
  <c r="Z1041" i="39" s="1"/>
  <c r="M1045" i="39"/>
  <c r="Z1045" i="39" s="1"/>
  <c r="M1049" i="39"/>
  <c r="Z1049" i="39" s="1"/>
  <c r="M1053" i="39"/>
  <c r="Z1053" i="39" s="1"/>
  <c r="AA1056" i="39"/>
  <c r="AA1151" i="39"/>
  <c r="Z1151" i="39"/>
  <c r="AA1163" i="39"/>
  <c r="Z1163" i="39"/>
  <c r="AA1169" i="39"/>
  <c r="Z1169" i="39"/>
  <c r="AA1179" i="39"/>
  <c r="Z1179" i="39"/>
  <c r="Z1214" i="39"/>
  <c r="Z1222" i="39"/>
  <c r="M1034" i="39"/>
  <c r="Z1034" i="39" s="1"/>
  <c r="M1038" i="39"/>
  <c r="Z1038" i="39" s="1"/>
  <c r="Z1047" i="39"/>
  <c r="N1055" i="39"/>
  <c r="AA1055" i="39" s="1"/>
  <c r="M1055" i="39"/>
  <c r="M1056" i="39"/>
  <c r="Z1056" i="39" s="1"/>
  <c r="AA1080" i="39"/>
  <c r="AA1092" i="39"/>
  <c r="AA1108" i="39"/>
  <c r="AA1112" i="39"/>
  <c r="AA1120" i="39"/>
  <c r="AA1128" i="39"/>
  <c r="Z1144" i="39"/>
  <c r="AA1150" i="39"/>
  <c r="AA1155" i="39"/>
  <c r="Z1155" i="39"/>
  <c r="Z1166" i="39"/>
  <c r="Z1172" i="39"/>
  <c r="Z1182" i="39"/>
  <c r="N1184" i="39"/>
  <c r="AA1184" i="39" s="1"/>
  <c r="M1184" i="39"/>
  <c r="M1191" i="39"/>
  <c r="Z1191" i="39" s="1"/>
  <c r="N1192" i="39"/>
  <c r="AA1192" i="39" s="1"/>
  <c r="M1192" i="39"/>
  <c r="M1199" i="39"/>
  <c r="Z1199" i="39" s="1"/>
  <c r="N1200" i="39"/>
  <c r="AA1200" i="39" s="1"/>
  <c r="M1200" i="39"/>
  <c r="AA1040" i="39"/>
  <c r="AA1048" i="39"/>
  <c r="N1059" i="39"/>
  <c r="AA1059" i="39" s="1"/>
  <c r="M1059" i="39"/>
  <c r="AA1098" i="39"/>
  <c r="AA1161" i="39"/>
  <c r="Z1161" i="39"/>
  <c r="AA1171" i="39"/>
  <c r="Z1171" i="39"/>
  <c r="AA1177" i="39"/>
  <c r="Z1177" i="39"/>
  <c r="AA1147" i="39"/>
  <c r="Z1147" i="39"/>
  <c r="N1188" i="39"/>
  <c r="AA1188" i="39" s="1"/>
  <c r="M1188" i="39"/>
  <c r="N1196" i="39"/>
  <c r="AA1196" i="39" s="1"/>
  <c r="M1196" i="39"/>
  <c r="AA1246" i="39"/>
  <c r="Z1246" i="39"/>
  <c r="AA1251" i="39"/>
  <c r="Z1251" i="39"/>
  <c r="Z1106" i="39"/>
  <c r="AA1145" i="39"/>
  <c r="Z1146" i="39"/>
  <c r="AA1149" i="39"/>
  <c r="Z1150" i="39"/>
  <c r="AA1153" i="39"/>
  <c r="Z1154" i="39"/>
  <c r="AA1157" i="39"/>
  <c r="Z1158" i="39"/>
  <c r="AA1159" i="39"/>
  <c r="AA1167" i="39"/>
  <c r="AA1175" i="39"/>
  <c r="AA1183" i="39"/>
  <c r="AA1207" i="39"/>
  <c r="Z1212" i="39"/>
  <c r="Z1220" i="39"/>
  <c r="Z1228" i="39"/>
  <c r="Z1239" i="39"/>
  <c r="Z1250" i="39"/>
  <c r="AA1079" i="39"/>
  <c r="AA1091" i="39"/>
  <c r="AA1107" i="39"/>
  <c r="AA1111" i="39"/>
  <c r="AA1143" i="39"/>
  <c r="AA1165" i="39"/>
  <c r="AA1173" i="39"/>
  <c r="AA1181" i="39"/>
  <c r="Z1213" i="39"/>
  <c r="Z1217" i="39"/>
  <c r="Z1221" i="39"/>
  <c r="Z1225" i="39"/>
  <c r="Z1229" i="39"/>
  <c r="AA1234" i="39"/>
  <c r="Z1235" i="39"/>
  <c r="Z1253" i="39"/>
  <c r="Z1258" i="39"/>
  <c r="Z1263" i="39"/>
  <c r="Z1234" i="39"/>
  <c r="AA1242" i="39"/>
  <c r="Z1243" i="39"/>
  <c r="Z1219" i="39"/>
  <c r="Z1227" i="39"/>
  <c r="Z1255" i="39"/>
  <c r="Z1257" i="39"/>
  <c r="AA1260" i="39"/>
  <c r="AA1265" i="39"/>
  <c r="Z1277" i="39"/>
  <c r="Z1264" i="39"/>
  <c r="AA1277" i="39"/>
  <c r="Z1279" i="39"/>
  <c r="AA1262" i="39"/>
  <c r="AA1287" i="39"/>
  <c r="Z1287" i="39"/>
  <c r="Z1290" i="39"/>
  <c r="Z1319" i="39"/>
  <c r="Z1321" i="39"/>
  <c r="Z1323" i="39"/>
  <c r="Z1325" i="39"/>
  <c r="Z1327" i="39"/>
  <c r="Z1329" i="39"/>
  <c r="Z1331" i="39"/>
  <c r="Z1333" i="39"/>
  <c r="Z1335" i="39"/>
  <c r="Z1337" i="39"/>
  <c r="Z1339" i="39"/>
  <c r="Z1341" i="39"/>
  <c r="Z1349" i="39"/>
  <c r="Z1357" i="39"/>
  <c r="AA1370" i="39"/>
  <c r="Z1370" i="39"/>
  <c r="AA1283" i="39"/>
  <c r="AA1290" i="39"/>
  <c r="Z1292" i="39"/>
  <c r="Z1294" i="39"/>
  <c r="Z1296" i="39"/>
  <c r="Z1298" i="39"/>
  <c r="Z1300" i="39"/>
  <c r="Z1302" i="39"/>
  <c r="Z1304" i="39"/>
  <c r="Z1306" i="39"/>
  <c r="Z1308" i="39"/>
  <c r="Z1310" i="39"/>
  <c r="Z1312" i="39"/>
  <c r="Z1314" i="39"/>
  <c r="Z1316" i="39"/>
  <c r="Z1318" i="39"/>
  <c r="AA1374" i="39"/>
  <c r="Z1374" i="39"/>
  <c r="AA1341" i="39"/>
  <c r="AA1362" i="39"/>
  <c r="Z1362" i="39"/>
  <c r="AA1378" i="39"/>
  <c r="Z1378" i="39"/>
  <c r="AA1285" i="39"/>
  <c r="Z1351" i="39"/>
  <c r="Z1359" i="39"/>
  <c r="AA1366" i="39"/>
  <c r="Z1366" i="39"/>
  <c r="Z1383" i="39"/>
  <c r="Z1419" i="39"/>
  <c r="Z1427" i="39"/>
  <c r="Z1435" i="39"/>
  <c r="Z1443" i="39"/>
  <c r="Z1482" i="39"/>
  <c r="Z1569" i="39"/>
  <c r="AA1569" i="39"/>
  <c r="Z1575" i="39"/>
  <c r="AA1575" i="39"/>
  <c r="Z1579" i="39"/>
  <c r="AA1579" i="39"/>
  <c r="Z1421" i="39"/>
  <c r="Z1429" i="39"/>
  <c r="Z1437" i="39"/>
  <c r="Z1445" i="39"/>
  <c r="Z1448" i="39"/>
  <c r="Z1450" i="39"/>
  <c r="Z1452" i="39"/>
  <c r="Z1454" i="39"/>
  <c r="Z1456" i="39"/>
  <c r="Z1458" i="39"/>
  <c r="Z1460" i="39"/>
  <c r="Z1462" i="39"/>
  <c r="Z1464" i="39"/>
  <c r="Z1466" i="39"/>
  <c r="Z1566" i="39"/>
  <c r="AA1566" i="39"/>
  <c r="Z1568" i="39"/>
  <c r="AA1568" i="39"/>
  <c r="Z1574" i="39"/>
  <c r="AA1574" i="39"/>
  <c r="Z1578" i="39"/>
  <c r="AA1578" i="39"/>
  <c r="Z1582" i="39"/>
  <c r="AA1582" i="39"/>
  <c r="Z1382" i="39"/>
  <c r="AA1385" i="39"/>
  <c r="AA1389" i="39"/>
  <c r="AA1393" i="39"/>
  <c r="AA1397" i="39"/>
  <c r="AA1401" i="39"/>
  <c r="Z1410" i="39"/>
  <c r="Z1414" i="39"/>
  <c r="Z1423" i="39"/>
  <c r="Z1431" i="39"/>
  <c r="Z1439" i="39"/>
  <c r="Z1447" i="39"/>
  <c r="Z1490" i="39"/>
  <c r="Z1573" i="39"/>
  <c r="AA1573" i="39"/>
  <c r="Z1577" i="39"/>
  <c r="AA1577" i="39"/>
  <c r="Z1581" i="39"/>
  <c r="AA1581" i="39"/>
  <c r="AA1450" i="39"/>
  <c r="Z1521" i="39"/>
  <c r="Z1570" i="39"/>
  <c r="AA1570" i="39"/>
  <c r="Z1572" i="39"/>
  <c r="AA1572" i="39"/>
  <c r="Z1576" i="39"/>
  <c r="AA1576" i="39"/>
  <c r="Z1580" i="39"/>
  <c r="AA1580" i="39"/>
  <c r="Z1496" i="39"/>
  <c r="AA1497" i="39"/>
  <c r="Z1507" i="39"/>
  <c r="AA1508" i="39"/>
  <c r="Z1526" i="39"/>
  <c r="Z1541" i="39"/>
  <c r="Z1544" i="39"/>
  <c r="Z1548" i="39"/>
  <c r="Z1552" i="39"/>
  <c r="Z1556" i="39"/>
  <c r="Z1560" i="39"/>
  <c r="Z1584" i="39"/>
  <c r="AA1584" i="39"/>
  <c r="AA1480" i="39"/>
  <c r="AA1484" i="39"/>
  <c r="AA1488" i="39"/>
  <c r="AA1492" i="39"/>
  <c r="AA1499" i="39"/>
  <c r="AA1503" i="39"/>
  <c r="AA1510" i="39"/>
  <c r="AA1514" i="39"/>
  <c r="AA1518" i="39"/>
  <c r="Z1524" i="39"/>
  <c r="Z1545" i="39"/>
  <c r="Z1549" i="39"/>
  <c r="Z1553" i="39"/>
  <c r="Z1557" i="39"/>
  <c r="Z1561" i="39"/>
  <c r="AA1583" i="39"/>
  <c r="Z1522" i="39"/>
  <c r="Z1564" i="39"/>
  <c r="Z1005" i="39" l="1"/>
  <c r="Z219" i="39"/>
  <c r="Z1068" i="39"/>
  <c r="Z778" i="39"/>
  <c r="Z688" i="39"/>
  <c r="AA743" i="39"/>
  <c r="AA79" i="39"/>
  <c r="AA1089" i="39"/>
  <c r="Z47" i="39"/>
  <c r="Z487" i="39"/>
  <c r="Z511" i="39"/>
  <c r="Z1141" i="39"/>
  <c r="Z391" i="39"/>
  <c r="Z829" i="39"/>
  <c r="Z576" i="39"/>
  <c r="Z845" i="39"/>
  <c r="Z103" i="39"/>
  <c r="Z358" i="39"/>
  <c r="Z384" i="39"/>
  <c r="Z1077" i="39"/>
  <c r="Z650" i="39"/>
  <c r="Z973" i="39"/>
  <c r="AA238" i="39"/>
  <c r="Z315" i="39"/>
  <c r="Z683" i="39"/>
  <c r="Z471" i="39"/>
  <c r="AA1046" i="39"/>
  <c r="Z676" i="39"/>
  <c r="Z1131" i="39"/>
  <c r="Z447" i="39"/>
  <c r="Z672" i="39"/>
  <c r="Z548" i="39"/>
  <c r="Z1117" i="39"/>
  <c r="Z834" i="39"/>
  <c r="Z275" i="39"/>
  <c r="Z830" i="39"/>
  <c r="Z666" i="39"/>
  <c r="Z1132" i="39"/>
  <c r="Z1202" i="39"/>
  <c r="AA387" i="39"/>
  <c r="AA1054" i="39"/>
  <c r="AA1142" i="39"/>
  <c r="AA650" i="39"/>
  <c r="Z759" i="39"/>
  <c r="AA730" i="39"/>
  <c r="AA454" i="39"/>
  <c r="Z916" i="39"/>
  <c r="AA877" i="39"/>
  <c r="Z873" i="39"/>
  <c r="Z706" i="39"/>
  <c r="Z722" i="39"/>
  <c r="Z438" i="39"/>
  <c r="Z87" i="39"/>
  <c r="Z770" i="39"/>
  <c r="Z1075" i="39"/>
  <c r="Z710" i="39"/>
  <c r="Z187" i="39"/>
  <c r="Z902" i="39"/>
  <c r="Z679" i="39"/>
  <c r="Z663" i="39"/>
  <c r="Z621" i="39"/>
  <c r="Z587" i="39"/>
  <c r="Z1032" i="39"/>
  <c r="Z704" i="39"/>
  <c r="Z878" i="39"/>
  <c r="Z580" i="39"/>
  <c r="Z1069" i="39"/>
  <c r="Z1133" i="39"/>
  <c r="Z288" i="39"/>
  <c r="Z1066" i="39"/>
  <c r="Z635" i="39"/>
  <c r="Z892" i="39"/>
  <c r="Z552" i="39"/>
  <c r="Z1127" i="39"/>
  <c r="Z767" i="39"/>
  <c r="Z347" i="39"/>
  <c r="Z910" i="39"/>
  <c r="Z443" i="39"/>
  <c r="Z263" i="39"/>
  <c r="AA1110" i="39"/>
  <c r="Z431" i="39"/>
  <c r="Z171" i="39"/>
  <c r="Z423" i="39"/>
  <c r="Z781" i="39"/>
  <c r="Z620" i="39"/>
  <c r="Z909" i="39"/>
  <c r="AA478" i="39"/>
  <c r="Z917" i="39"/>
  <c r="Z814" i="39"/>
  <c r="Z846" i="39"/>
  <c r="Z798" i="39"/>
  <c r="Z183" i="39"/>
  <c r="Z1082" i="39"/>
  <c r="Z539" i="39"/>
  <c r="Z1102" i="39"/>
  <c r="Z1087" i="39"/>
  <c r="Z627" i="39"/>
  <c r="Z1130" i="39"/>
  <c r="Z1123" i="39"/>
  <c r="Z1051" i="39"/>
  <c r="Z861" i="39"/>
  <c r="Z690" i="39"/>
  <c r="Z610" i="39"/>
  <c r="Z812" i="39"/>
  <c r="Z499" i="39"/>
  <c r="Z174" i="39"/>
  <c r="Z1042" i="39"/>
  <c r="Z674" i="39"/>
  <c r="Z890" i="39"/>
  <c r="Z607" i="39"/>
  <c r="Z483" i="39"/>
  <c r="Z628" i="39"/>
  <c r="Z556" i="39"/>
  <c r="Z1098" i="39"/>
  <c r="Z660" i="39"/>
  <c r="Z1094" i="39"/>
  <c r="Z318" i="39"/>
  <c r="Z1050" i="39"/>
  <c r="Z590" i="39"/>
  <c r="Z1190" i="39"/>
  <c r="Z755" i="39"/>
  <c r="Z1125" i="39"/>
  <c r="Z1043" i="39"/>
  <c r="Z813" i="39"/>
  <c r="Z714" i="39"/>
  <c r="Z844" i="39"/>
  <c r="Z463" i="39"/>
  <c r="Z1124" i="39"/>
  <c r="Z1052" i="39"/>
  <c r="Z885" i="39"/>
  <c r="Z390" i="39"/>
  <c r="Z1036" i="39"/>
  <c r="Z862" i="39"/>
  <c r="Z604" i="39"/>
  <c r="Z629" i="39"/>
  <c r="Z459" i="39"/>
  <c r="Z415" i="39"/>
  <c r="Z375" i="39"/>
  <c r="Z1070" i="39"/>
  <c r="Z790" i="39"/>
  <c r="AA706" i="39"/>
  <c r="Z613" i="39"/>
  <c r="Z1099" i="39"/>
  <c r="Z1062" i="39"/>
  <c r="Z886" i="39"/>
  <c r="Z603" i="39"/>
  <c r="Z698" i="39"/>
  <c r="Z651" i="39"/>
  <c r="Z605" i="39"/>
  <c r="Z311" i="39"/>
  <c r="Z380" i="39"/>
  <c r="Z1114" i="39"/>
  <c r="Z828" i="39"/>
  <c r="Z775" i="39"/>
  <c r="Z214" i="39"/>
  <c r="Z682" i="39"/>
  <c r="AA1090" i="39"/>
  <c r="Z644" i="39"/>
  <c r="Z291" i="39"/>
  <c r="Z351" i="39"/>
  <c r="AA722" i="39"/>
  <c r="Z1063" i="39"/>
  <c r="Z544" i="39"/>
  <c r="Z1083" i="39"/>
  <c r="Z692" i="39"/>
  <c r="Z652" i="39"/>
  <c r="Z1067" i="39"/>
  <c r="AA750" i="39"/>
  <c r="Z1004" i="39"/>
  <c r="Z940" i="39"/>
  <c r="Z896" i="39"/>
  <c r="Z762" i="39"/>
  <c r="Z474" i="39"/>
  <c r="Z330" i="39"/>
  <c r="Z503" i="39"/>
  <c r="Z1122" i="39"/>
  <c r="Z1044" i="39"/>
  <c r="Z738" i="39"/>
  <c r="Z507" i="39"/>
  <c r="Z151" i="39"/>
  <c r="AA917" i="39"/>
  <c r="Z1076" i="39"/>
  <c r="Z1140" i="39"/>
  <c r="Z1012" i="39"/>
  <c r="Z675" i="39"/>
  <c r="Z671" i="39"/>
  <c r="Z439" i="39"/>
  <c r="Z343" i="39"/>
  <c r="AA786" i="39"/>
  <c r="Z419" i="39"/>
  <c r="Z802" i="39"/>
  <c r="Z645" i="39"/>
  <c r="Z495" i="39"/>
  <c r="Z897" i="39"/>
  <c r="AA438" i="39"/>
  <c r="Z382" i="39"/>
  <c r="Z63" i="39"/>
  <c r="Z206" i="39"/>
  <c r="Z490" i="39"/>
  <c r="Z1194" i="39"/>
  <c r="AA1099" i="39"/>
  <c r="Z850" i="39"/>
  <c r="Z455" i="39"/>
  <c r="Z1006" i="39"/>
  <c r="Z974" i="39"/>
  <c r="Z942" i="39"/>
  <c r="Z1057" i="39"/>
  <c r="Z659" i="39"/>
  <c r="AA187" i="39"/>
  <c r="Z441" i="39"/>
  <c r="Z630" i="39"/>
  <c r="Z1028" i="39"/>
  <c r="Z655" i="39"/>
  <c r="Z523" i="39"/>
  <c r="Z479" i="39"/>
  <c r="Z235" i="39"/>
  <c r="Z283" i="39"/>
  <c r="Z1118" i="39"/>
  <c r="AA1125" i="39"/>
  <c r="AA714" i="39"/>
  <c r="Z622" i="39"/>
  <c r="Z1001" i="39"/>
  <c r="Z937" i="39"/>
  <c r="Z510" i="39"/>
  <c r="Z1138" i="39"/>
  <c r="Z1095" i="39"/>
  <c r="Z1139" i="39"/>
  <c r="Z941" i="39"/>
  <c r="Z1115" i="39"/>
  <c r="Z905" i="39"/>
  <c r="Z754" i="39"/>
  <c r="Z658" i="39"/>
  <c r="Z462" i="39"/>
  <c r="Z598" i="39"/>
  <c r="Z135" i="39"/>
  <c r="Z1074" i="39"/>
  <c r="Z881" i="39"/>
  <c r="Z186" i="39"/>
  <c r="Z893" i="39"/>
  <c r="Z383" i="39"/>
  <c r="AA1067" i="39"/>
  <c r="Z1078" i="39"/>
  <c r="Z914" i="39"/>
  <c r="Z882" i="39"/>
  <c r="Z810" i="39"/>
  <c r="Z782" i="39"/>
  <c r="Z543" i="39"/>
  <c r="Z572" i="39"/>
  <c r="Z407" i="39"/>
  <c r="Z1189" i="39"/>
  <c r="Z1137" i="39"/>
  <c r="Z1073" i="39"/>
  <c r="AA658" i="39"/>
  <c r="Z1065" i="39"/>
  <c r="Z953" i="39"/>
  <c r="Z1116" i="39"/>
  <c r="AA526" i="39"/>
  <c r="AA462" i="39"/>
  <c r="AA386" i="39"/>
  <c r="Z860" i="39"/>
  <c r="Z498" i="39"/>
  <c r="Z502" i="39"/>
  <c r="AA322" i="39"/>
  <c r="Z458" i="39"/>
  <c r="Z586" i="39"/>
  <c r="Z1186" i="39"/>
  <c r="Z435" i="39"/>
  <c r="Z491" i="39"/>
  <c r="Z568" i="39"/>
  <c r="Z267" i="39"/>
  <c r="Z251" i="39"/>
  <c r="Z155" i="39"/>
  <c r="Z359" i="39"/>
  <c r="AA758" i="39"/>
  <c r="Z250" i="39"/>
  <c r="Z894" i="39"/>
  <c r="Z1198" i="39"/>
  <c r="Z681" i="39"/>
  <c r="Z665" i="39"/>
  <c r="Z519" i="39"/>
  <c r="Z399" i="39"/>
  <c r="Z337" i="39"/>
  <c r="Z305" i="39"/>
  <c r="Z217" i="39"/>
  <c r="Z167" i="39"/>
  <c r="Z448" i="39"/>
  <c r="Z413" i="39"/>
  <c r="Z397" i="39"/>
  <c r="Z381" i="39"/>
  <c r="Z365" i="39"/>
  <c r="Z273" i="39"/>
  <c r="Z181" i="39"/>
  <c r="Z1088" i="39"/>
  <c r="Z1193" i="39"/>
  <c r="Z728" i="39"/>
  <c r="Z712" i="39"/>
  <c r="Z696" i="39"/>
  <c r="Z680" i="39"/>
  <c r="Z664" i="39"/>
  <c r="Z1071" i="39"/>
  <c r="Z977" i="39"/>
  <c r="Z395" i="39"/>
  <c r="AA812" i="39"/>
  <c r="Z981" i="39"/>
  <c r="Z154" i="39"/>
  <c r="Z1187" i="39"/>
  <c r="Z997" i="39"/>
  <c r="Z965" i="39"/>
  <c r="Z933" i="39"/>
  <c r="Z948" i="39"/>
  <c r="Z1096" i="39"/>
  <c r="Z656" i="39"/>
  <c r="Z820" i="39"/>
  <c r="Z207" i="39"/>
  <c r="Z880" i="39"/>
  <c r="Z887" i="39"/>
  <c r="Z879" i="39"/>
  <c r="Z871" i="39"/>
  <c r="Z863" i="39"/>
  <c r="Z855" i="39"/>
  <c r="Z847" i="39"/>
  <c r="Z839" i="39"/>
  <c r="Z831" i="39"/>
  <c r="Z823" i="39"/>
  <c r="Z815" i="39"/>
  <c r="Z807" i="39"/>
  <c r="Z799" i="39"/>
  <c r="Z653" i="39"/>
  <c r="Z638" i="39"/>
  <c r="Z1084" i="39"/>
  <c r="Z992" i="39"/>
  <c r="Z960" i="39"/>
  <c r="Z608" i="39"/>
  <c r="Z363" i="39"/>
  <c r="Z1195" i="39"/>
  <c r="Z592" i="39"/>
  <c r="Z746" i="39"/>
  <c r="Z716" i="39"/>
  <c r="Z218" i="39"/>
  <c r="Z426" i="39"/>
  <c r="Z354" i="39"/>
  <c r="Z904" i="39"/>
  <c r="Z560" i="39"/>
  <c r="Z1033" i="39"/>
  <c r="Z821" i="39"/>
  <c r="Z599" i="39"/>
  <c r="Z649" i="39"/>
  <c r="Z751" i="39"/>
  <c r="Z667" i="39"/>
  <c r="Z637" i="39"/>
  <c r="Z766" i="39"/>
  <c r="Z513" i="39"/>
  <c r="Z493" i="39"/>
  <c r="Z505" i="39"/>
  <c r="Z269" i="39"/>
  <c r="Z253" i="39"/>
  <c r="Z237" i="39"/>
  <c r="Z221" i="39"/>
  <c r="Z205" i="39"/>
  <c r="Z189" i="39"/>
  <c r="Z173" i="39"/>
  <c r="Z157" i="39"/>
  <c r="Z148" i="39"/>
  <c r="Z229" i="39"/>
  <c r="Z165" i="39"/>
  <c r="Z794" i="39"/>
  <c r="Z1008" i="39"/>
  <c r="Z976" i="39"/>
  <c r="Z944" i="39"/>
  <c r="Z427" i="39"/>
  <c r="Z1060" i="39"/>
  <c r="Z457" i="39"/>
  <c r="Z270" i="39"/>
  <c r="Z884" i="39"/>
  <c r="Z570" i="39"/>
  <c r="Z852" i="39"/>
  <c r="Z734" i="39"/>
  <c r="Z1120" i="39"/>
  <c r="Z48" i="39"/>
  <c r="Z964" i="39"/>
  <c r="Z853" i="39"/>
  <c r="Z623" i="39"/>
  <c r="Z537" i="39"/>
  <c r="Z533" i="39"/>
  <c r="Z456" i="39"/>
  <c r="Z425" i="39"/>
  <c r="Z393" i="39"/>
  <c r="Z361" i="39"/>
  <c r="Z297" i="39"/>
  <c r="Z579" i="39"/>
  <c r="Z563" i="39"/>
  <c r="Z1135" i="39"/>
  <c r="Z986" i="39"/>
  <c r="Z954" i="39"/>
  <c r="Z735" i="39"/>
  <c r="Z719" i="39"/>
  <c r="Z687" i="39"/>
  <c r="Z789" i="39"/>
  <c r="Z634" i="39"/>
  <c r="Z1196" i="39"/>
  <c r="Z1059" i="39"/>
  <c r="Z803" i="39"/>
  <c r="Z795" i="39"/>
  <c r="Z669" i="39"/>
  <c r="Z583" i="39"/>
  <c r="Z509" i="39"/>
  <c r="Z521" i="39"/>
  <c r="Z501" i="39"/>
  <c r="Z440" i="39"/>
  <c r="Z409" i="39"/>
  <c r="Z377" i="39"/>
  <c r="Z185" i="39"/>
  <c r="Z169" i="39"/>
  <c r="Z128" i="39"/>
  <c r="Z301" i="39"/>
  <c r="Z241" i="39"/>
  <c r="Z209" i="39"/>
  <c r="Z1064" i="39"/>
  <c r="Z1128" i="39"/>
  <c r="Z1085" i="39"/>
  <c r="Z993" i="39"/>
  <c r="Z929" i="39"/>
  <c r="Z616" i="39"/>
  <c r="Z640" i="39"/>
  <c r="Z551" i="39"/>
  <c r="Z195" i="39"/>
  <c r="Z298" i="39"/>
  <c r="Z398" i="39"/>
  <c r="Z1029" i="39"/>
  <c r="Z980" i="39"/>
  <c r="Z1013" i="39"/>
  <c r="Z949" i="39"/>
  <c r="Z912" i="39"/>
  <c r="Z414" i="39"/>
  <c r="Z996" i="39"/>
  <c r="Z932" i="39"/>
  <c r="Z442" i="39"/>
  <c r="Z362" i="39"/>
  <c r="Z1061" i="39"/>
  <c r="Z972" i="39"/>
  <c r="Z246" i="39"/>
  <c r="Z182" i="39"/>
  <c r="Z529" i="39"/>
  <c r="Z285" i="39"/>
  <c r="Z436" i="39"/>
  <c r="Z201" i="39"/>
  <c r="Z517" i="39"/>
  <c r="Z421" i="39"/>
  <c r="Z405" i="39"/>
  <c r="Z389" i="39"/>
  <c r="Z373" i="39"/>
  <c r="Z281" i="39"/>
  <c r="Z245" i="39"/>
  <c r="Z736" i="39"/>
  <c r="Z720" i="39"/>
  <c r="Z1009" i="39"/>
  <c r="Z945" i="39"/>
  <c r="Z648" i="39"/>
  <c r="Z1017" i="39"/>
  <c r="Z969" i="39"/>
  <c r="Z921" i="39"/>
  <c r="Z732" i="39"/>
  <c r="Z255" i="39"/>
  <c r="Z724" i="39"/>
  <c r="Z708" i="39"/>
  <c r="Z668" i="39"/>
  <c r="Z12" i="39"/>
  <c r="Z88" i="39"/>
  <c r="Z1097" i="39"/>
  <c r="Z163" i="39"/>
  <c r="Z913" i="39"/>
  <c r="Z290" i="39"/>
  <c r="Z633" i="39"/>
  <c r="Z488" i="39"/>
  <c r="Z472" i="39"/>
  <c r="Z1103" i="39"/>
  <c r="Z1014" i="39"/>
  <c r="Z982" i="39"/>
  <c r="Z950" i="39"/>
  <c r="Z918" i="39"/>
  <c r="Z1134" i="39"/>
  <c r="Z1119" i="39"/>
  <c r="Z1086" i="39"/>
  <c r="Z636" i="39"/>
  <c r="Z611" i="39"/>
  <c r="Z1126" i="39"/>
  <c r="Z858" i="39"/>
  <c r="Z826" i="39"/>
  <c r="Z700" i="39"/>
  <c r="Z684" i="39"/>
  <c r="Z632" i="39"/>
  <c r="Z379" i="39"/>
  <c r="Z223" i="39"/>
  <c r="Z299" i="39"/>
  <c r="Z727" i="39"/>
  <c r="Z711" i="39"/>
  <c r="Z370" i="39"/>
  <c r="Z202" i="39"/>
  <c r="Z418" i="39"/>
  <c r="Z138" i="39"/>
  <c r="Z906" i="39"/>
  <c r="Z874" i="39"/>
  <c r="Z617" i="39"/>
  <c r="Z467" i="39"/>
  <c r="Z124" i="39"/>
  <c r="Z1022" i="39"/>
  <c r="Z990" i="39"/>
  <c r="Z958" i="39"/>
  <c r="Z926" i="39"/>
  <c r="Z763" i="39"/>
  <c r="Z785" i="39"/>
  <c r="Z571" i="39"/>
  <c r="Z774" i="39"/>
  <c r="Z547" i="39"/>
  <c r="Z1121" i="39"/>
  <c r="Z1018" i="39"/>
  <c r="Z922" i="39"/>
  <c r="Z747" i="39"/>
  <c r="Z695" i="39"/>
  <c r="Z575" i="39"/>
  <c r="Z179" i="39"/>
  <c r="Z567" i="39"/>
  <c r="AA475" i="39"/>
  <c r="Z646" i="39"/>
  <c r="Z355" i="39"/>
  <c r="Z366" i="39"/>
  <c r="Z143" i="39"/>
  <c r="Z4" i="39"/>
  <c r="Z24" i="39"/>
  <c r="Z170" i="39"/>
  <c r="Z40" i="39"/>
  <c r="Z350" i="39"/>
  <c r="Z64" i="39"/>
  <c r="Z614" i="39"/>
  <c r="Z36" i="39"/>
  <c r="Z1024" i="39"/>
  <c r="Z870" i="39"/>
  <c r="Z854" i="39"/>
  <c r="Z838" i="39"/>
  <c r="Z822" i="39"/>
  <c r="Z806" i="39"/>
  <c r="Z639" i="39"/>
  <c r="Z595" i="39"/>
  <c r="Z619" i="39"/>
  <c r="Z612" i="39"/>
  <c r="Z480" i="39"/>
  <c r="Z464" i="39"/>
  <c r="Z564" i="39"/>
  <c r="Z295" i="39"/>
  <c r="Z367" i="39"/>
  <c r="Z247" i="39"/>
  <c r="Z231" i="39"/>
  <c r="Z215" i="39"/>
  <c r="Z199" i="39"/>
  <c r="Z1030" i="39"/>
  <c r="Z998" i="39"/>
  <c r="Z966" i="39"/>
  <c r="Z934" i="39"/>
  <c r="Z1105" i="39"/>
  <c r="Z1026" i="39"/>
  <c r="Z1010" i="39"/>
  <c r="Z994" i="39"/>
  <c r="Z978" i="39"/>
  <c r="Z962" i="39"/>
  <c r="Z946" i="39"/>
  <c r="Z930" i="39"/>
  <c r="Z1185" i="39"/>
  <c r="Z271" i="39"/>
  <c r="Z175" i="39"/>
  <c r="Z739" i="39"/>
  <c r="Z731" i="39"/>
  <c r="Z723" i="39"/>
  <c r="Z715" i="39"/>
  <c r="Z707" i="39"/>
  <c r="Z699" i="39"/>
  <c r="Z691" i="39"/>
  <c r="Z624" i="39"/>
  <c r="Z531" i="39"/>
  <c r="Z515" i="39"/>
  <c r="Z287" i="39"/>
  <c r="Z227" i="39"/>
  <c r="Z159" i="39"/>
  <c r="Z606" i="39"/>
  <c r="Z403" i="39"/>
  <c r="Z371" i="39"/>
  <c r="Z279" i="39"/>
  <c r="Z239" i="39"/>
  <c r="Z331" i="39"/>
  <c r="Z100" i="39"/>
  <c r="Z278" i="39"/>
  <c r="Z266" i="39"/>
  <c r="Z92" i="39"/>
  <c r="Z470" i="39"/>
  <c r="Z338" i="39"/>
  <c r="Z56" i="39"/>
  <c r="Z842" i="39"/>
  <c r="AA1135" i="39"/>
  <c r="AA1119" i="39"/>
  <c r="AA1103" i="39"/>
  <c r="AA1087" i="39"/>
  <c r="Z1200" i="39"/>
  <c r="Z1192" i="39"/>
  <c r="Z1184" i="39"/>
  <c r="Z1055" i="39"/>
  <c r="Z898" i="39"/>
  <c r="Z866" i="39"/>
  <c r="Z818" i="39"/>
  <c r="Z661" i="39"/>
  <c r="Z591" i="39"/>
  <c r="Z643" i="39"/>
  <c r="Z527" i="39"/>
  <c r="Z497" i="39"/>
  <c r="Z451" i="39"/>
  <c r="Z525" i="39"/>
  <c r="Z321" i="39"/>
  <c r="Z144" i="39"/>
  <c r="Z177" i="39"/>
  <c r="Z432" i="39"/>
  <c r="Z1104" i="39"/>
  <c r="Z1129" i="39"/>
  <c r="Z1072" i="39"/>
  <c r="Z1016" i="39"/>
  <c r="Z1000" i="39"/>
  <c r="Z984" i="39"/>
  <c r="Z968" i="39"/>
  <c r="Z952" i="39"/>
  <c r="Z936" i="39"/>
  <c r="Z920" i="39"/>
  <c r="Z1136" i="39"/>
  <c r="Z1100" i="39"/>
  <c r="Z1025" i="39"/>
  <c r="Z961" i="39"/>
  <c r="Z555" i="39"/>
  <c r="Z600" i="39"/>
  <c r="Z1002" i="39"/>
  <c r="Z970" i="39"/>
  <c r="Z938" i="39"/>
  <c r="Z771" i="39"/>
  <c r="Z703" i="39"/>
  <c r="Z559" i="39"/>
  <c r="Z535" i="39"/>
  <c r="Z243" i="39"/>
  <c r="Z1101" i="39"/>
  <c r="Z411" i="39"/>
  <c r="Z259" i="39"/>
  <c r="Z191" i="39"/>
  <c r="Z985" i="39"/>
  <c r="Z928" i="39"/>
  <c r="Z211" i="39"/>
  <c r="Z306" i="39"/>
  <c r="Z68" i="39"/>
  <c r="Z112" i="39"/>
  <c r="Z234" i="39"/>
  <c r="Z52" i="39"/>
  <c r="Z402" i="39"/>
  <c r="Z274" i="39"/>
  <c r="Z32" i="39"/>
  <c r="Z1188" i="39"/>
  <c r="Z915" i="39"/>
  <c r="Z907" i="39"/>
  <c r="Z899" i="39"/>
  <c r="Z891" i="39"/>
  <c r="Z883" i="39"/>
  <c r="Z875" i="39"/>
  <c r="Z867" i="39"/>
  <c r="Z859" i="39"/>
  <c r="Z851" i="39"/>
  <c r="Z843" i="39"/>
  <c r="Z835" i="39"/>
  <c r="Z827" i="39"/>
  <c r="Z819" i="39"/>
  <c r="Z811" i="39"/>
  <c r="Z756" i="39"/>
  <c r="Z784" i="39"/>
  <c r="Z748" i="39"/>
  <c r="Z631" i="39"/>
  <c r="Z752" i="39"/>
  <c r="Z102" i="39"/>
  <c r="Z54" i="39"/>
  <c r="Z740" i="39"/>
  <c r="Z776" i="39"/>
  <c r="Z647" i="39"/>
  <c r="Z609" i="39"/>
  <c r="Z484" i="39"/>
  <c r="Z468" i="39"/>
  <c r="Z536" i="39"/>
  <c r="Z520" i="39"/>
  <c r="Z504" i="39"/>
  <c r="Z401" i="39"/>
  <c r="Z369" i="39"/>
  <c r="Z132" i="39"/>
  <c r="Z197" i="39"/>
  <c r="Z161" i="39"/>
  <c r="Z329" i="39"/>
  <c r="Z293" i="39"/>
  <c r="Z265" i="39"/>
  <c r="Z249" i="39"/>
  <c r="Z233" i="39"/>
  <c r="Z357" i="39"/>
  <c r="Z152" i="39"/>
  <c r="Z528" i="39"/>
  <c r="Z428" i="39"/>
  <c r="Z333" i="39"/>
  <c r="Z317" i="39"/>
  <c r="Z82" i="39"/>
  <c r="Z50" i="39"/>
  <c r="Z911" i="39"/>
  <c r="Z903" i="39"/>
  <c r="Z895" i="39"/>
  <c r="Z780" i="39"/>
  <c r="Z760" i="39"/>
  <c r="Z788" i="39"/>
  <c r="Z625" i="39"/>
  <c r="Z792" i="39"/>
  <c r="Z512" i="39"/>
  <c r="Z496" i="39"/>
  <c r="Z74" i="39"/>
  <c r="Z38" i="39"/>
  <c r="Z772" i="39"/>
  <c r="Z677" i="39"/>
  <c r="Z744" i="39"/>
  <c r="Z764" i="39"/>
  <c r="Z673" i="39"/>
  <c r="Z657" i="39"/>
  <c r="Z641" i="39"/>
  <c r="Z615" i="39"/>
  <c r="Z768" i="39"/>
  <c r="Z540" i="39"/>
  <c r="Z524" i="39"/>
  <c r="Z508" i="39"/>
  <c r="Z492" i="39"/>
  <c r="Z476" i="39"/>
  <c r="Z460" i="39"/>
  <c r="Z541" i="39"/>
  <c r="Z532" i="39"/>
  <c r="Z516" i="39"/>
  <c r="Z500" i="39"/>
  <c r="Z417" i="39"/>
  <c r="Z385" i="39"/>
  <c r="Z349" i="39"/>
  <c r="Z277" i="39"/>
  <c r="Z261" i="39"/>
  <c r="Z140" i="39"/>
  <c r="Z193" i="39"/>
  <c r="Z136" i="39"/>
  <c r="Z452" i="39"/>
  <c r="Z345" i="39"/>
  <c r="Z313" i="39"/>
  <c r="Z289" i="39"/>
  <c r="Z213" i="39"/>
  <c r="Z120" i="39"/>
  <c r="Z545" i="39"/>
  <c r="Z444" i="39"/>
  <c r="Z353" i="39"/>
  <c r="Z341" i="39"/>
  <c r="Z325" i="39"/>
  <c r="Z309" i="39"/>
  <c r="Z257" i="39"/>
  <c r="Z225" i="39"/>
  <c r="Z6" i="39"/>
  <c r="Z62" i="39"/>
  <c r="Z10" i="39"/>
  <c r="C26" i="24" l="1"/>
  <c r="C8" i="24" s="1"/>
  <c r="D10" i="23" l="1"/>
  <c r="C35" i="33" l="1"/>
  <c r="AB8" i="33" l="1"/>
  <c r="AH9" i="33" l="1"/>
  <c r="AB9" i="33" l="1"/>
  <c r="AB7" i="33"/>
  <c r="L9" i="29"/>
  <c r="L5" i="29"/>
  <c r="L7" i="29" l="1"/>
  <c r="V13" i="29" l="1"/>
</calcChain>
</file>

<file path=xl/comments1.xml><?xml version="1.0" encoding="utf-8"?>
<comments xmlns="http://schemas.openxmlformats.org/spreadsheetml/2006/main">
  <authors>
    <author>R. Nomura</author>
  </authors>
  <commentList>
    <comment ref="C13" authorId="0" shapeId="0">
      <text>
        <r>
          <rPr>
            <b/>
            <sz val="9"/>
            <color indexed="81"/>
            <rFont val="Meiryo UI"/>
            <family val="3"/>
            <charset val="128"/>
          </rPr>
          <t xml:space="preserve">一覧表の開始セル
</t>
        </r>
      </text>
    </comment>
  </commentList>
</comments>
</file>

<file path=xl/comments2.xml><?xml version="1.0" encoding="utf-8"?>
<comments xmlns="http://schemas.openxmlformats.org/spreadsheetml/2006/main">
  <authors>
    <author>作成者</author>
  </authors>
  <commentList>
    <comment ref="J1184" authorId="0" shapeId="0">
      <text>
        <r>
          <rPr>
            <b/>
            <sz val="9"/>
            <color indexed="81"/>
            <rFont val="MS P ゴシック"/>
            <family val="3"/>
            <charset val="128"/>
          </rPr>
          <t>令和４年４月末で閉園</t>
        </r>
      </text>
    </comment>
    <comment ref="J1272" authorId="0" shapeId="0">
      <text>
        <r>
          <rPr>
            <b/>
            <sz val="9"/>
            <color indexed="81"/>
            <rFont val="MS P ゴシック"/>
            <family val="3"/>
            <charset val="128"/>
          </rPr>
          <t>作成者:</t>
        </r>
        <r>
          <rPr>
            <sz val="9"/>
            <color indexed="81"/>
            <rFont val="MS P ゴシック"/>
            <family val="3"/>
            <charset val="128"/>
          </rPr>
          <t xml:space="preserve">
R4.6.30で廃止予定
</t>
        </r>
      </text>
    </comment>
    <comment ref="E1345" authorId="0" shapeId="0">
      <text>
        <r>
          <rPr>
            <b/>
            <sz val="9"/>
            <color indexed="81"/>
            <rFont val="MS P ゴシック"/>
            <family val="3"/>
            <charset val="128"/>
          </rPr>
          <t>新法人からの申請もあるため、２行作成の必要あり。
新・旧各法人の開所月数に応じて上限額を按分。</t>
        </r>
      </text>
    </comment>
    <comment ref="J1345" authorId="0" shapeId="0">
      <text>
        <r>
          <rPr>
            <b/>
            <sz val="8"/>
            <color indexed="81"/>
            <rFont val="Meiryo UI"/>
            <family val="3"/>
            <charset val="128"/>
          </rPr>
          <t>R4.6.30廃止</t>
        </r>
      </text>
    </comment>
    <comment ref="J1346" authorId="0" shapeId="0">
      <text>
        <r>
          <rPr>
            <b/>
            <sz val="8"/>
            <color indexed="81"/>
            <rFont val="Meiryo UI"/>
            <family val="3"/>
            <charset val="128"/>
          </rPr>
          <t>R4.7.1事業開始</t>
        </r>
      </text>
    </comment>
    <comment ref="H1374" authorId="0" shapeId="0">
      <text>
        <r>
          <rPr>
            <b/>
            <sz val="8"/>
            <color indexed="81"/>
            <rFont val="Meiryo UI"/>
            <family val="3"/>
            <charset val="128"/>
          </rPr>
          <t>法人代表者が施設長になっていたため削除</t>
        </r>
      </text>
    </comment>
    <comment ref="I1374" authorId="0" shapeId="0">
      <text>
        <r>
          <rPr>
            <b/>
            <sz val="8"/>
            <color indexed="81"/>
            <rFont val="Meiryo UI"/>
            <family val="3"/>
            <charset val="128"/>
          </rPr>
          <t>法人代表者が施設長になっていたため削除</t>
        </r>
      </text>
    </comment>
    <comment ref="J1485" authorId="0" shapeId="0">
      <text>
        <r>
          <rPr>
            <b/>
            <sz val="8"/>
            <color indexed="81"/>
            <rFont val="Meiryo UI"/>
            <family val="3"/>
            <charset val="128"/>
          </rPr>
          <t>R4.6.26廃止</t>
        </r>
      </text>
    </comment>
    <comment ref="J1565" authorId="0" shapeId="0">
      <text>
        <r>
          <rPr>
            <b/>
            <sz val="8"/>
            <color indexed="81"/>
            <rFont val="Meiryo UI"/>
            <family val="3"/>
            <charset val="128"/>
          </rPr>
          <t>R4.9.1事業開始</t>
        </r>
      </text>
    </comment>
    <comment ref="M1565" authorId="0" shapeId="0">
      <text>
        <r>
          <rPr>
            <sz val="9"/>
            <color indexed="81"/>
            <rFont val="MS P ゴシック"/>
            <family val="3"/>
            <charset val="128"/>
          </rPr>
          <t xml:space="preserve">9/9開所日数に応じた額を通知。
</t>
        </r>
      </text>
    </comment>
    <comment ref="J1569" authorId="0" shapeId="0">
      <text>
        <r>
          <rPr>
            <b/>
            <sz val="9"/>
            <color indexed="81"/>
            <rFont val="MS P ゴシック"/>
            <family val="3"/>
            <charset val="128"/>
          </rPr>
          <t>作成者:</t>
        </r>
        <r>
          <rPr>
            <sz val="9"/>
            <color indexed="81"/>
            <rFont val="MS P ゴシック"/>
            <family val="3"/>
            <charset val="128"/>
          </rPr>
          <t xml:space="preserve">
転居しているため送付先には届かないが、一応発送する。</t>
        </r>
      </text>
    </comment>
    <comment ref="A1586" authorId="0" shapeId="0">
      <text>
        <r>
          <rPr>
            <b/>
            <sz val="8"/>
            <color indexed="81"/>
            <rFont val="Meiryo UI"/>
            <family val="3"/>
            <charset val="128"/>
          </rPr>
          <t>R4.7.29追加
芦原</t>
        </r>
      </text>
    </comment>
    <comment ref="J1586" authorId="0" shapeId="0">
      <text>
        <r>
          <rPr>
            <b/>
            <sz val="8"/>
            <color indexed="81"/>
            <rFont val="Meiryo UI"/>
            <family val="3"/>
            <charset val="128"/>
          </rPr>
          <t>R4.5.29事業開始</t>
        </r>
      </text>
    </comment>
  </commentList>
</comments>
</file>

<file path=xl/comments3.xml><?xml version="1.0" encoding="utf-8"?>
<comments xmlns="http://schemas.openxmlformats.org/spreadsheetml/2006/main">
  <authors>
    <author>sysmente</author>
  </authors>
  <commentList>
    <comment ref="U3" authorId="0" shapeId="0">
      <text>
        <r>
          <rPr>
            <b/>
            <sz val="14"/>
            <color indexed="81"/>
            <rFont val="MS P ゴシック"/>
            <family val="3"/>
            <charset val="128"/>
          </rPr>
          <t>申請日を記載
西暦で入力すると和暦になります。
2023/11/1→令和5年11月1日</t>
        </r>
      </text>
    </comment>
    <comment ref="E31" authorId="0" shapeId="0">
      <text>
        <r>
          <rPr>
            <b/>
            <sz val="14"/>
            <color indexed="81"/>
            <rFont val="MS P ゴシック"/>
            <family val="3"/>
            <charset val="128"/>
          </rPr>
          <t>幼稚園は対象外</t>
        </r>
      </text>
    </comment>
    <comment ref="B38" authorId="0" shapeId="0">
      <text>
        <r>
          <rPr>
            <b/>
            <sz val="14"/>
            <color indexed="81"/>
            <rFont val="MS P ゴシック"/>
            <family val="3"/>
            <charset val="128"/>
          </rPr>
          <t>直接補助金の請求内容に結びつかなくても構いません。１つ以上に○してください。</t>
        </r>
      </text>
    </comment>
    <comment ref="D49" authorId="0" shapeId="0">
      <text>
        <r>
          <rPr>
            <b/>
            <sz val="12"/>
            <color indexed="81"/>
            <rFont val="MS P ゴシック"/>
            <family val="3"/>
            <charset val="128"/>
          </rPr>
          <t>幼稚園は対象外</t>
        </r>
        <r>
          <rPr>
            <sz val="9"/>
            <color indexed="81"/>
            <rFont val="MS P ゴシック"/>
            <family val="3"/>
            <charset val="128"/>
          </rPr>
          <t xml:space="preserve">
</t>
        </r>
      </text>
    </comment>
    <comment ref="D51" authorId="0" shapeId="0">
      <text>
        <r>
          <rPr>
            <b/>
            <sz val="12"/>
            <color indexed="81"/>
            <rFont val="MS P ゴシック"/>
            <family val="3"/>
            <charset val="128"/>
          </rPr>
          <t>幼稚園は不要</t>
        </r>
        <r>
          <rPr>
            <sz val="9"/>
            <color indexed="81"/>
            <rFont val="MS P ゴシック"/>
            <family val="3"/>
            <charset val="128"/>
          </rPr>
          <t xml:space="preserve">
</t>
        </r>
      </text>
    </comment>
  </commentList>
</comments>
</file>

<file path=xl/sharedStrings.xml><?xml version="1.0" encoding="utf-8"?>
<sst xmlns="http://schemas.openxmlformats.org/spreadsheetml/2006/main" count="16359" uniqueCount="4563">
  <si>
    <t>２　申請金額</t>
  </si>
  <si>
    <t>法人名</t>
    <rPh sb="0" eb="3">
      <t>ホウジンメイ</t>
    </rPh>
    <phoneticPr fontId="1"/>
  </si>
  <si>
    <t>円</t>
    <rPh sb="0" eb="1">
      <t>エン</t>
    </rPh>
    <phoneticPr fontId="1"/>
  </si>
  <si>
    <t>記入例</t>
    <rPh sb="0" eb="3">
      <t>キニュウレイ</t>
    </rPh>
    <phoneticPr fontId="1"/>
  </si>
  <si>
    <t>TEL</t>
    <phoneticPr fontId="1"/>
  </si>
  <si>
    <t>番号</t>
    <rPh sb="0" eb="2">
      <t>バンゴウ</t>
    </rPh>
    <phoneticPr fontId="1"/>
  </si>
  <si>
    <t>例</t>
    <phoneticPr fontId="1"/>
  </si>
  <si>
    <t>工事名</t>
    <rPh sb="0" eb="2">
      <t>コウジ</t>
    </rPh>
    <rPh sb="2" eb="3">
      <t>メイ</t>
    </rPh>
    <phoneticPr fontId="1"/>
  </si>
  <si>
    <t>非接触型蛇口への更新</t>
    <rPh sb="0" eb="4">
      <t>ヒセッショクガタ</t>
    </rPh>
    <rPh sb="4" eb="6">
      <t>ジャグチ</t>
    </rPh>
    <rPh sb="8" eb="10">
      <t>コウシン</t>
    </rPh>
    <phoneticPr fontId="1"/>
  </si>
  <si>
    <t>３　利用事業</t>
    <rPh sb="2" eb="6">
      <t>リヨウジギョウ</t>
    </rPh>
    <phoneticPr fontId="1"/>
  </si>
  <si>
    <t>（申請者）</t>
    <phoneticPr fontId="1"/>
  </si>
  <si>
    <t>法人名</t>
    <phoneticPr fontId="1"/>
  </si>
  <si>
    <t>法人所在地</t>
    <phoneticPr fontId="1"/>
  </si>
  <si>
    <t>代表者職氏名</t>
    <phoneticPr fontId="1"/>
  </si>
  <si>
    <t>（職名）</t>
    <phoneticPr fontId="1"/>
  </si>
  <si>
    <t>（氏名）</t>
  </si>
  <si>
    <t>横浜市長　</t>
    <phoneticPr fontId="1"/>
  </si>
  <si>
    <t>日</t>
    <rPh sb="0" eb="1">
      <t>ニチ</t>
    </rPh>
    <phoneticPr fontId="1"/>
  </si>
  <si>
    <t>月</t>
    <rPh sb="0" eb="1">
      <t>ツキ</t>
    </rPh>
    <phoneticPr fontId="1"/>
  </si>
  <si>
    <t>年</t>
    <rPh sb="0" eb="1">
      <t>ネン</t>
    </rPh>
    <phoneticPr fontId="1"/>
  </si>
  <si>
    <t>令和</t>
    <rPh sb="0" eb="2">
      <t>レイワ</t>
    </rPh>
    <phoneticPr fontId="1"/>
  </si>
  <si>
    <t>（申請先）</t>
    <phoneticPr fontId="1"/>
  </si>
  <si>
    <t>メールアドレス</t>
    <phoneticPr fontId="1"/>
  </si>
  <si>
    <t>はい</t>
    <phoneticPr fontId="1"/>
  </si>
  <si>
    <t>㊞</t>
    <phoneticPr fontId="1"/>
  </si>
  <si>
    <t>担当者名</t>
    <rPh sb="0" eb="3">
      <t>タントウシャ</t>
    </rPh>
    <rPh sb="3" eb="4">
      <t>メイ</t>
    </rPh>
    <phoneticPr fontId="1"/>
  </si>
  <si>
    <t>項番</t>
    <rPh sb="0" eb="2">
      <t>コウバン</t>
    </rPh>
    <phoneticPr fontId="1"/>
  </si>
  <si>
    <t>当該工事を行う具体的な理由</t>
    <rPh sb="0" eb="4">
      <t>トウガイコウジ</t>
    </rPh>
    <rPh sb="5" eb="6">
      <t>オコナ</t>
    </rPh>
    <rPh sb="7" eb="10">
      <t>グタイテキ</t>
    </rPh>
    <rPh sb="11" eb="13">
      <t>リユウ</t>
    </rPh>
    <phoneticPr fontId="1"/>
  </si>
  <si>
    <t>第７号様式　別紙１（仕入控除税額がある場合）</t>
    <phoneticPr fontId="1"/>
  </si>
  <si>
    <t>消費税及び地方消費税に係る仕入控除税額の計算方法や積算の内訳等を記載した書類</t>
    <phoneticPr fontId="1"/>
  </si>
  <si>
    <t>６　当該補助金に係る消費税及び地方消費税に係る仕入控除税額</t>
    <phoneticPr fontId="1"/>
  </si>
  <si>
    <t>１　法人名　</t>
    <phoneticPr fontId="1"/>
  </si>
  <si>
    <t>２　法人所在地</t>
    <phoneticPr fontId="1"/>
  </si>
  <si>
    <t>３　代表者職氏名</t>
    <phoneticPr fontId="1"/>
  </si>
  <si>
    <t>４　補助事業名</t>
    <phoneticPr fontId="1"/>
  </si>
  <si>
    <t>５　補助金（申請・実績・確定）額</t>
    <phoneticPr fontId="1"/>
  </si>
  <si>
    <t>金</t>
    <rPh sb="0" eb="1">
      <t>キン</t>
    </rPh>
    <phoneticPr fontId="1"/>
  </si>
  <si>
    <t>円</t>
    <rPh sb="0" eb="1">
      <t>エン</t>
    </rPh>
    <phoneticPr fontId="1"/>
  </si>
  <si>
    <t>７　６の計算方法や積算の内訳</t>
    <phoneticPr fontId="1"/>
  </si>
  <si>
    <t>(1) 補助対象経費(補助金の使途)の内訳</t>
    <phoneticPr fontId="1"/>
  </si>
  <si>
    <t>区分</t>
    <phoneticPr fontId="1"/>
  </si>
  <si>
    <t>課税仕入れ</t>
    <phoneticPr fontId="1"/>
  </si>
  <si>
    <t>共通対応分</t>
    <phoneticPr fontId="1"/>
  </si>
  <si>
    <t>非課税仕入れ</t>
    <phoneticPr fontId="1"/>
  </si>
  <si>
    <t>合計</t>
    <rPh sb="0" eb="2">
      <t>ゴウケイ</t>
    </rPh>
    <phoneticPr fontId="1"/>
  </si>
  <si>
    <t>非課税売上げ
対応分</t>
    <phoneticPr fontId="1"/>
  </si>
  <si>
    <t>課税売上げ
対応分</t>
    <phoneticPr fontId="1"/>
  </si>
  <si>
    <t>(2) 課税売上割合</t>
    <phoneticPr fontId="1"/>
  </si>
  <si>
    <t>(3) 補助金に係る仕入控除税額の計算方法</t>
    <phoneticPr fontId="1"/>
  </si>
  <si>
    <t>経費の内訳</t>
    <phoneticPr fontId="1"/>
  </si>
  <si>
    <t>保育所等新型コロナウイルス感染症拡大防止対策事業</t>
    <phoneticPr fontId="1"/>
  </si>
  <si>
    <t>A</t>
    <phoneticPr fontId="1"/>
  </si>
  <si>
    <t>B</t>
    <phoneticPr fontId="1"/>
  </si>
  <si>
    <t>C</t>
    <phoneticPr fontId="1"/>
  </si>
  <si>
    <t>D</t>
    <phoneticPr fontId="1"/>
  </si>
  <si>
    <t>E</t>
    <phoneticPr fontId="1"/>
  </si>
  <si>
    <t>F</t>
    <phoneticPr fontId="1"/>
  </si>
  <si>
    <t>G</t>
    <phoneticPr fontId="1"/>
  </si>
  <si>
    <t>H</t>
    <phoneticPr fontId="1"/>
  </si>
  <si>
    <t>J</t>
    <phoneticPr fontId="1"/>
  </si>
  <si>
    <t>種類</t>
    <rPh sb="0" eb="2">
      <t>シュルイ</t>
    </rPh>
    <phoneticPr fontId="1"/>
  </si>
  <si>
    <t>人件費等</t>
    <rPh sb="0" eb="3">
      <t>ジンケンヒ</t>
    </rPh>
    <rPh sb="3" eb="4">
      <t>トウ</t>
    </rPh>
    <phoneticPr fontId="1"/>
  </si>
  <si>
    <t>物品購入支援</t>
    <rPh sb="0" eb="6">
      <t>ブッピンコウニュウシエン</t>
    </rPh>
    <phoneticPr fontId="1"/>
  </si>
  <si>
    <t>受領印（職員の押印または署名）
※人件費の場合のみ</t>
    <rPh sb="0" eb="3">
      <t>ジュリョウイン</t>
    </rPh>
    <rPh sb="4" eb="6">
      <t>ショクイン</t>
    </rPh>
    <rPh sb="7" eb="9">
      <t>オウイン</t>
    </rPh>
    <rPh sb="12" eb="14">
      <t>ショメイ</t>
    </rPh>
    <phoneticPr fontId="1"/>
  </si>
  <si>
    <t>マスク</t>
  </si>
  <si>
    <t>例</t>
    <rPh sb="0" eb="1">
      <t>レイ</t>
    </rPh>
    <phoneticPr fontId="1"/>
  </si>
  <si>
    <t>領収書等台紙</t>
    <phoneticPr fontId="1"/>
  </si>
  <si>
    <t>いいえ</t>
    <phoneticPr fontId="1"/>
  </si>
  <si>
    <t>K</t>
    <phoneticPr fontId="1"/>
  </si>
  <si>
    <t>L</t>
    <phoneticPr fontId="1"/>
  </si>
  <si>
    <t>M</t>
    <phoneticPr fontId="1"/>
  </si>
  <si>
    <t>I</t>
    <phoneticPr fontId="1"/>
  </si>
  <si>
    <t>改修費合計金額</t>
    <rPh sb="0" eb="3">
      <t>カイシュウヒ</t>
    </rPh>
    <rPh sb="3" eb="7">
      <t>ゴウケイキンガク</t>
    </rPh>
    <phoneticPr fontId="1"/>
  </si>
  <si>
    <t>第７号様式（第17条）</t>
    <phoneticPr fontId="1"/>
  </si>
  <si>
    <t xml:space="preserve">（報告先）
</t>
    <phoneticPr fontId="1"/>
  </si>
  <si>
    <t>横浜市長</t>
    <phoneticPr fontId="1"/>
  </si>
  <si>
    <t>手荒れ防止用のハンドクリーム</t>
  </si>
  <si>
    <t>100万円以上の契約</t>
    <rPh sb="3" eb="5">
      <t>マンエン</t>
    </rPh>
    <rPh sb="5" eb="7">
      <t>イジョウ</t>
    </rPh>
    <rPh sb="8" eb="10">
      <t>ケイヤク</t>
    </rPh>
    <phoneticPr fontId="1"/>
  </si>
  <si>
    <t>ある</t>
    <phoneticPr fontId="1"/>
  </si>
  <si>
    <t>ない</t>
    <phoneticPr fontId="1"/>
  </si>
  <si>
    <t>2者以上の見積書徴収等を行ったか</t>
    <phoneticPr fontId="1"/>
  </si>
  <si>
    <t>行った</t>
    <rPh sb="0" eb="1">
      <t>オコナ</t>
    </rPh>
    <phoneticPr fontId="1"/>
  </si>
  <si>
    <t>行っていない</t>
    <rPh sb="0" eb="1">
      <t>オコナ</t>
    </rPh>
    <phoneticPr fontId="1"/>
  </si>
  <si>
    <t>市内事業者による2者以上の見積書徴収等を行ったか</t>
    <rPh sb="20" eb="21">
      <t>オコナ</t>
    </rPh>
    <phoneticPr fontId="1"/>
  </si>
  <si>
    <t>合理的な理由があるため、市外事業者を含む２者以上の見積徴収等を行ったか</t>
    <phoneticPr fontId="1"/>
  </si>
  <si>
    <t>連動元の選択肢のセル範囲</t>
    <phoneticPr fontId="1"/>
  </si>
  <si>
    <t>職員氏名・品名</t>
    <phoneticPr fontId="1"/>
  </si>
  <si>
    <t>帽子</t>
  </si>
  <si>
    <t>ゴーグル</t>
  </si>
  <si>
    <t>エプロン</t>
  </si>
  <si>
    <t>手袋</t>
  </si>
  <si>
    <t>ガウン</t>
  </si>
  <si>
    <t>タオル</t>
  </si>
  <si>
    <t>（報告者）</t>
    <phoneticPr fontId="1"/>
  </si>
  <si>
    <t>法人名</t>
    <phoneticPr fontId="1"/>
  </si>
  <si>
    <t>所在地</t>
    <phoneticPr fontId="1"/>
  </si>
  <si>
    <t>代表者職氏名</t>
    <phoneticPr fontId="1"/>
  </si>
  <si>
    <t>１ 横浜市から交付された補助金の額の確定額</t>
    <phoneticPr fontId="1"/>
  </si>
  <si>
    <t>２ 消費税の申告により確定した消費税及び地方消費税に係る仕入控除税額</t>
    <phoneticPr fontId="1"/>
  </si>
  <si>
    <t>３ 補助金の額の確定までに減額した仕入控除税額</t>
    <phoneticPr fontId="1"/>
  </si>
  <si>
    <t>４ 補助金返還額（２から３の額を差し引いた額）</t>
    <phoneticPr fontId="1"/>
  </si>
  <si>
    <t>６ 対象施設・事業</t>
    <phoneticPr fontId="1"/>
  </si>
  <si>
    <t>(2)課税期間分の消費税及び地方消費税の確定申告書(写し)</t>
    <phoneticPr fontId="1"/>
  </si>
  <si>
    <t>(3)課税売上割合・控除対象仕入税額等の計算表(写し)</t>
    <phoneticPr fontId="1"/>
  </si>
  <si>
    <t>５ 添付資料</t>
    <phoneticPr fontId="1"/>
  </si>
  <si>
    <t>(1)消費税及び地方消費税に係る仕入控除税額の計算方法や積算の内訳等を記載した書類（別紙１）</t>
    <phoneticPr fontId="1"/>
  </si>
  <si>
    <t>　年 月 日付 第 号により交付決定のあった保育所等新型コロナウイルス感染症拡大防止対
策事業補助金に係る消費税及び地方消費税に係る仕入控除税額について、次のとおり報告します。</t>
    <phoneticPr fontId="1"/>
  </si>
  <si>
    <t>申請番号</t>
    <rPh sb="0" eb="4">
      <t>シンセイバンゴウ</t>
    </rPh>
    <phoneticPr fontId="42"/>
  </si>
  <si>
    <t>施設番号</t>
    <phoneticPr fontId="1"/>
  </si>
  <si>
    <t>法人番号</t>
    <rPh sb="0" eb="4">
      <t>ホウジンバンゴウ</t>
    </rPh>
    <phoneticPr fontId="2"/>
  </si>
  <si>
    <t>施設・事業区分（名称）</t>
  </si>
  <si>
    <t>法人名称</t>
  </si>
  <si>
    <t>法人代表者職名</t>
  </si>
  <si>
    <t>法人代表者氏名</t>
  </si>
  <si>
    <t>施設・事業所名</t>
  </si>
  <si>
    <t>法人郵便番号</t>
    <rPh sb="0" eb="2">
      <t>ホウジン</t>
    </rPh>
    <rPh sb="2" eb="6">
      <t>ユウビンバンゴウ</t>
    </rPh>
    <phoneticPr fontId="42"/>
  </si>
  <si>
    <t>法人住所</t>
  </si>
  <si>
    <t>利用定員区分</t>
    <rPh sb="4" eb="6">
      <t>クブン</t>
    </rPh>
    <phoneticPr fontId="42"/>
  </si>
  <si>
    <t>利用定員合計</t>
    <phoneticPr fontId="42"/>
  </si>
  <si>
    <t>施設分
(計算式)</t>
    <rPh sb="0" eb="3">
      <t>シセツブン</t>
    </rPh>
    <rPh sb="5" eb="8">
      <t>ケイサンシキ</t>
    </rPh>
    <phoneticPr fontId="42"/>
  </si>
  <si>
    <t>延長保育
(計算式)</t>
    <rPh sb="0" eb="4">
      <t>エンチョウホイク</t>
    </rPh>
    <rPh sb="6" eb="9">
      <t>ケイサンシキ</t>
    </rPh>
    <phoneticPr fontId="1"/>
  </si>
  <si>
    <t>一時保育/年度限定保育/一時預かり保育
(計算式)</t>
    <rPh sb="0" eb="4">
      <t>イチジホイク</t>
    </rPh>
    <rPh sb="5" eb="9">
      <t>ネンドゲンテイ</t>
    </rPh>
    <rPh sb="9" eb="11">
      <t>ホイク</t>
    </rPh>
    <rPh sb="12" eb="14">
      <t>イチジ</t>
    </rPh>
    <rPh sb="14" eb="15">
      <t>アズ</t>
    </rPh>
    <rPh sb="17" eb="19">
      <t>ホイク</t>
    </rPh>
    <rPh sb="21" eb="24">
      <t>ケイサンシキ</t>
    </rPh>
    <phoneticPr fontId="1"/>
  </si>
  <si>
    <t>病児保育事業
(計算式)</t>
    <rPh sb="0" eb="6">
      <t>ビョウジホイクジギョウ</t>
    </rPh>
    <rPh sb="8" eb="11">
      <t>ケイサンシキ</t>
    </rPh>
    <phoneticPr fontId="2"/>
  </si>
  <si>
    <t>認可の一時保育</t>
    <rPh sb="0" eb="2">
      <t>ニンカ</t>
    </rPh>
    <rPh sb="3" eb="7">
      <t>イチジホイク</t>
    </rPh>
    <phoneticPr fontId="42"/>
  </si>
  <si>
    <t>乳幼児一時預かり</t>
    <rPh sb="0" eb="5">
      <t>ニュウヨウジイチジ</t>
    </rPh>
    <rPh sb="5" eb="6">
      <t>アズ</t>
    </rPh>
    <phoneticPr fontId="42"/>
  </si>
  <si>
    <t>企業主導型の一時（一般）</t>
    <rPh sb="0" eb="2">
      <t>キギョウ</t>
    </rPh>
    <rPh sb="2" eb="4">
      <t>シュドウ</t>
    </rPh>
    <rPh sb="4" eb="5">
      <t>ガタ</t>
    </rPh>
    <rPh sb="6" eb="8">
      <t>イチジ</t>
    </rPh>
    <rPh sb="9" eb="11">
      <t>イッパン</t>
    </rPh>
    <phoneticPr fontId="42"/>
  </si>
  <si>
    <t>年度限定</t>
    <rPh sb="0" eb="2">
      <t>ネンド</t>
    </rPh>
    <rPh sb="2" eb="4">
      <t>ゲンテイ</t>
    </rPh>
    <phoneticPr fontId="42"/>
  </si>
  <si>
    <t>幼稚園
一時預かり</t>
    <rPh sb="0" eb="3">
      <t>ヨウチエン</t>
    </rPh>
    <rPh sb="4" eb="7">
      <t>イチジアズ</t>
    </rPh>
    <phoneticPr fontId="42"/>
  </si>
  <si>
    <t>Y室の
一時預かり</t>
    <rPh sb="1" eb="2">
      <t>シツ</t>
    </rPh>
    <rPh sb="4" eb="6">
      <t>イチジ</t>
    </rPh>
    <rPh sb="6" eb="7">
      <t>アズ</t>
    </rPh>
    <phoneticPr fontId="2"/>
  </si>
  <si>
    <t>企業主導型の病児</t>
    <rPh sb="0" eb="5">
      <t>キギョウシュドウガタ</t>
    </rPh>
    <rPh sb="6" eb="8">
      <t>ビョウジ</t>
    </rPh>
    <phoneticPr fontId="2"/>
  </si>
  <si>
    <t>病児保育</t>
    <rPh sb="0" eb="2">
      <t>ビョウジ</t>
    </rPh>
    <rPh sb="2" eb="4">
      <t>ホイク</t>
    </rPh>
    <phoneticPr fontId="42"/>
  </si>
  <si>
    <t>病後児保育</t>
    <rPh sb="0" eb="5">
      <t>ビョウゴジホイク</t>
    </rPh>
    <phoneticPr fontId="2"/>
  </si>
  <si>
    <t>保育所</t>
  </si>
  <si>
    <t>理事長</t>
  </si>
  <si>
    <t>友澤　ゆみ子</t>
  </si>
  <si>
    <t>ピッピみんなの保育園</t>
  </si>
  <si>
    <t>神奈川県横浜市青葉区荏田西３－１－１９</t>
  </si>
  <si>
    <t/>
  </si>
  <si>
    <t>○</t>
    <phoneticPr fontId="2"/>
  </si>
  <si>
    <t>保育所(分園)</t>
    <rPh sb="4" eb="6">
      <t>ブンエン</t>
    </rPh>
    <phoneticPr fontId="2"/>
  </si>
  <si>
    <t>ピッピ保育園</t>
  </si>
  <si>
    <t>理事</t>
  </si>
  <si>
    <t>古谷　敬</t>
  </si>
  <si>
    <t>夢のつぼみ保育園</t>
  </si>
  <si>
    <t>神奈川県横浜市旭区東希望が丘２３６－４第３碓井ビル２階</t>
  </si>
  <si>
    <t>つぼみ保育園</t>
  </si>
  <si>
    <t>ＨＩＴＯＷＡキッズライフ株式会社</t>
  </si>
  <si>
    <t>代表取締役</t>
  </si>
  <si>
    <t>高石　尚和</t>
  </si>
  <si>
    <t>太陽の子　尻手保育園</t>
  </si>
  <si>
    <t>東京都港区六本木１丁目４番５号アークヒルズサウスタワー１８階</t>
  </si>
  <si>
    <t>太陽の子　新子安保育園</t>
  </si>
  <si>
    <t>太陽の子　さちが丘保育園</t>
  </si>
  <si>
    <t>太陽の子　白根保育園</t>
  </si>
  <si>
    <t>太陽の子　日吉保育園</t>
  </si>
  <si>
    <t>太陽の子　長津田北保育園</t>
  </si>
  <si>
    <t>太陽の子　桜台保育園</t>
  </si>
  <si>
    <t>太陽の子　不動下保育園</t>
  </si>
  <si>
    <t>太陽の子　鶴ヶ峰保育園</t>
  </si>
  <si>
    <t>太陽の子　磯子保育園</t>
  </si>
  <si>
    <t>太陽の子　鴨居駅前保育園</t>
  </si>
  <si>
    <t>太陽の子　港南台保育園</t>
  </si>
  <si>
    <t>太陽の子　鶴見市場保育園</t>
  </si>
  <si>
    <t>太陽の子　磯子第二保育園</t>
  </si>
  <si>
    <t>太陽の子　桜台第二保育園</t>
  </si>
  <si>
    <t>太陽の子　二俣川駅保育園</t>
  </si>
  <si>
    <t>わらべうた中山保育園</t>
  </si>
  <si>
    <t>稲葉　佳久</t>
  </si>
  <si>
    <t>やべのファミリールーム</t>
  </si>
  <si>
    <t>神奈川県横浜市磯子区洋光台三丁目２８－２７</t>
  </si>
  <si>
    <t>○</t>
  </si>
  <si>
    <t>鈴木　美恵子</t>
  </si>
  <si>
    <t>港南あひる保育園</t>
  </si>
  <si>
    <t>神奈川県横浜市港南区東芹が谷１４－１０</t>
  </si>
  <si>
    <t>ＮＰＯ法人ファミーユ</t>
  </si>
  <si>
    <t>手嶋　乙恵</t>
  </si>
  <si>
    <t>保育室ベルファミーユ</t>
  </si>
  <si>
    <t>神奈川県横浜市鶴見区東寺尾１－４－１４　グランシャリオ１階</t>
  </si>
  <si>
    <t>ＮＰＯ法人ポプラの会</t>
  </si>
  <si>
    <t>山下　陽一</t>
  </si>
  <si>
    <t>ポプラ保育園</t>
  </si>
  <si>
    <t>神奈川県横浜市旭区鶴ヶ峰１－２５－１１</t>
  </si>
  <si>
    <t>ポプラ第二保育園</t>
  </si>
  <si>
    <t>ＮＰＯ法人港南台こどもっと</t>
  </si>
  <si>
    <t>勝浦　いづみ</t>
  </si>
  <si>
    <t>こどもっと保育園</t>
  </si>
  <si>
    <t>横浜市港南区港南台５‐５‐１２　１Ｆ</t>
  </si>
  <si>
    <t>ＮＰＯ法人三ツ沢保育園</t>
  </si>
  <si>
    <t>大木　茂忠</t>
  </si>
  <si>
    <t>三ツ沢保育園</t>
  </si>
  <si>
    <t>神奈川県横浜市神奈川区三ツ沢中町１０番１０号</t>
  </si>
  <si>
    <t>アートチャイルドケア株式会社</t>
  </si>
  <si>
    <t>村田　省三</t>
  </si>
  <si>
    <t>アートチャイルドケア鶴見</t>
  </si>
  <si>
    <t>140-0002</t>
  </si>
  <si>
    <t>東京都品川区東品川１－３－１０</t>
    <phoneticPr fontId="2"/>
  </si>
  <si>
    <t>アートチャイルドケアろりぽっぷたまプラーザ</t>
  </si>
  <si>
    <t>東京都品川区東品川１－３－１０</t>
  </si>
  <si>
    <t>アートチャイルドケア東戸塚</t>
  </si>
  <si>
    <t>オクシイ株式会社</t>
  </si>
  <si>
    <t>髙田　麻衣子</t>
  </si>
  <si>
    <t>マフィス白楽ナーサリー</t>
  </si>
  <si>
    <t>東京都渋谷区千駄ヶ谷３－１５－３</t>
  </si>
  <si>
    <t>キッズラボ株式会社</t>
  </si>
  <si>
    <t>西原　優博</t>
  </si>
  <si>
    <t>キッズラボ白楽園</t>
  </si>
  <si>
    <t>東京都豊島区南池袋３－９－８　Ｈ２ビルディング８階</t>
  </si>
  <si>
    <t>ケアパートナー株式会社</t>
  </si>
  <si>
    <t>白井　孝和</t>
  </si>
  <si>
    <t>キッズパートナーみなとみらい</t>
  </si>
  <si>
    <t>東京都品川区南大井６－２０－１４　イーストスクエア大森５階</t>
  </si>
  <si>
    <t>キッズパートナー小机</t>
  </si>
  <si>
    <t>キッズパートナー弘明寺</t>
  </si>
  <si>
    <t>キッズパートナー東戸塚</t>
  </si>
  <si>
    <t>キッズパートナー六角橋</t>
  </si>
  <si>
    <t>キッズパートナー妙蓮寺</t>
  </si>
  <si>
    <t>キッズパートナー綱島東</t>
  </si>
  <si>
    <t>キッズパートナー磯子中原</t>
  </si>
  <si>
    <t>キッズパートナー東戸塚第２</t>
  </si>
  <si>
    <t>コンビウィズ株式会社</t>
  </si>
  <si>
    <t>代表取締役社長</t>
  </si>
  <si>
    <t>松浦　康詞</t>
  </si>
  <si>
    <t>コンビプラザ金沢八景保育園</t>
  </si>
  <si>
    <t>東京都台東区元浅草２‐６‐７</t>
  </si>
  <si>
    <t>ショウ企画株式会社</t>
  </si>
  <si>
    <t>代表社員</t>
  </si>
  <si>
    <t>中村　麗華</t>
  </si>
  <si>
    <t>反町ひかり保育園</t>
  </si>
  <si>
    <t>横浜市神奈川区広台太田町４－２－１Ｆ</t>
  </si>
  <si>
    <t>トゥインクルキッズ株式会社</t>
  </si>
  <si>
    <t>蝦名　貴乃</t>
    <phoneticPr fontId="2"/>
  </si>
  <si>
    <t>トゥインクルキッズ高田保育園</t>
  </si>
  <si>
    <t>神奈川県川崎市中原区木月一丁目３番１号</t>
  </si>
  <si>
    <t>トライコーポレーション合同会社</t>
  </si>
  <si>
    <t>若森　貴子</t>
  </si>
  <si>
    <t>きくなハート保育園</t>
  </si>
  <si>
    <t>横浜市鶴見区鶴見中央４－３６－１７</t>
  </si>
  <si>
    <t>パインヴィレッジ有限会社</t>
  </si>
  <si>
    <t>松村　英文</t>
  </si>
  <si>
    <t>あけぼの保育園</t>
  </si>
  <si>
    <t>横浜市戸塚区下倉田町５９６番地</t>
  </si>
  <si>
    <t>ヒューマンスターチャイルド株式会社</t>
  </si>
  <si>
    <t>川下　裕左</t>
  </si>
  <si>
    <t>スターチャイルド≪荏田北ナーサリー≫</t>
  </si>
  <si>
    <t>神奈川県横浜市神奈川区鶴屋町３－２９－１　第６安田ビル５階</t>
  </si>
  <si>
    <t>スターチャイルド≪江田ナーサリー≫</t>
  </si>
  <si>
    <t>スターチャイルド≪川和ナーサリー≫</t>
  </si>
  <si>
    <t>スターチャイルド≪藤が丘ナーサリー≫</t>
  </si>
  <si>
    <t>スターチャイルド≪たまプラーザナーサリー≫</t>
  </si>
  <si>
    <t>スターチャイルド≪金沢文庫ナーサリー≫</t>
  </si>
  <si>
    <t>スターチャイルド≪中山ナーサリー≫</t>
  </si>
  <si>
    <t>スターチャイルド≪矢向ナーサリー≫</t>
  </si>
  <si>
    <t>スターチャイルド≪新吉田ナーサリー≫</t>
  </si>
  <si>
    <t>スターチャイルド≪長津田ナーサリー≫</t>
  </si>
  <si>
    <t>スターチャイルド≪岸根公園ナーサリー≫</t>
  </si>
  <si>
    <t>スターチャイルド≪白楽ナーサリー≫</t>
  </si>
  <si>
    <t>スターチャイルド≪三ッ沢上町ナーサリー≫</t>
  </si>
  <si>
    <t>スターチャイルド≪鴨居ナーサリー≫</t>
  </si>
  <si>
    <t>スターチャイルド≪大倉山ナーサリー≫</t>
  </si>
  <si>
    <t>スターチャイルド≪洋光台ナーサリー≫</t>
  </si>
  <si>
    <t>スターチャイルド≪桜木町ステーションナーサリー≫</t>
  </si>
  <si>
    <t>スターチャイルド≪生麦ナーサリー≫</t>
  </si>
  <si>
    <t>スターチャイルド≪和田町ナーサリー≫</t>
  </si>
  <si>
    <t>スターチャイルド≪綱島ナーサリー≫</t>
  </si>
  <si>
    <t>スターチャイルド≪戸塚ナーサリー≫</t>
  </si>
  <si>
    <t>ヒューマンライフケア株式会社</t>
  </si>
  <si>
    <t>瀬戸口　信也</t>
  </si>
  <si>
    <t>ヒューマンアカデミー大倉山保育園</t>
  </si>
  <si>
    <t>東京都新宿区西新宿７－５－２５</t>
  </si>
  <si>
    <t>ミアヘルサ株式会社</t>
  </si>
  <si>
    <t>青木　勇</t>
  </si>
  <si>
    <t>ミアヘルサ保育園ひびき矢向</t>
  </si>
  <si>
    <t>東京都新宿区河田町３－１０</t>
  </si>
  <si>
    <t>ライクキッズ株式会社</t>
  </si>
  <si>
    <t>田中　浩一</t>
  </si>
  <si>
    <t>にじいろ保育園みなとみらい</t>
  </si>
  <si>
    <t>東京都渋谷区道玄坂１－１２－１</t>
  </si>
  <si>
    <t>にじいろ保育園上星川</t>
  </si>
  <si>
    <t>にじいろ保育園和田町</t>
  </si>
  <si>
    <t>にじいろ保育園新杉田</t>
  </si>
  <si>
    <t>にじいろ保育園洋光台</t>
  </si>
  <si>
    <t>にじいろ保育園磯子</t>
  </si>
  <si>
    <t>にじいろ保育園釜利谷</t>
  </si>
  <si>
    <t>にじいろ保育園金沢文庫</t>
  </si>
  <si>
    <t>にじいろ保育園綱島</t>
  </si>
  <si>
    <t>にじいろ保育園江田</t>
  </si>
  <si>
    <t>にじいろ保育園川上町</t>
  </si>
  <si>
    <t>にじいろ保育園東戸塚</t>
  </si>
  <si>
    <t>にじいろ保育園品濃町</t>
  </si>
  <si>
    <t>にじいろ保育園戸塚</t>
  </si>
  <si>
    <t>にじいろ保育園いずみ中央</t>
  </si>
  <si>
    <t>にじいろ保育園青葉台</t>
  </si>
  <si>
    <t>にじいろ保育園戸塚駅前</t>
  </si>
  <si>
    <t>にじいろ保育園関内</t>
  </si>
  <si>
    <t>にじいろ保育園天王町</t>
  </si>
  <si>
    <t>にじいろ保育園日吉</t>
  </si>
  <si>
    <t>にじいろ保育園中山</t>
  </si>
  <si>
    <t>にじいろ保育園駒岡</t>
  </si>
  <si>
    <t>にじいろ保育園駒岡四丁目</t>
  </si>
  <si>
    <t>にじいろ保育園平沼</t>
  </si>
  <si>
    <t>にじいろ保育園戸塚分園</t>
  </si>
  <si>
    <t>医療法人社団鵬友会</t>
  </si>
  <si>
    <t>池島　秀明</t>
  </si>
  <si>
    <t>ほうゆう保育園</t>
  </si>
  <si>
    <t>神奈川県横浜市泉区新橋町１７８３</t>
  </si>
  <si>
    <t>一般財団法人三和徳育会</t>
  </si>
  <si>
    <t>松村　勲</t>
  </si>
  <si>
    <t>アメリカ山徳育こども園</t>
  </si>
  <si>
    <t>神奈川県横浜市中区元町１－１１－３アメリカ山公園３階</t>
  </si>
  <si>
    <t>一般財団法人神奈川県団地住宅福祉協会</t>
  </si>
  <si>
    <t>正武迫　憲一郎</t>
  </si>
  <si>
    <t>汐見台愛育園</t>
  </si>
  <si>
    <t>神奈川県横浜市磯子区汐見台１－６</t>
  </si>
  <si>
    <t>一般社団法人ＫＩＤ</t>
  </si>
  <si>
    <t>代表理事</t>
  </si>
  <si>
    <t>末永　法子</t>
  </si>
  <si>
    <t>なないろきっど保育園</t>
  </si>
  <si>
    <t>横浜市神奈川区大口通８０番地ＮＳＫハイツ大口１－Ａ</t>
  </si>
  <si>
    <t>一般社団法人ＫＩＤ－Ｇ</t>
  </si>
  <si>
    <t>小畑　貴嗣</t>
  </si>
  <si>
    <t>ＳＥＡ　ＫＩＤ保育園</t>
  </si>
  <si>
    <t>神奈川県横浜市鶴見区向井町四丁目８４番地１</t>
  </si>
  <si>
    <t>ＳＡＮＤＡ　ＫＩＤ保育園</t>
  </si>
  <si>
    <t>一般社団法人横浜華僑小紅の会</t>
  </si>
  <si>
    <t>劉　燕雪</t>
  </si>
  <si>
    <t>保育園小紅</t>
  </si>
  <si>
    <t>神奈川県横浜市中区吉浜町２－６７</t>
  </si>
  <si>
    <t>一般社団法人若葉保育園</t>
  </si>
  <si>
    <t>熊本　晃喜</t>
  </si>
  <si>
    <t>若葉保育園</t>
  </si>
  <si>
    <t>神奈川県横浜市保土ケ谷区保土ケ谷町三丁目２０５番地</t>
  </si>
  <si>
    <t>一般社団法人保育室ウッズ</t>
  </si>
  <si>
    <t>二村　昌代</t>
  </si>
  <si>
    <t>ウッズ保育園</t>
  </si>
  <si>
    <t>神奈川県横浜市港北区綱島西二丁目１番７号　ＭＡＣ綱島コート２階</t>
  </si>
  <si>
    <t>学校法人岩崎学園</t>
  </si>
  <si>
    <t>岩崎　文裕</t>
  </si>
  <si>
    <t>岩崎学園新横浜第二保育園</t>
  </si>
  <si>
    <t>神奈川県横浜市西区北幸１丁目２－７</t>
  </si>
  <si>
    <t>岩崎学園新横浜保育園</t>
  </si>
  <si>
    <t>岩崎学園東戸塚保育園</t>
  </si>
  <si>
    <t>学校法人岩谷学園</t>
  </si>
  <si>
    <t>岩谷　大介</t>
  </si>
  <si>
    <t>エクレスすみれ保育園</t>
  </si>
  <si>
    <t>神奈川県横浜市西区平沼１－３８－１９</t>
  </si>
  <si>
    <t>学校法人原田学園</t>
  </si>
  <si>
    <t>岡崎　賢司</t>
  </si>
  <si>
    <t>認可保育所どうぞのひろば</t>
  </si>
  <si>
    <t>神奈川県横浜市青葉区みたけ台１－１</t>
  </si>
  <si>
    <t>認可保育所どうぞのひろば分園</t>
  </si>
  <si>
    <t>岡崎　賢司</t>
    <phoneticPr fontId="2"/>
  </si>
  <si>
    <t>シャルール保育園</t>
  </si>
  <si>
    <t>横浜市青葉区みたけ台１‐１</t>
  </si>
  <si>
    <t>学校法人三橋学園</t>
  </si>
  <si>
    <t>三橋　賢次</t>
    <phoneticPr fontId="2"/>
  </si>
  <si>
    <t>すずかけ保育園</t>
  </si>
  <si>
    <t>横浜市栄区飯島町１０５０‐３</t>
  </si>
  <si>
    <t>学校法人四恩学園</t>
  </si>
  <si>
    <t>瀬野　由貴江</t>
  </si>
  <si>
    <t>横浜ナザレ保育園</t>
  </si>
  <si>
    <t>神奈川県横浜市青葉区鴨志田町１２６４</t>
  </si>
  <si>
    <t>学校法人初音丘学園</t>
  </si>
  <si>
    <t>渡邉　啓一</t>
  </si>
  <si>
    <t>学校法人初音丘学園ＰＩＣＣＯＬＩＮＯ</t>
  </si>
  <si>
    <t>神奈川県横浜市保土ケ谷区初音ケ丘４２－２</t>
  </si>
  <si>
    <t>学校法人曙学園</t>
  </si>
  <si>
    <t>松藤　慶子</t>
  </si>
  <si>
    <t>クレシュ新横浜</t>
  </si>
  <si>
    <t>福岡県大野城市曙町一丁目２番２７号</t>
  </si>
  <si>
    <t>学校法人聖ヶ丘学園</t>
  </si>
  <si>
    <t>渡邊　慶信</t>
  </si>
  <si>
    <t>にじの風保育園</t>
  </si>
  <si>
    <t>神奈川県横浜市保土ケ谷区常盤台６６－１８</t>
  </si>
  <si>
    <t>うみの風保育園</t>
  </si>
  <si>
    <t>ひかりの風保育園</t>
  </si>
  <si>
    <t>学校法人倉橋学園</t>
  </si>
  <si>
    <t>倉橋　義郎</t>
  </si>
  <si>
    <t>きらり保育園吉野町</t>
  </si>
  <si>
    <t>静岡県浜松市中区田町２３０－１０</t>
  </si>
  <si>
    <t>学校法人峰岡学園</t>
  </si>
  <si>
    <t>西山　俊太郎</t>
  </si>
  <si>
    <t>三丁目こども園</t>
  </si>
  <si>
    <t>神奈川県横浜市保土ケ谷区峰岡町２丁目１９５</t>
  </si>
  <si>
    <t>株式会社　日本保育サービス</t>
  </si>
  <si>
    <t>福岡　明彦</t>
  </si>
  <si>
    <t>アスク大船保育園</t>
  </si>
  <si>
    <t>愛知県名古屋市東区葵３－１５－３１　千種ニュータワービル１７階</t>
  </si>
  <si>
    <t>アスクさいど保育園</t>
  </si>
  <si>
    <t>アスク日吉本町第二保育園</t>
  </si>
  <si>
    <t>アスク新杉田保育園</t>
  </si>
  <si>
    <t>アスク馬車道保育園</t>
  </si>
  <si>
    <t>アスク山下町保育園</t>
  </si>
  <si>
    <t>アスクいどがや保育園</t>
  </si>
  <si>
    <t>アスク吉野町保育園</t>
  </si>
  <si>
    <t>アスク港南中央保育園</t>
  </si>
  <si>
    <t>アスク大倉山保育園</t>
  </si>
  <si>
    <t>アスク日吉東保育園</t>
  </si>
  <si>
    <t>アスクゆめみらい保育園</t>
  </si>
  <si>
    <t>アスク藤が丘保育園</t>
  </si>
  <si>
    <t>アスクセンター北保育園</t>
  </si>
  <si>
    <t>アスク戸塚保育園</t>
  </si>
  <si>
    <t>アスク和田町保育園</t>
  </si>
  <si>
    <t>アスク日吉本町開善保育園</t>
  </si>
  <si>
    <t>アスク北山田保育園</t>
  </si>
  <si>
    <t>アスクセンター南保育園</t>
  </si>
  <si>
    <t>アスク上大岡保育園</t>
  </si>
  <si>
    <t>アスク本牧保育園</t>
  </si>
  <si>
    <t>アスクあざみ野保育園</t>
  </si>
  <si>
    <t>アスク新杉田駅前保育園</t>
  </si>
  <si>
    <t>アスクみのわ保育園</t>
  </si>
  <si>
    <t>ＧＥＮＫＩＤＳ新子安保育園</t>
  </si>
  <si>
    <t>ＧＥＮＫＩＤＳ星川保育園</t>
  </si>
  <si>
    <t>ＧＥＮＫＩＤＳいずみ中央保育園</t>
  </si>
  <si>
    <t>ＧＥＮＫＩＤＳ緑園都市保育園</t>
  </si>
  <si>
    <t>ＧＥＮＫＩＤＳ瀬谷保育園</t>
  </si>
  <si>
    <t>株式会社Ｂｅｒｒｙ</t>
  </si>
  <si>
    <t>佐々　誠</t>
  </si>
  <si>
    <t>みなみ台保育園</t>
  </si>
  <si>
    <t>神奈川県横浜市緑区長津田みなみ台１－３４－７</t>
  </si>
  <si>
    <t>みもざ保育園</t>
  </si>
  <si>
    <t>もりの風保育園</t>
  </si>
  <si>
    <t>もみの木保育園</t>
  </si>
  <si>
    <t>みもざ保育園アネックス</t>
  </si>
  <si>
    <t>みなみ台保育園アネックス</t>
  </si>
  <si>
    <t>株式会社ＨＯＰＰＡ</t>
  </si>
  <si>
    <t>青松　武志</t>
  </si>
  <si>
    <t>京進のほいくえんＨＯＰＰＡたまプラーザ</t>
  </si>
  <si>
    <t>京都府京都市下京区烏丸通五条下る大坂町３８２番地１</t>
  </si>
  <si>
    <t>株式会社ＫｉｄｓＳｍｉｌｅＰｒｏｊｅｃｔ</t>
  </si>
  <si>
    <t>中西　正文</t>
  </si>
  <si>
    <t>キッズガーデン横浜最戸</t>
  </si>
  <si>
    <t>東京都品川区西五反田１－３－８　</t>
  </si>
  <si>
    <t>キッズガーデン横浜鶴ヶ峰</t>
  </si>
  <si>
    <t>キッズガーデン横浜磯子</t>
  </si>
  <si>
    <t>株式会社ＬａＬａＬａｎｄ</t>
  </si>
  <si>
    <t>簑島　芙美</t>
  </si>
  <si>
    <t>ララランド戸塚</t>
  </si>
  <si>
    <t>神奈川県横須賀市若松町二丁目１番地３　川島ビル４Ｆ</t>
  </si>
  <si>
    <t>ララランド戸塚第２</t>
  </si>
  <si>
    <t>ララランド井土ケ谷</t>
  </si>
  <si>
    <t>ララランド大倉山</t>
  </si>
  <si>
    <t>ララランド横浜伊勢佐木</t>
  </si>
  <si>
    <t>ララランド戸塚第３</t>
  </si>
  <si>
    <t>株式会社ＴＫＣ</t>
  </si>
  <si>
    <t>田中　孝太郎</t>
  </si>
  <si>
    <t>天才キッズクラブ楽学館あざみ野園</t>
  </si>
  <si>
    <t>東京都稲城市東長沼２１０６－５　マスヤビル１Ｆ</t>
  </si>
  <si>
    <t>天才キッズクラブ楽学館大倉山園</t>
  </si>
  <si>
    <t>株式会社アイ・エス・シー</t>
  </si>
  <si>
    <t>喰田　直美</t>
    <phoneticPr fontId="2"/>
  </si>
  <si>
    <t>ウィズブック保育園戸部</t>
  </si>
  <si>
    <t>東京都世田谷区下馬２－６－８</t>
  </si>
  <si>
    <t>ウィズブック保育園青木町</t>
  </si>
  <si>
    <t>株式会社アイ・ハート福祉サービス</t>
  </si>
  <si>
    <t>小林　百合子</t>
  </si>
  <si>
    <t>こんにちは・ありがとうえん</t>
  </si>
  <si>
    <t>神奈川県横浜市戸塚区品濃町１４５０</t>
  </si>
  <si>
    <t>株式会社アイグラン</t>
  </si>
  <si>
    <t>橋本　雅文</t>
  </si>
  <si>
    <t>あい保育園富岡東</t>
  </si>
  <si>
    <t>広島県広島市西区庚午中１－７－２４</t>
  </si>
  <si>
    <t>あい保育園高田東</t>
  </si>
  <si>
    <t>株式会社あしたばマインド</t>
  </si>
  <si>
    <t>大隈　太嘉志</t>
  </si>
  <si>
    <t>明日葉保育園青葉台園</t>
  </si>
  <si>
    <t>東京都港区芝４－１３－３</t>
  </si>
  <si>
    <t>明日葉保育園大倉山園</t>
  </si>
  <si>
    <t>明日葉保育園金沢文庫園</t>
  </si>
  <si>
    <t>明日葉保育園駒岡園</t>
  </si>
  <si>
    <t>明日葉保育園第三戸塚園</t>
  </si>
  <si>
    <t>明日葉保育園第二戸塚園</t>
  </si>
  <si>
    <t>明日葉保育園綱島園</t>
  </si>
  <si>
    <t>明日葉保育園鶴見園</t>
  </si>
  <si>
    <t>明日葉保育園長津田園</t>
  </si>
  <si>
    <t>明日葉保育園東戸塚園</t>
  </si>
  <si>
    <t>明日葉保育園戸塚西口園</t>
  </si>
  <si>
    <t>株式会社アソシエ・インターナショナル</t>
  </si>
  <si>
    <t>内山　惠介</t>
  </si>
  <si>
    <t>アソシエふれあいの丘保育園</t>
  </si>
  <si>
    <t>東京都目黒区目黒３－１１－３　ＡＩビル３Ｆ</t>
  </si>
  <si>
    <t>株式会社アピカル</t>
  </si>
  <si>
    <t>濱元　篤子</t>
  </si>
  <si>
    <t>あーす保育園保土ケ谷</t>
  </si>
  <si>
    <t>福岡県福岡市中央区六本松２－１２－２５</t>
  </si>
  <si>
    <t>あーす保育園鶴見中央</t>
  </si>
  <si>
    <t>株式会社アミー</t>
  </si>
  <si>
    <t>福島　顕揚</t>
  </si>
  <si>
    <t>アミー保育園　三ツ沢園</t>
  </si>
  <si>
    <t>東京都港区虎ノ門五丁目１３番１号</t>
  </si>
  <si>
    <t>アミ―保育園　高島園</t>
  </si>
  <si>
    <t>株式会社アリスナーサリー</t>
  </si>
  <si>
    <t>高橋　香代子</t>
    <phoneticPr fontId="2"/>
  </si>
  <si>
    <t>アリス保育園</t>
  </si>
  <si>
    <t>神奈川県横浜市都筑区大丸３番２５号</t>
  </si>
  <si>
    <t>株式会社アンティー</t>
  </si>
  <si>
    <t>渡辺　智子</t>
  </si>
  <si>
    <t>光の園保育園</t>
  </si>
  <si>
    <t>神奈川県横浜市港北区菊名６－１５－１４</t>
  </si>
  <si>
    <t>光の園アンティー保育園</t>
  </si>
  <si>
    <t>光の園第二保育園本園</t>
  </si>
  <si>
    <t>光の園保育園分園</t>
  </si>
  <si>
    <t>光の園第二保育園分園</t>
  </si>
  <si>
    <t>光の園アンティー保育園分園</t>
  </si>
  <si>
    <t>株式会社いそべ</t>
  </si>
  <si>
    <t>磯部　正剛</t>
  </si>
  <si>
    <t>たんぽぽ保育園</t>
  </si>
  <si>
    <t>神奈川県横浜市港北区大倉山２－１１－２０</t>
  </si>
  <si>
    <t>たんぽぽ保育園　分園</t>
  </si>
  <si>
    <t>株式会社エンゼルベア</t>
  </si>
  <si>
    <t>和田　和枝</t>
  </si>
  <si>
    <t>エンゼルベアあざみ野保育園</t>
  </si>
  <si>
    <t>神奈川県横浜市青葉区新石川１－１３－１</t>
  </si>
  <si>
    <t>エンゼルベア青葉台保育園</t>
  </si>
  <si>
    <t>株式会社オレンジプラネット</t>
  </si>
  <si>
    <t>小倉　康司</t>
    <phoneticPr fontId="2"/>
  </si>
  <si>
    <t>フェアリーテイルつばさ</t>
  </si>
  <si>
    <t>埼玉県さいたま市浦和区高砂二丁目４番６号市民文化センタービル４階</t>
  </si>
  <si>
    <t>フェアリーテイルみらい</t>
  </si>
  <si>
    <t>フェアリーテイルつばさ分園　</t>
  </si>
  <si>
    <t>株式会社キッズフォレ</t>
  </si>
  <si>
    <t>松原　慶子</t>
  </si>
  <si>
    <t>キッズフォレ長津田</t>
  </si>
  <si>
    <t>神奈川県横浜市都筑区中川中央１－２１－７</t>
  </si>
  <si>
    <t>キッズフォレ東山田</t>
  </si>
  <si>
    <t>キッズフォレセンター北</t>
  </si>
  <si>
    <t>ＫＩＤＳＦＯＲＥ　ＡＣＡＤＥＭＹ</t>
  </si>
  <si>
    <t>株式会社クオリス</t>
  </si>
  <si>
    <t>雨田　武史</t>
  </si>
  <si>
    <t>クオリスキッズ鴨居駅前保育園</t>
  </si>
  <si>
    <t>大阪府大阪市生野区巽東２丁目１９番３１号ＮＳＴビル３０１号</t>
  </si>
  <si>
    <t>クオリスキッズ港南中央保育園</t>
  </si>
  <si>
    <t>クオリスキッズ上大岡駅前保育園</t>
  </si>
  <si>
    <t>株式会社グリーンネット</t>
  </si>
  <si>
    <t>鈴木　奔生</t>
  </si>
  <si>
    <t>横濱あんじゅ保育園</t>
  </si>
  <si>
    <t>神奈川県横浜市旭区本宿町３３番地</t>
  </si>
  <si>
    <t>株式会社グローバルキッズ</t>
  </si>
  <si>
    <t>中正　雄一</t>
  </si>
  <si>
    <t>グローバルキッズ白楽園</t>
  </si>
  <si>
    <t>東京都千代田区富士見二丁目１４番３６号</t>
  </si>
  <si>
    <t>グローバルキッズ白根保育園</t>
  </si>
  <si>
    <t>グローバルキッズ下田町園</t>
  </si>
  <si>
    <t>グローバルキッズ綱島園</t>
  </si>
  <si>
    <t>グローバルキッズ日吉園</t>
  </si>
  <si>
    <t>グローバルキッズ十日市場園</t>
  </si>
  <si>
    <t>グローバルキッズ藤が丘園</t>
  </si>
  <si>
    <t>グローバルキッズあざみ野園</t>
  </si>
  <si>
    <t>グローバルキッズ都筑ふれあいの丘園</t>
  </si>
  <si>
    <t>グローバルキッズ戸塚園</t>
  </si>
  <si>
    <t>グローバルキッズ戸塚第二保育園</t>
  </si>
  <si>
    <t>グローバルキッズ戸塚吉田町保育園</t>
  </si>
  <si>
    <t>グローバルキッズ新子安保育園</t>
  </si>
  <si>
    <t>グローバルキッズたまプラーザ保育園</t>
  </si>
  <si>
    <t>グローバルキッズ市が尾園</t>
  </si>
  <si>
    <t>グローバルキッズ大口園</t>
  </si>
  <si>
    <t>グローバルキッズ南万騎が原園</t>
  </si>
  <si>
    <t>グローバルキッズ菊名園</t>
  </si>
  <si>
    <t>グローバルキッズ上大岡園</t>
  </si>
  <si>
    <t>グローバルキッズ磯子保育園</t>
  </si>
  <si>
    <t>グローバルキッズ美しが丘保育園</t>
  </si>
  <si>
    <t>グローバルキッズ新子安第二保育園</t>
  </si>
  <si>
    <t>グローバルキッズ子安駅前保育園</t>
  </si>
  <si>
    <t>東京都千代田区富士見町二丁目１４番３６号</t>
  </si>
  <si>
    <t>グローバルキッズ大倉山園</t>
  </si>
  <si>
    <t>グローバルキッズ日吉五丁目園</t>
  </si>
  <si>
    <t>グローバルキッズ三ツ境園</t>
  </si>
  <si>
    <t>株式会社ケイ・キッズエイト</t>
  </si>
  <si>
    <t>小島　尚子</t>
  </si>
  <si>
    <t>はなまる保育園</t>
  </si>
  <si>
    <t>横浜市港北区綱島東一丁目１３番２号</t>
  </si>
  <si>
    <t>株式会社コイシカワ</t>
  </si>
  <si>
    <t>諸川　淳護</t>
  </si>
  <si>
    <t>こころキッズ</t>
  </si>
  <si>
    <t>東京都小平市鈴木町１－１６２－２</t>
  </si>
  <si>
    <t>株式会社ゴーエスト</t>
  </si>
  <si>
    <t>高堀　雄一郎</t>
  </si>
  <si>
    <t>メリーポピンズ東神奈川ルーム</t>
  </si>
  <si>
    <t>東京都渋谷区渋谷１－２－５　ＭＦＰＲ渋谷ビル１３階</t>
  </si>
  <si>
    <t>まめどくれっしゅ</t>
  </si>
  <si>
    <t>株式会社コージーファーマシー</t>
  </si>
  <si>
    <t>高橋　一成</t>
  </si>
  <si>
    <t>やすらぎ保育園</t>
  </si>
  <si>
    <t>神奈川県横浜市南区万世町２－３８－１</t>
  </si>
  <si>
    <t>株式会社こどもの森</t>
  </si>
  <si>
    <t>久芳　敬裕</t>
  </si>
  <si>
    <t>駒岡こども園</t>
  </si>
  <si>
    <t>東京都国分寺市光町２－５－１</t>
  </si>
  <si>
    <t>日吉こども園</t>
  </si>
  <si>
    <t>鴨居こども園</t>
  </si>
  <si>
    <t>十日市場こども園</t>
  </si>
  <si>
    <t>ヴィラ十日市場こども園</t>
  </si>
  <si>
    <t>長津田こども園</t>
  </si>
  <si>
    <t>中山こども園</t>
  </si>
  <si>
    <t>鴨居北こども園</t>
  </si>
  <si>
    <t>東戸塚こども園</t>
  </si>
  <si>
    <t>中川こども園</t>
  </si>
  <si>
    <t>星川こども園</t>
  </si>
  <si>
    <t>菊名こども園</t>
  </si>
  <si>
    <t>ヴィラ東戸塚こども園</t>
  </si>
  <si>
    <t>ヴィラ日吉こども園</t>
  </si>
  <si>
    <t>綱島こども園</t>
  </si>
  <si>
    <t>株式会社コビーアンドアソシエイツ</t>
  </si>
  <si>
    <t>小林　照男</t>
    <phoneticPr fontId="2"/>
  </si>
  <si>
    <t>コビープリスクールなかまちだい</t>
  </si>
  <si>
    <t>千葉県野田市中野台５６４‐２</t>
  </si>
  <si>
    <t>コビープリスクールつなしま</t>
  </si>
  <si>
    <t>コビープリスクールかたくら</t>
  </si>
  <si>
    <t>株式会社コミニティハウス</t>
  </si>
  <si>
    <t>横田　綾子</t>
  </si>
  <si>
    <t>ラフ・クルー元町保育園</t>
  </si>
  <si>
    <t>東京都渋谷区千駄ヶ谷３－６０－５</t>
  </si>
  <si>
    <t>ラフ・クルー星川保育園</t>
  </si>
  <si>
    <t>株式会社スマイルクルー</t>
  </si>
  <si>
    <t>岡田　純一</t>
  </si>
  <si>
    <t>おひさますまいる保育園</t>
  </si>
  <si>
    <t>神奈川県横浜市西区平沼１－１３－１４</t>
  </si>
  <si>
    <t>株式会社スマイル保育園</t>
  </si>
  <si>
    <t>山本　和之</t>
  </si>
  <si>
    <t>ビアレ横浜スマイル保育園</t>
  </si>
  <si>
    <t>神奈川県横浜市金沢区泥亀１－２８　Ｄ－１０５</t>
  </si>
  <si>
    <t>とみおかスマイル保育園</t>
  </si>
  <si>
    <t>株式会社ダーウィンこどもアカデミー</t>
  </si>
  <si>
    <t>竹内　英雄</t>
  </si>
  <si>
    <t>蒔田ひまわり保育園</t>
  </si>
  <si>
    <t>神奈川県横浜市南区花之木町２‐２６</t>
  </si>
  <si>
    <t>株式会社タスク・フォースミテラ</t>
  </si>
  <si>
    <t>永井　美穂</t>
  </si>
  <si>
    <t>ポポラー横浜和田町園</t>
  </si>
  <si>
    <t>大阪府大阪市北区中之島６－２－４０</t>
  </si>
  <si>
    <t>株式会社チャイルドランド</t>
  </si>
  <si>
    <t>飯倉　妃美子</t>
  </si>
  <si>
    <t>エンジェルプラネット</t>
  </si>
  <si>
    <t>川崎市多摩区菅一丁目６番２５号</t>
  </si>
  <si>
    <t>株式会社ディアローグ</t>
  </si>
  <si>
    <t>取締役</t>
  </si>
  <si>
    <t>井口　智明</t>
  </si>
  <si>
    <t>花月園前ここわ保育園</t>
  </si>
  <si>
    <t>東京都渋谷区渋谷３－８－１２　渋谷第一生命ビルディング７階</t>
  </si>
  <si>
    <t>株式会社テノ．コーポレーション</t>
  </si>
  <si>
    <t>吉野　晴彦</t>
  </si>
  <si>
    <t>ほっぺるランド横浜岡野</t>
  </si>
  <si>
    <t>福岡県福岡市博多区上呉服町１０番１０号　呉服町ビジネスセンター５階</t>
  </si>
  <si>
    <t>株式会社テンダーラビングケアサービス</t>
  </si>
  <si>
    <t>柚上　啓子</t>
  </si>
  <si>
    <t>テンダーラビング保育園綱島東</t>
  </si>
  <si>
    <t>東京都中央区銀座３－９－１９　吉澤ビル</t>
  </si>
  <si>
    <t>株式会社ナーサリープラットフォーム</t>
  </si>
  <si>
    <t>金子　洋文</t>
  </si>
  <si>
    <t>みなとみらいくばがさ保育園</t>
  </si>
  <si>
    <t>東京都港区虎ノ門１－１２－１</t>
  </si>
  <si>
    <t>きゃんばす子安台保育園</t>
  </si>
  <si>
    <t>きゃんばす東神奈川保育園</t>
  </si>
  <si>
    <t>株式会社にこにこ</t>
  </si>
  <si>
    <t>中薗　輝</t>
  </si>
  <si>
    <t>末吉にこにこ保育園</t>
  </si>
  <si>
    <t>神奈川県横浜市鶴見区下末吉１－１７－１８</t>
  </si>
  <si>
    <t>株式会社ニチイ学館</t>
  </si>
  <si>
    <t>森　信介</t>
  </si>
  <si>
    <t>ニチイキッズ美しが丘保育園</t>
  </si>
  <si>
    <t>東京都千代田区神田駿河台２丁目９番地</t>
  </si>
  <si>
    <t>ニチイキッズ東戸塚保育園</t>
  </si>
  <si>
    <t>ニチイキッズさくら本郷台保育園</t>
  </si>
  <si>
    <t>株式会社ばんびーな</t>
  </si>
  <si>
    <t>小林　千里</t>
  </si>
  <si>
    <t>保育園ばんびーな</t>
  </si>
  <si>
    <t>川崎市幸区南幸町２－９</t>
  </si>
  <si>
    <t>株式会社ピエロタ</t>
  </si>
  <si>
    <t>新美　康明</t>
  </si>
  <si>
    <t>ピッコリーノ保育園</t>
  </si>
  <si>
    <t>東京都中央区銀座７－１３－２２</t>
  </si>
  <si>
    <t>株式会社プチ・ナーサリー</t>
  </si>
  <si>
    <t>プチ・ナーサリー弘明寺</t>
  </si>
  <si>
    <t>東京都府中市浅間町三丁目１８番１号</t>
  </si>
  <si>
    <t>株式会社プリンプリンＲＯＯＭ</t>
  </si>
  <si>
    <t>米澤　秀子</t>
  </si>
  <si>
    <t>保育室プリンプリンＲＯＯＭ　本園</t>
  </si>
  <si>
    <t>横浜市港北区綱島西３－９－１２</t>
  </si>
  <si>
    <t>保育室プリンプリンＲＯＯＭ　分園</t>
  </si>
  <si>
    <t>株式会社ブレストインターナショナル</t>
  </si>
  <si>
    <t>渡部　琢磨</t>
  </si>
  <si>
    <t>ぶれすと尻手ほいくえん</t>
  </si>
  <si>
    <t>神奈川県横浜市鶴見区元宮一丁目９番４４号</t>
  </si>
  <si>
    <t>ぶれすと綱島ほいくえん</t>
  </si>
  <si>
    <t>ぶれすと新横浜ほいくえん</t>
  </si>
  <si>
    <t>ぶれすと綱島二階ほいくえん</t>
  </si>
  <si>
    <t>株式会社フレンド楽器</t>
  </si>
  <si>
    <t>作間　孝男</t>
  </si>
  <si>
    <t>フレンド金沢文庫保育園</t>
  </si>
  <si>
    <t>神奈川県横浜市金沢区釜利谷東２－１４－１１</t>
  </si>
  <si>
    <t>株式会社プロケア</t>
  </si>
  <si>
    <t>秋山　登史子</t>
  </si>
  <si>
    <t>ちゃいれっく東戸塚駅前保育園</t>
  </si>
  <si>
    <t>東京都新宿区高田馬場１丁目３０番４号　３０山京ビル３階</t>
  </si>
  <si>
    <t>ちゃいれっく前田町保育園</t>
  </si>
  <si>
    <t>ちゃいれっく戸塚保育園</t>
  </si>
  <si>
    <t>株式会社ベネッセスタイルケア</t>
  </si>
  <si>
    <t>滝山　真也</t>
    <phoneticPr fontId="2"/>
  </si>
  <si>
    <t>ベネッセ　日吉保育園</t>
  </si>
  <si>
    <t>東京都新宿区西新宿２－３－１新宿モノリスビル</t>
  </si>
  <si>
    <t>ベネッセ　矢向保育園</t>
  </si>
  <si>
    <t>ベネッセ　本郷台保育園</t>
  </si>
  <si>
    <t>ベネッセ　市ヶ尾駅前保育園</t>
  </si>
  <si>
    <t>ベネッセ　青葉台保育園</t>
  </si>
  <si>
    <t>ベネッセ　保土ケ谷保育園</t>
  </si>
  <si>
    <t>ベネッセ　綱島台保育園</t>
  </si>
  <si>
    <t>ベネッセ　新横浜保育園</t>
  </si>
  <si>
    <t>ベネッセ　東戸塚保育園</t>
  </si>
  <si>
    <t>ベネッセ　菊名保育園</t>
  </si>
  <si>
    <t>株式会社ポピンズエデュケア</t>
    <phoneticPr fontId="2"/>
  </si>
  <si>
    <t>井上　正明</t>
  </si>
  <si>
    <t>ポピンズナーサリースクール馬車道</t>
  </si>
  <si>
    <t>東京都渋谷区広尾５－６－６　広尾プラザ５Ｆ</t>
  </si>
  <si>
    <t>ポピンズナーサリースクール片倉町</t>
  </si>
  <si>
    <t>ポピンズナーサリースクールみなとみらい</t>
  </si>
  <si>
    <t>ポピンズナーサリースクール横浜</t>
  </si>
  <si>
    <t>ポピンズナーサリースクール小机</t>
  </si>
  <si>
    <t>ポピンズナーサリースクールセンター南</t>
  </si>
  <si>
    <t>井上　正明</t>
    <phoneticPr fontId="2"/>
  </si>
  <si>
    <t>ポピンズナーサリースクール鶴見</t>
  </si>
  <si>
    <t>ポピンズナーサリースクール十日市場駅前</t>
  </si>
  <si>
    <t>ポピンズナーサリースクールたまプラーザ</t>
  </si>
  <si>
    <t>ポピンズナーサリースクール平沼橋</t>
  </si>
  <si>
    <t>ポピンズナーサリースクール綱島</t>
  </si>
  <si>
    <t>東京都渋谷区広尾５－６－６　広尾プラザ５階</t>
  </si>
  <si>
    <t>ポピンズナーサリースクール横浜十日市場</t>
  </si>
  <si>
    <t>ポピンズナーサリースクールあざみ野</t>
  </si>
  <si>
    <t>ポピンズナーサリースクール片倉町駅前</t>
  </si>
  <si>
    <t>株式会社ポ－レ</t>
  </si>
  <si>
    <t>小西　慎一郎</t>
  </si>
  <si>
    <t>ぽれぽれ保育園藤が丘</t>
  </si>
  <si>
    <t>東京都府中市本町２－５－２４</t>
  </si>
  <si>
    <t>株式会社マイ・ハート</t>
  </si>
  <si>
    <t>福居　恵子</t>
  </si>
  <si>
    <t>マイ・ハート綱島東保育園</t>
  </si>
  <si>
    <t>神奈川県横浜市西区紅葉ヶ丘５３番地</t>
  </si>
  <si>
    <t>マイ・ハート紅葉ヶ丘保育園</t>
  </si>
  <si>
    <t>株式会社マミーズエンジェル</t>
  </si>
  <si>
    <t>小川　博</t>
  </si>
  <si>
    <t>マミーズエンジェル金沢文庫駅前保育園</t>
  </si>
  <si>
    <t>東京都渋谷区渋谷１－１４－１４－４Ｆ</t>
  </si>
  <si>
    <t>株式会社みらい</t>
  </si>
  <si>
    <t>飯野　慰子</t>
  </si>
  <si>
    <t>さくらの郷みらい保育園</t>
  </si>
  <si>
    <t>神奈川県横浜市緑区鴨居４－５２－１５</t>
  </si>
  <si>
    <t>さくらの郷みらい保育園分園</t>
  </si>
  <si>
    <t>株式会社みらいく</t>
  </si>
  <si>
    <t>浅井　秀樹</t>
  </si>
  <si>
    <t>みらいく日吉本町園</t>
  </si>
  <si>
    <t>埼玉県川越市脇田本町１４－１２</t>
  </si>
  <si>
    <t>みらいく高田園</t>
  </si>
  <si>
    <t>みらいく矢上園</t>
  </si>
  <si>
    <t>株式会社モード・プランニング・ジャパン</t>
  </si>
  <si>
    <t>村越　秀男</t>
  </si>
  <si>
    <t>横浜矢向雲母保育園</t>
  </si>
  <si>
    <t>東京都中央区銀座７丁目１６－１２　Ｇ－７ビルディング</t>
  </si>
  <si>
    <t>横浜大口雲母保育園</t>
  </si>
  <si>
    <t>横浜東戸塚雲母保育園</t>
  </si>
  <si>
    <t>株式会社ルーチェ</t>
  </si>
  <si>
    <t>太田　明子</t>
  </si>
  <si>
    <t>ルーチェ保育園　鶴見</t>
  </si>
  <si>
    <t>東京都渋谷区恵比寿西２－４－５星ビル４階</t>
  </si>
  <si>
    <t>株式会社育成会</t>
  </si>
  <si>
    <t>丸山　朋美</t>
  </si>
  <si>
    <t>育美保育園</t>
  </si>
  <si>
    <t>神奈川県横浜市港南区港南台７丁目４２－３０</t>
  </si>
  <si>
    <t>株式会社横濱山手教育研究所</t>
  </si>
  <si>
    <t>大多和　満</t>
  </si>
  <si>
    <t>横浜山手モンテッソーリ保育園</t>
  </si>
  <si>
    <t>神奈川県横浜市鶴見区豊岡町３８番７号</t>
  </si>
  <si>
    <t>株式会社我喜大笑</t>
  </si>
  <si>
    <t>尾﨑　卓治</t>
  </si>
  <si>
    <t>保育園夢未来二俣川園</t>
  </si>
  <si>
    <t>東京都千代田区神田駿河台一丁目７番１０号　ＹＫ駿河台ビル４階</t>
  </si>
  <si>
    <t>株式会社学研ココファン・ナーサリー</t>
  </si>
  <si>
    <t>山崎　知恵</t>
  </si>
  <si>
    <t>Ｇａｋｋｅｎほいくえん　日吉本町</t>
  </si>
  <si>
    <t>東京都品川区西五反田２－１１－８学研ビル７Ｆ</t>
  </si>
  <si>
    <t>Ｇａｋｋｅｎほいくえん　二ツ橋</t>
  </si>
  <si>
    <t>Ｇａｋｋｅｎほいくえん　矢向</t>
  </si>
  <si>
    <t>Ｇａｋｋｅｎほいくえん　片倉</t>
  </si>
  <si>
    <t>Ｇａｋｋｅｎほいくえん　反町</t>
  </si>
  <si>
    <t>Ｇａｋｋｅｎほいくえん　綱島</t>
  </si>
  <si>
    <t>株式会社極真会館メディカルマネジメント</t>
  </si>
  <si>
    <t>今西　俊彦</t>
  </si>
  <si>
    <t>キッズラディ</t>
  </si>
  <si>
    <t>神奈川県横浜市港北区大豆戸町６３９番地２</t>
  </si>
  <si>
    <t>株式会社空のはね</t>
  </si>
  <si>
    <t>田中　章生</t>
  </si>
  <si>
    <t>うみのくに保育園とつか</t>
  </si>
  <si>
    <t>東京都品川区戸越６丁目１４番地４号古川ビル１Ｆ</t>
  </si>
  <si>
    <t>うみのくに保育園きくな</t>
  </si>
  <si>
    <t>株式会社薫学園</t>
  </si>
  <si>
    <t>佐藤　和彦</t>
  </si>
  <si>
    <t>横浜みなみ薫保育園</t>
  </si>
  <si>
    <t>神奈川県横浜市南区山王町４－２５</t>
  </si>
  <si>
    <t>株式会社港南台保育センター</t>
  </si>
  <si>
    <t>吉田　真弓</t>
    <phoneticPr fontId="2"/>
  </si>
  <si>
    <t>港南台保育センター</t>
  </si>
  <si>
    <t>神奈川県横浜市港南区港南台３丁目４番３５号</t>
  </si>
  <si>
    <t>株式会社俊英館</t>
  </si>
  <si>
    <t>田村　幸之</t>
  </si>
  <si>
    <t>横浜すきっぷ保育園</t>
  </si>
  <si>
    <t>東京都板橋区小茂根４－９－２</t>
  </si>
  <si>
    <t>尻手すきっぷ保育園</t>
  </si>
  <si>
    <t>横浜岡野すきっぷ保育園</t>
  </si>
  <si>
    <t>株式会社小学館集英社プロダクション</t>
  </si>
  <si>
    <t>都築　伸一郎</t>
  </si>
  <si>
    <t>小学館アカデミーまいた保育園</t>
  </si>
  <si>
    <t>東京都千代田区神田神保町二丁目３０番地</t>
  </si>
  <si>
    <t>小学館アカデミーかみおおおか保育園</t>
  </si>
  <si>
    <t>小学館アカデミーかみながや保育園</t>
  </si>
  <si>
    <t>小学館アカデミーひよし保育園</t>
  </si>
  <si>
    <t>小学館アカデミーたまプラーザ保育園</t>
  </si>
  <si>
    <t>小学館アカデミーつなしま保育園</t>
  </si>
  <si>
    <t>小学館アカデミーなかやま保育園</t>
  </si>
  <si>
    <t>小学館アカデミーりょくえんとし保育園</t>
  </si>
  <si>
    <t>株式会社木下の保育</t>
  </si>
  <si>
    <t>木下の保育園　綱島東</t>
  </si>
  <si>
    <t>熊地　昌治</t>
  </si>
  <si>
    <t>木下の保育園センター南</t>
  </si>
  <si>
    <t>木下の保育園日吉</t>
  </si>
  <si>
    <t>木下の保育園　たまプラーザ</t>
  </si>
  <si>
    <t>木下の保育園　江ヶ崎</t>
  </si>
  <si>
    <t>木下の保育園　本牧</t>
  </si>
  <si>
    <t>木下の保育園　山下町</t>
  </si>
  <si>
    <t>株式会社理究</t>
  </si>
  <si>
    <t>米田　正人</t>
  </si>
  <si>
    <t>パレット保育園・長津田</t>
  </si>
  <si>
    <t>神奈川県横浜市西区高島２－１４－１７</t>
  </si>
  <si>
    <t>パレット保育園・たまプラーザ</t>
  </si>
  <si>
    <t>パレット保育園・綱島</t>
  </si>
  <si>
    <t>パレット保育園・高田</t>
  </si>
  <si>
    <t>パレット保育園・センター南</t>
  </si>
  <si>
    <t>パレット保育園・大豆戸</t>
  </si>
  <si>
    <t>パレット保育園・牛久保西</t>
  </si>
  <si>
    <t>パレット保育園・妙蓮寺</t>
  </si>
  <si>
    <t>パレット保育園・綱島分園</t>
  </si>
  <si>
    <t>パレット保育園・大倉山</t>
  </si>
  <si>
    <t>横浜市西区高島二丁目１４番１７号</t>
  </si>
  <si>
    <t>企業組合スカイ・ウイング</t>
  </si>
  <si>
    <t>川村　保恵</t>
  </si>
  <si>
    <t>保育園スカイ・ウイング</t>
  </si>
  <si>
    <t>神奈川県横浜市鶴見区鶴見中央五丁目１１番８号</t>
  </si>
  <si>
    <t>京急サービス株式会社</t>
  </si>
  <si>
    <t>取締役社長</t>
  </si>
  <si>
    <t>小林　要司</t>
    <phoneticPr fontId="2"/>
  </si>
  <si>
    <t>京急キッズランド井土ケ谷駅保育園</t>
  </si>
  <si>
    <t>神奈川県横浜市西区高島一丁目２番８号</t>
  </si>
  <si>
    <t>京急キッズランド黄金町保育園</t>
  </si>
  <si>
    <t>京急キッズランド上永谷保育園</t>
  </si>
  <si>
    <t>京急キッズランド上大岡保育園</t>
  </si>
  <si>
    <t>京急キッズランド金沢文庫保育園</t>
  </si>
  <si>
    <t>京急キッズランド新高島保育園</t>
  </si>
  <si>
    <t>杉田幼児園</t>
  </si>
  <si>
    <t>公益財団法人横浜ＹＭＣＡ</t>
  </si>
  <si>
    <t>工藤　誠一</t>
  </si>
  <si>
    <t>ＹＭＣＡ東かながわ保育園</t>
  </si>
  <si>
    <t>神奈川県横浜市中区常盤町１－７</t>
  </si>
  <si>
    <t>ＹＭＣＡ山手台保育園アルク</t>
  </si>
  <si>
    <t>公益財団法人神奈川県労働福祉協会</t>
  </si>
  <si>
    <t>井村　浩章</t>
    <phoneticPr fontId="2"/>
  </si>
  <si>
    <t>ことぶき保育園</t>
  </si>
  <si>
    <t>神奈川県横浜市中区寿町１－４かながわ労働プラザ７Ｆ</t>
  </si>
  <si>
    <t>つくし愛児園</t>
  </si>
  <si>
    <t>合同会社ＴＡＩＳＥＴＳＵ</t>
  </si>
  <si>
    <t>代表者員</t>
  </si>
  <si>
    <t>高橋　雪乃</t>
  </si>
  <si>
    <t>たいせつ保育園</t>
  </si>
  <si>
    <t>神奈川県横浜市神奈川区二ツ谷町６‐３</t>
  </si>
  <si>
    <t>実遊有限会社</t>
  </si>
  <si>
    <t>松永　美知子</t>
  </si>
  <si>
    <t>実遊中央保育園</t>
  </si>
  <si>
    <t>横浜市鶴見区鶴見中央二丁目１６－２７</t>
  </si>
  <si>
    <t>社会福祉法人 みどり会</t>
  </si>
  <si>
    <t>山﨑　隆史</t>
  </si>
  <si>
    <t>きらら子どもの家</t>
  </si>
  <si>
    <t>神奈川県厚木市戸室３－３－１１</t>
  </si>
  <si>
    <t>きらら保育園</t>
  </si>
  <si>
    <t>かのん保育園</t>
  </si>
  <si>
    <t>社会福祉法人　七葉会</t>
  </si>
  <si>
    <t>齋藤　譲栄</t>
  </si>
  <si>
    <t>ことは保育園</t>
  </si>
  <si>
    <t>神奈川県横浜市戸塚区柏尾町７４２</t>
  </si>
  <si>
    <t>社会福祉法人　漆原清和会</t>
  </si>
  <si>
    <t>漆原　弘</t>
  </si>
  <si>
    <t>旭あじさい保育園</t>
  </si>
  <si>
    <t>神奈川県横浜市旭区川井本町１５４番地６</t>
  </si>
  <si>
    <t>社会福祉法人　木花咲耶会</t>
  </si>
  <si>
    <t>吉田　俊和</t>
  </si>
  <si>
    <t>浅間幼育園</t>
  </si>
  <si>
    <t>神奈川県横浜市西区浅間町１－４４－１</t>
  </si>
  <si>
    <t>社会福祉法人ChaCha Children &amp; Co.</t>
  </si>
  <si>
    <t>迫田　健太郎</t>
  </si>
  <si>
    <t>ChaCha Children Kakinokidai</t>
  </si>
  <si>
    <t>埼玉県入間市小谷田上ノ台６４</t>
  </si>
  <si>
    <t>社会福祉法人ＩＣＡ</t>
  </si>
  <si>
    <t>山本　隆義</t>
  </si>
  <si>
    <t>市場保育園</t>
  </si>
  <si>
    <t>神奈川県横浜市鶴見区市場東中町１２－２７</t>
  </si>
  <si>
    <t>わくわくの森保育園</t>
  </si>
  <si>
    <t>市場保育園分園おひさま</t>
  </si>
  <si>
    <t>社会福祉法人あおい会</t>
  </si>
  <si>
    <t>伊藤　弓子</t>
  </si>
  <si>
    <t>鶴見ルーナ保育園</t>
  </si>
  <si>
    <t>神奈川県横浜市保土ヶ谷区星川２丁目１８－１</t>
  </si>
  <si>
    <t>星川ルーナ保育園</t>
  </si>
  <si>
    <t>森のルーナ保育園</t>
  </si>
  <si>
    <t>りとる・ルーナ保育園</t>
  </si>
  <si>
    <t>社会福祉法人あおぞら</t>
  </si>
  <si>
    <t>井﨑　和夫</t>
  </si>
  <si>
    <t>あおぞら第２保育園</t>
  </si>
  <si>
    <t>神奈川県横浜市神奈川区六角橋５－３５－１５</t>
  </si>
  <si>
    <t>あおぞら保育園</t>
  </si>
  <si>
    <t>あおぞら谷津保育園</t>
  </si>
  <si>
    <t>あおぞら菅田保育園</t>
  </si>
  <si>
    <t>社会福祉法人あおば</t>
  </si>
  <si>
    <t>川上　恵治</t>
  </si>
  <si>
    <t>都筑ひよこ保育園</t>
  </si>
  <si>
    <t>神奈川県横浜市都筑区加賀原１－２２－３０</t>
  </si>
  <si>
    <t>社会福祉法人アドベンチスト福祉会</t>
  </si>
  <si>
    <t>村本　英邦</t>
  </si>
  <si>
    <t>シャローム三育保育園</t>
  </si>
  <si>
    <t>神奈川県横浜市旭区上川井町１９８８</t>
  </si>
  <si>
    <t>社会福祉法人あゆみ会</t>
    <phoneticPr fontId="2"/>
  </si>
  <si>
    <t>溝渕　信一</t>
    <phoneticPr fontId="2"/>
  </si>
  <si>
    <t>横浜そらいろ保育園</t>
  </si>
  <si>
    <t>横浜市泉区緑園五丁目２９番地５</t>
  </si>
  <si>
    <t>社会福祉法人あらぐさ会</t>
  </si>
  <si>
    <t>辻村　久江</t>
  </si>
  <si>
    <t>新杉田のびのび保育園</t>
  </si>
  <si>
    <t>神奈川県横浜市戸塚区舞岡町９９２</t>
  </si>
  <si>
    <t>わかば保育園</t>
  </si>
  <si>
    <t>笹下保育園</t>
  </si>
  <si>
    <t>社会福祉法人イクソス会</t>
  </si>
  <si>
    <t>松川　和義</t>
  </si>
  <si>
    <t>いいじまルーテル保育園</t>
  </si>
  <si>
    <t>神奈川県横浜市栄区小菅ヶ谷２－２６－３</t>
  </si>
  <si>
    <t>つづきルーテル保育園</t>
  </si>
  <si>
    <t>大船ルーテル保育園</t>
  </si>
  <si>
    <t>とつかルーテル保育園</t>
  </si>
  <si>
    <t>社会福祉法人いずみ</t>
  </si>
  <si>
    <t>中村　秀信</t>
  </si>
  <si>
    <t>いずみ反町保育園</t>
  </si>
  <si>
    <t>横浜市神奈川区泉町２－６</t>
  </si>
  <si>
    <t>いずみ東白楽保育園</t>
  </si>
  <si>
    <t>いずみ青葉台保育園</t>
  </si>
  <si>
    <t>いずみ松本町保育園</t>
  </si>
  <si>
    <t>いずみ反町保育園分園</t>
  </si>
  <si>
    <t>いずみ反町公園保育園</t>
  </si>
  <si>
    <t>社会福祉法人いずみ苗場の会</t>
  </si>
  <si>
    <t>飯川　賢</t>
  </si>
  <si>
    <t>苗場保育園</t>
  </si>
  <si>
    <t>神奈川県横浜市泉区緑園４－４</t>
  </si>
  <si>
    <t>緑園なえば保育園</t>
  </si>
  <si>
    <t>俣野保育園</t>
  </si>
  <si>
    <t>緑園なえば保育園あかちゃんのいえ</t>
  </si>
  <si>
    <t>社会福祉法人くすの樹会</t>
  </si>
  <si>
    <t>中尾　良秀</t>
  </si>
  <si>
    <t>銀杏保育園</t>
  </si>
  <si>
    <t>福岡県飯塚市横田６４４－４</t>
  </si>
  <si>
    <t>銀杏保育園　胡桃館</t>
  </si>
  <si>
    <t>社会福祉法人くっくあゆみの会</t>
  </si>
  <si>
    <t>河内　博和</t>
  </si>
  <si>
    <t>くっくおさんぽ保育園</t>
  </si>
  <si>
    <t>神奈川県横浜市港北区日吉６－１－７</t>
  </si>
  <si>
    <t>くっくおさんぽ保育園大倉山</t>
  </si>
  <si>
    <t>くっくおさんぽ保育園ふとお</t>
  </si>
  <si>
    <t>社会福祉法人くるみ保育園</t>
  </si>
  <si>
    <t>田中　俊雄</t>
  </si>
  <si>
    <t>くるみ保育園</t>
  </si>
  <si>
    <t>神奈川県横浜市泉区下和泉５－１８－１５</t>
  </si>
  <si>
    <t>社会福祉法人コスモス福祉会</t>
  </si>
  <si>
    <t>脇山　祐治</t>
  </si>
  <si>
    <t>港北コスモス保育園</t>
  </si>
  <si>
    <t>神奈川県横浜市港北区新吉田東五丁目７８番２４号</t>
  </si>
  <si>
    <t>大曽根コスモス保育園</t>
  </si>
  <si>
    <t>社会福祉法人ささやま福祉会</t>
  </si>
  <si>
    <t>小寺　春人</t>
  </si>
  <si>
    <t>笹山保育園</t>
  </si>
  <si>
    <t>横浜市保土ケ谷区上菅田町９５１番地１５</t>
  </si>
  <si>
    <t>社会福祉法人さつき福祉会</t>
  </si>
  <si>
    <t>﨑村　英樹</t>
  </si>
  <si>
    <t>荏田北保育園</t>
  </si>
  <si>
    <t>宮崎県串間市大字北方７３５８番２</t>
  </si>
  <si>
    <t>社会福祉法人しののめ会</t>
  </si>
  <si>
    <t>槇　あつみ</t>
  </si>
  <si>
    <t>しののめ並木保育園</t>
  </si>
  <si>
    <t>神奈川県横浜市金沢区平潟町１７－１</t>
  </si>
  <si>
    <t>聖星保育園</t>
  </si>
  <si>
    <t>オルタスそらいろ</t>
  </si>
  <si>
    <t>しののめ保育園</t>
  </si>
  <si>
    <t>ひかりとたねの保育園</t>
  </si>
  <si>
    <t>社会福祉法人シャローム会</t>
  </si>
  <si>
    <t>木田　仁逸</t>
  </si>
  <si>
    <t>シャローム保育園</t>
  </si>
  <si>
    <t>神奈川県横浜市青葉区あざみ野３－１１－２７</t>
  </si>
  <si>
    <t>社会福祉法人しらとり台保育園</t>
  </si>
  <si>
    <t>佐野　健一</t>
  </si>
  <si>
    <t>しらとり台保育園さつきが丘</t>
  </si>
  <si>
    <t>神奈川県横浜市青葉区しらとり台１７－５８</t>
  </si>
  <si>
    <t>第二しらとり台保育園</t>
  </si>
  <si>
    <t>しらとり台保育園</t>
  </si>
  <si>
    <t>しらとり台保育園　青葉台</t>
  </si>
  <si>
    <t>しらとり台保育園つつじが丘</t>
  </si>
  <si>
    <t>社会福祉法人すぎのこ福祉会</t>
  </si>
  <si>
    <t>瀬川　謙二郎</t>
  </si>
  <si>
    <t>六ツ川西保育園</t>
  </si>
  <si>
    <t>神奈川県川崎市麻生区岡上７１－３</t>
  </si>
  <si>
    <t>社会福祉法人すくすくどろんこの会</t>
  </si>
  <si>
    <t>綿貫　善弘</t>
  </si>
  <si>
    <t>空と杜の保育園かんだいじ</t>
  </si>
  <si>
    <t>千葉県野田市山崎字北中地１９５２</t>
  </si>
  <si>
    <t>社会福祉法人そだちの杜</t>
  </si>
  <si>
    <t>玉沢　寛</t>
  </si>
  <si>
    <t>ひびき井土ヶ谷保育園</t>
  </si>
  <si>
    <t>神奈川県横浜市神奈川区金港町７番６号</t>
  </si>
  <si>
    <t>ひびき保育園</t>
  </si>
  <si>
    <t>ひびき金港町保育園</t>
  </si>
  <si>
    <t>社会福祉法人たかね福祉会</t>
  </si>
  <si>
    <t>高根　澄子</t>
  </si>
  <si>
    <t>市が尾こどものいえ保育園</t>
  </si>
  <si>
    <t>東京都町田市山崎町２１６０－４</t>
  </si>
  <si>
    <t>社会福祉法人ちとせ会</t>
  </si>
  <si>
    <t>通木　光男</t>
  </si>
  <si>
    <t>ちとせ保育園</t>
  </si>
  <si>
    <t>神奈川県横浜市旭区今川町６０－２</t>
  </si>
  <si>
    <t>鶴ヶ峰保育園</t>
  </si>
  <si>
    <t>社会福祉法人ちとせ交友会</t>
  </si>
  <si>
    <t>山口　哲史</t>
  </si>
  <si>
    <t>グリーンポート桜木町保育園</t>
  </si>
  <si>
    <t>東京都千代田区二番町７－５</t>
  </si>
  <si>
    <t>日吉ちとせ保育園</t>
  </si>
  <si>
    <t>社会福祉法人つくしんぼの会</t>
  </si>
  <si>
    <t>柿内　貞女</t>
    <phoneticPr fontId="2"/>
  </si>
  <si>
    <t>つくしんぼ保育園</t>
  </si>
  <si>
    <t>神奈川県横浜市港南区港南４－２－６</t>
  </si>
  <si>
    <t>港南つくしんぼ保育園</t>
  </si>
  <si>
    <t>笹下南つくしんぼ保育園</t>
  </si>
  <si>
    <t>社会福祉法人つくし会</t>
  </si>
  <si>
    <t>本田　和代</t>
  </si>
  <si>
    <t>キッズビレッジつくし保育園</t>
  </si>
  <si>
    <t>神奈川県横浜市旭区笹野台４－１１－１９</t>
  </si>
  <si>
    <t>社会福祉法人どろんこ会</t>
  </si>
  <si>
    <t>高堀　愛香</t>
  </si>
  <si>
    <t>Ｐ’ｓスマイル保育園</t>
  </si>
  <si>
    <t>東京都渋谷区渋谷一丁目２番５号　ＭＦＰＲ渋谷ビル１３階</t>
  </si>
  <si>
    <t>鶴見どろんこ保育園</t>
  </si>
  <si>
    <t>新羽どろんこ保育園</t>
  </si>
  <si>
    <t>大豆戸どろんこ保育園</t>
  </si>
  <si>
    <t>美しが丘どろんこ保育園</t>
  </si>
  <si>
    <t>東寺尾どろんこ保育園</t>
  </si>
  <si>
    <t>馬場どろんこ保育園</t>
  </si>
  <si>
    <t>社会福祉法人なずな</t>
  </si>
  <si>
    <t>河野　小枝子</t>
  </si>
  <si>
    <t>森の樹保育園</t>
  </si>
  <si>
    <t>神奈川県横浜市港北区大倉山１－２２－５</t>
  </si>
  <si>
    <t>社会福祉法人なつめの会</t>
  </si>
  <si>
    <t>川端　ゆり佳</t>
  </si>
  <si>
    <t>プチアンジュ保育園</t>
  </si>
  <si>
    <t>神奈川県横浜市保土ケ谷区今井町５０２番地５</t>
  </si>
  <si>
    <t>エルアンジュ保育園</t>
  </si>
  <si>
    <t>川島保育園</t>
  </si>
  <si>
    <t>エルアンジュ保育園分園</t>
  </si>
  <si>
    <t>社会福祉法人ねむの樹</t>
  </si>
  <si>
    <t>ねむの樹　北寺尾保育園</t>
  </si>
  <si>
    <t>神奈川県横浜市鶴見区北寺尾６－７－６</t>
  </si>
  <si>
    <t>ねむの樹　元宮保育園</t>
  </si>
  <si>
    <t>社会福祉法人のぞみ</t>
  </si>
  <si>
    <t>松浦　夛惠子</t>
  </si>
  <si>
    <t>みつる保育園</t>
  </si>
  <si>
    <t>神奈川県横浜市鶴見区本町通４－１７５－３</t>
  </si>
  <si>
    <t>社会福祉法人のびのび愛児会</t>
  </si>
  <si>
    <t>中澤　久</t>
  </si>
  <si>
    <t>中田保育園</t>
  </si>
  <si>
    <t>神奈川県横浜市泉区中田西３－３３－６</t>
  </si>
  <si>
    <t>社会福祉法人バオバブ保育の会</t>
  </si>
  <si>
    <t>和田　秀一</t>
  </si>
  <si>
    <t>バオバブ霧が丘保育園</t>
  </si>
  <si>
    <t>東京都多摩市一の宮１－２０－３</t>
  </si>
  <si>
    <t>社会福祉法人はとの会</t>
  </si>
  <si>
    <t>瀬沼　幹太</t>
  </si>
  <si>
    <t>鳩の森愛の詩　宮沢保育園</t>
  </si>
  <si>
    <t>横浜市泉区新橋町７６５－３</t>
  </si>
  <si>
    <t>鳩の森愛の詩あすなろ保育園</t>
  </si>
  <si>
    <t>鳩の森愛の詩保育園</t>
  </si>
  <si>
    <t>鳩の森愛の詩瀬谷保育園</t>
  </si>
  <si>
    <t>あすなろ保育園ちいさなおうち</t>
  </si>
  <si>
    <t>社会福祉法人パピーランド</t>
  </si>
  <si>
    <t>江渕　武雄</t>
  </si>
  <si>
    <t>えぶちにしや園</t>
  </si>
  <si>
    <t>神奈川県横浜市保土ヶ谷区西谷三丁目１５番１８号</t>
  </si>
  <si>
    <t>えぶち保育園</t>
  </si>
  <si>
    <t>えぶち保育園分園</t>
  </si>
  <si>
    <t>えがお園（えぶちにしや園　分園）</t>
  </si>
  <si>
    <t>社会福祉法人ピアッツァ</t>
  </si>
  <si>
    <t>田口　威</t>
  </si>
  <si>
    <t>和田愛児園</t>
  </si>
  <si>
    <t>神奈川県横浜市保土ヶ谷区和田２－１６－１３</t>
  </si>
  <si>
    <t>社会福祉法人ひよこの会</t>
  </si>
  <si>
    <t>藤田　千賀子</t>
  </si>
  <si>
    <t>エミールの森ひばり保育園</t>
  </si>
  <si>
    <t>神奈川県横浜市栄区小山台１－３３－１０</t>
  </si>
  <si>
    <t>エミールの森ひよこ保育園</t>
  </si>
  <si>
    <t>社会福祉法人フィロス</t>
  </si>
  <si>
    <t>本多　功</t>
  </si>
  <si>
    <t>ゆめの樹保育園ほどがや</t>
  </si>
  <si>
    <t>愛知県名古屋市守山区吉根太鼓ケ根３２３１番２９</t>
  </si>
  <si>
    <t>社会福祉法人ぷらいむキッズ</t>
  </si>
  <si>
    <t>谷澤　満</t>
  </si>
  <si>
    <t>やまた保育園</t>
  </si>
  <si>
    <t>神奈川県横浜市都筑区東山田町３４９－２</t>
  </si>
  <si>
    <t>社会福祉法人ベルノホーム</t>
  </si>
  <si>
    <t>鈴野　茂男</t>
  </si>
  <si>
    <t>領家キッズ保育園</t>
  </si>
  <si>
    <t>神奈川県横浜市泉区領家１－１０</t>
  </si>
  <si>
    <t>社会福祉法人マハ・マヤ会</t>
  </si>
  <si>
    <t>渡井　美智子</t>
  </si>
  <si>
    <t>マヤ保育園</t>
  </si>
  <si>
    <t>神奈川県横浜市旭区市沢町８７４－４</t>
  </si>
  <si>
    <t>社会福祉法人マルタ会</t>
  </si>
  <si>
    <t>李　明忠</t>
  </si>
  <si>
    <t>打越保育園</t>
  </si>
  <si>
    <t>神奈川県横浜市中区打越３９</t>
  </si>
  <si>
    <t>社会福祉法人みどりのこみち会</t>
  </si>
  <si>
    <t>千葉　桂介</t>
  </si>
  <si>
    <t>霞台保育園</t>
  </si>
  <si>
    <t>神奈川県横浜市保土ヶ谷区霞台４１－５</t>
  </si>
  <si>
    <t>霞台保育園分園さくらんぼ</t>
  </si>
  <si>
    <t>社会福祉法人みらい</t>
  </si>
  <si>
    <t>松崎　啓祐</t>
  </si>
  <si>
    <t>中希望が丘保育園</t>
  </si>
  <si>
    <t>神奈川県横浜市鶴見区生麦４－５－１１</t>
  </si>
  <si>
    <t>ヨコハマさくら保育園</t>
  </si>
  <si>
    <t>ヨコハマきぼう保育園</t>
  </si>
  <si>
    <t>ヨコハマみらい保育園</t>
  </si>
  <si>
    <t>豊川　忠紀</t>
    <phoneticPr fontId="2"/>
  </si>
  <si>
    <t>駒岡げんきっず保育園</t>
  </si>
  <si>
    <t>相模原市緑区橋本８‐４‐４</t>
  </si>
  <si>
    <t>社会福祉法人みわの会</t>
  </si>
  <si>
    <t>木下　眞佐子</t>
  </si>
  <si>
    <t>ＭＩＷＡあかね台光の子保育園</t>
  </si>
  <si>
    <t>東京都江東区豊洲２－５－３－１０１アーバンドックパークシティ豊洲ＣＯＵＲＴ－Ｃ</t>
  </si>
  <si>
    <t>社会福祉法人ももの会</t>
  </si>
  <si>
    <t>岸本　孝男</t>
  </si>
  <si>
    <t>ののはな保育園</t>
  </si>
  <si>
    <t>神奈川県横浜市戸塚区戸塚町３４１７</t>
  </si>
  <si>
    <t>芙蓉保育園</t>
  </si>
  <si>
    <t>南戸塚保育園</t>
  </si>
  <si>
    <t>もも保育園</t>
  </si>
  <si>
    <t>丘の上保育園</t>
  </si>
  <si>
    <t>社会福祉法人ゆめ和</t>
  </si>
  <si>
    <t>井坂　直人</t>
  </si>
  <si>
    <t>ゆめ和ほいくえん</t>
  </si>
  <si>
    <t>神奈川県横浜市金沢区柳町１－１３</t>
  </si>
  <si>
    <t>ゆめ和柳町ほいくえん</t>
  </si>
  <si>
    <t>社会福祉法人よしみ会</t>
  </si>
  <si>
    <t>中辻　祥代</t>
  </si>
  <si>
    <t>ちぐさのもり保育園</t>
  </si>
  <si>
    <t>大阪府堺市中区大野芝町６６－１</t>
  </si>
  <si>
    <t>社会福祉法人ル・プリ</t>
  </si>
  <si>
    <t>宮内　眞治</t>
  </si>
  <si>
    <t>ビーンズ保育園</t>
  </si>
  <si>
    <t>神奈川県横浜市旭区金が谷５５０</t>
  </si>
  <si>
    <t>かさまの杜保育園</t>
  </si>
  <si>
    <t>杜ちゃいるど園</t>
  </si>
  <si>
    <t>社会福祉法人レインボー保育園</t>
  </si>
  <si>
    <t>齊藤　和子</t>
  </si>
  <si>
    <t>レインボー保育園</t>
  </si>
  <si>
    <t>神奈川県横浜市戸塚区上矢部町２０３０－４</t>
  </si>
  <si>
    <t>社会福祉法人わおわお福祉会</t>
  </si>
  <si>
    <t>大川　榮男</t>
  </si>
  <si>
    <t>わおわお保育園</t>
  </si>
  <si>
    <t>神奈川県横浜市鶴見区駒岡４－２１－１２</t>
  </si>
  <si>
    <t>わおわおセンター北保育園</t>
  </si>
  <si>
    <t>わおわお仲町台保育園</t>
  </si>
  <si>
    <t>わおわお大倉山保育園</t>
  </si>
  <si>
    <t>わおわお東寺尾保育園</t>
  </si>
  <si>
    <t>わおわお江ヶ崎保育園</t>
  </si>
  <si>
    <t>わおわお大倉山保育園分園</t>
  </si>
  <si>
    <t>社会福祉法人愛</t>
  </si>
  <si>
    <t>大沼　和美</t>
  </si>
  <si>
    <t>保育園こりす</t>
  </si>
  <si>
    <t>神奈川県横浜市神奈川区菅田町１７６１－１</t>
  </si>
  <si>
    <t>社会福祉法人愛育会</t>
  </si>
  <si>
    <t>丸岡　夏子</t>
  </si>
  <si>
    <t>横浜文化保育園</t>
  </si>
  <si>
    <t>神奈川県横浜市泉区上飯田４６１３</t>
  </si>
  <si>
    <t>社会福祉法人愛幸会</t>
  </si>
  <si>
    <t>佐藤　豊毅</t>
  </si>
  <si>
    <t>港南ひまわり保育園</t>
  </si>
  <si>
    <t>神奈川県横浜市港南区丸山台２－４１－６７</t>
  </si>
  <si>
    <t>社会福祉法人愛成会</t>
  </si>
  <si>
    <t>佐々木　哲</t>
  </si>
  <si>
    <t>三春台保育園</t>
  </si>
  <si>
    <t>青森県弘前市大字豊原一丁目１番地３</t>
  </si>
  <si>
    <t>社会福祉法人葵友会</t>
  </si>
  <si>
    <t>伊東　一輝</t>
  </si>
  <si>
    <t>オハナ上永谷保育園</t>
  </si>
  <si>
    <t>神奈川県横浜市青葉区元石川３６９７－１</t>
  </si>
  <si>
    <t>オハナ新羽保育園</t>
  </si>
  <si>
    <t>オハナ鶴ヶ峰保育園</t>
  </si>
  <si>
    <t>オハナ鶴見保育園</t>
  </si>
  <si>
    <t>オハナ新羽保育園分園</t>
  </si>
  <si>
    <t>社会福祉法人育祐会</t>
  </si>
  <si>
    <t>達家　孝紹</t>
  </si>
  <si>
    <t>金剛保育園</t>
  </si>
  <si>
    <t>神奈川県横浜市磯子区岡村５－３－２０</t>
  </si>
  <si>
    <t>社会福祉法人浦島保育園</t>
  </si>
  <si>
    <t>上郎　雄行</t>
  </si>
  <si>
    <t>浦島保育園</t>
  </si>
  <si>
    <t>神奈川県横浜市神奈川区亀住町４ー１１</t>
  </si>
  <si>
    <t>浦島保育園ジュニア</t>
  </si>
  <si>
    <t>社会福祉法人横浜ＹＭＣＡ福祉会</t>
  </si>
  <si>
    <t>佐竹　博</t>
  </si>
  <si>
    <t>金沢八景ＹＭＣＡ保育園</t>
  </si>
  <si>
    <t>ＹＭＣＡマナ保育園</t>
  </si>
  <si>
    <t>ＹＭＣＡとつか乳児保育園</t>
  </si>
  <si>
    <t>ＹＭＣＡ東とつか保育園</t>
  </si>
  <si>
    <t>社会福祉法人横浜かがやき会</t>
  </si>
  <si>
    <t>久永　幸男</t>
  </si>
  <si>
    <t>そよかぜ保育園</t>
  </si>
  <si>
    <t>神奈川県横浜市緑区鴨居一丁目１３－３</t>
  </si>
  <si>
    <t>社会福祉法人横浜クレッシュ</t>
  </si>
  <si>
    <t>清水　髙子</t>
  </si>
  <si>
    <t>平沼保育園</t>
  </si>
  <si>
    <t>神奈川県横浜市西区浜松町１３－６</t>
  </si>
  <si>
    <t>社会福祉法人横浜愛児会</t>
  </si>
  <si>
    <t>相良　信子</t>
  </si>
  <si>
    <t>いちょう保育園</t>
  </si>
  <si>
    <t>神奈川県横浜市泉区上飯田町３２２０－８</t>
  </si>
  <si>
    <t>社会福祉法人横浜育愛会</t>
  </si>
  <si>
    <t>籾山　宣</t>
  </si>
  <si>
    <t>瀬谷中央保育園</t>
  </si>
  <si>
    <t>神奈川県横浜市瀬谷区橋戸１－３５－２８</t>
  </si>
  <si>
    <t>横浜あさひ中央保育園</t>
  </si>
  <si>
    <t>社会福祉法人横浜鶴声会</t>
  </si>
  <si>
    <t>晝間　靖裕</t>
  </si>
  <si>
    <t>えみ保育園</t>
  </si>
  <si>
    <t>神奈川県横浜市鶴見区獅子ヶ谷２丁目１５番１８号</t>
  </si>
  <si>
    <t>社会福祉法人横浜道友会</t>
  </si>
  <si>
    <t>岩崎　秀一</t>
  </si>
  <si>
    <t>くすのき保育園</t>
  </si>
  <si>
    <t>神奈川県横浜市戸塚区上矢部町６１９－１０</t>
  </si>
  <si>
    <t>くすのき第二保育園</t>
  </si>
  <si>
    <t>社会福祉法人横浜婦人クラブ愛児園</t>
  </si>
  <si>
    <t>石橋　節子</t>
  </si>
  <si>
    <t>横浜ナーサリー</t>
  </si>
  <si>
    <t>神奈川県横浜市磯子区丸山１－１７－１７</t>
  </si>
  <si>
    <t>社会福祉法人横浜悠久会</t>
  </si>
  <si>
    <t>畠山　隆司</t>
  </si>
  <si>
    <t>洋光台保育園</t>
  </si>
  <si>
    <t>神奈川県横浜市保土ヶ谷区西久保１１４－２５０</t>
  </si>
  <si>
    <t>昴保育園</t>
  </si>
  <si>
    <t>社会福祉法人恩賜財団済生会支部神奈川県済生会</t>
    <phoneticPr fontId="2"/>
  </si>
  <si>
    <t>支部長</t>
  </si>
  <si>
    <t>正木　義博</t>
  </si>
  <si>
    <t>わかくさ保育園</t>
  </si>
  <si>
    <t>神奈川県横浜市神奈川区西神奈川１丁目１３番地１０</t>
  </si>
  <si>
    <t>社会福祉法人恩賜財団神奈川県同胞援護会</t>
    <phoneticPr fontId="2"/>
  </si>
  <si>
    <t>会長</t>
  </si>
  <si>
    <t>岡　章太郎</t>
  </si>
  <si>
    <t>上大岡ゆう保育園</t>
  </si>
  <si>
    <t>神奈川県横浜市西区岡野２－１５－６</t>
  </si>
  <si>
    <t>社会福祉法人恩賜財団神奈川県同胞援護会</t>
  </si>
  <si>
    <t>戸塚愛児園</t>
  </si>
  <si>
    <t>金沢愛児園</t>
  </si>
  <si>
    <t>社会福祉法人花園会</t>
  </si>
  <si>
    <t>鈴木　範雄</t>
  </si>
  <si>
    <t>花園保育園ベビーホーム</t>
  </si>
  <si>
    <t>神奈川県横浜市鶴見区生麦５－８－１６</t>
  </si>
  <si>
    <t>社会福祉法人貴静会</t>
  </si>
  <si>
    <t>小山　貴好</t>
  </si>
  <si>
    <t>ゆうぽーと保育園</t>
  </si>
  <si>
    <t>東京都町田市常盤町２９７０－１</t>
  </si>
  <si>
    <t>社会福祉法人久遠園</t>
  </si>
  <si>
    <t>福澤　邦康</t>
  </si>
  <si>
    <t>洋光台中央福澤保育センター</t>
  </si>
  <si>
    <t>神奈川県横浜市緑区東本郷４－２５－１４</t>
  </si>
  <si>
    <t>第二福澤保育センター</t>
  </si>
  <si>
    <t>福澤保育センター</t>
  </si>
  <si>
    <t>横浜茅ケ崎保育園</t>
  </si>
  <si>
    <t>社会福祉法人久良岐母子福祉会</t>
  </si>
  <si>
    <t>長井　晶子</t>
  </si>
  <si>
    <t>くらき永田保育園</t>
  </si>
  <si>
    <t>神奈川県横浜市南区中里３－２３－１</t>
  </si>
  <si>
    <t>久良岐保育園</t>
  </si>
  <si>
    <t>社会福祉法人共に生きる会</t>
  </si>
  <si>
    <t>寺田　啓</t>
  </si>
  <si>
    <t>川和保育園</t>
  </si>
  <si>
    <t>神奈川県横浜市都筑区川和町８９０－２</t>
  </si>
  <si>
    <t>社会福祉法人桑の実会</t>
  </si>
  <si>
    <t>濱野　賢一</t>
  </si>
  <si>
    <t>Ｊキッズプラネット鶴見保育園</t>
  </si>
  <si>
    <t>埼玉県所沢市東挟山ヶ丘６－２８３５－２</t>
  </si>
  <si>
    <t>桑の実鶴見保育園</t>
  </si>
  <si>
    <t>社会福祉法人恵寿福祉会</t>
  </si>
  <si>
    <t>藤本　ふみ</t>
  </si>
  <si>
    <t>ゆうゆうきっず横浜</t>
  </si>
  <si>
    <t>青森県青森市大字矢田前字弥生田４７－２</t>
    <phoneticPr fontId="2"/>
  </si>
  <si>
    <t>藤本　ふみ</t>
    <phoneticPr fontId="2"/>
  </si>
  <si>
    <t>ゆうゆうきっず新子安</t>
  </si>
  <si>
    <t>社会福祉法人恵泉会</t>
  </si>
  <si>
    <t>石丸　よう子</t>
  </si>
  <si>
    <t>あゆみ保育園</t>
  </si>
  <si>
    <t>神奈川県横浜市旭区鶴ヶ峰二丁目５番２３</t>
  </si>
  <si>
    <t>あゆみ保育園　鶴見</t>
  </si>
  <si>
    <t>あゆみ保育園第２</t>
  </si>
  <si>
    <t>あゆみキッズ保育園</t>
  </si>
  <si>
    <t>社会福祉法人恵友福祉会</t>
  </si>
  <si>
    <t>鎌田　豊</t>
  </si>
  <si>
    <t>ゆたか保育園</t>
  </si>
  <si>
    <t>神奈川県横浜市瀬谷区瀬谷１－１－３</t>
  </si>
  <si>
    <t>社会福祉法人元気の泉</t>
  </si>
  <si>
    <t>大橋　節子</t>
  </si>
  <si>
    <t>大倉山元気の泉保育園</t>
  </si>
  <si>
    <t>愛媛県宇和島市伊吹町馬場４１８－３</t>
  </si>
  <si>
    <t>社会福祉法人御霊神社保育園</t>
  </si>
  <si>
    <t>理事長兼園長</t>
  </si>
  <si>
    <t>宮本　忠直</t>
  </si>
  <si>
    <t>御霊神社保育園</t>
  </si>
  <si>
    <t>神奈川県横浜市泉区中田北３－４２－２</t>
  </si>
  <si>
    <t>社会福祉法人公正会</t>
  </si>
  <si>
    <t>齋藤　智範</t>
  </si>
  <si>
    <t>のぞみ保育園</t>
  </si>
  <si>
    <t>神奈川県横浜市泉区池の谷３９０１－１</t>
  </si>
  <si>
    <t>社会福祉法人幸友会</t>
  </si>
  <si>
    <t>新鶴見はなかご保育園</t>
  </si>
  <si>
    <t>神奈川県横浜市鶴見区江ヶ崎町１７－８</t>
  </si>
  <si>
    <t>横山　真理枝</t>
  </si>
  <si>
    <t>鶴見中央はなかご保育園</t>
  </si>
  <si>
    <t>横浜市鶴見区江ヶ崎町１７－８</t>
  </si>
  <si>
    <t>社会福祉法人済聖会</t>
  </si>
  <si>
    <t>宮川　幹生</t>
  </si>
  <si>
    <t>ブライト保育園横浜佐江戸</t>
  </si>
  <si>
    <t>愛知県名古屋市中村区名駅１－１－４</t>
  </si>
  <si>
    <t>ブライト保育園横浜綱島</t>
  </si>
  <si>
    <t>ブライト保育園横浜日吉</t>
  </si>
  <si>
    <t>ブライト保育園横浜松見町</t>
  </si>
  <si>
    <t>社会福祉法人三篠会</t>
  </si>
  <si>
    <t>酒井　亮介</t>
  </si>
  <si>
    <t>末吉いづみ保育園</t>
  </si>
  <si>
    <t>広島県広島市安佐北区小河原町１２８１</t>
  </si>
  <si>
    <t>社会福祉法人山王平成会</t>
  </si>
  <si>
    <t>長谷川　貴勇</t>
  </si>
  <si>
    <t>西柴保育園</t>
  </si>
  <si>
    <t>秋田県秋田市御所野地蔵田２－９－６</t>
  </si>
  <si>
    <t>阿久和保育園</t>
  </si>
  <si>
    <t>長谷川　貴勇</t>
    <phoneticPr fontId="2"/>
  </si>
  <si>
    <t>上永谷西保育園</t>
  </si>
  <si>
    <t>秋田県秋田市御所野地蔵田二丁目９番６号</t>
  </si>
  <si>
    <t>社会福祉法人山善福祉会</t>
  </si>
  <si>
    <t>山本　茂善</t>
    <phoneticPr fontId="2"/>
  </si>
  <si>
    <t>並木第二保育園</t>
  </si>
  <si>
    <t>大阪府茨木市東太田三丁目８‐３</t>
  </si>
  <si>
    <t>社会福祉法人山百合会</t>
  </si>
  <si>
    <t>安達　和世</t>
  </si>
  <si>
    <t>小山保育園</t>
  </si>
  <si>
    <t>横浜市緑区中山１丁目２１番５号</t>
  </si>
  <si>
    <t>ペガサス新横浜保育園</t>
  </si>
  <si>
    <t>ペガサスベビー保育園</t>
  </si>
  <si>
    <t>ペガサス夜間保育園</t>
  </si>
  <si>
    <t>やまゆり中山保育園</t>
  </si>
  <si>
    <t>やまゆり中山保育園分園</t>
  </si>
  <si>
    <t>社会福祉法人若竹会</t>
  </si>
  <si>
    <t>尾崎　千代</t>
  </si>
  <si>
    <t>瀬谷愛児園</t>
  </si>
  <si>
    <t>神奈川県横浜市瀬谷区相沢７－２３－１</t>
  </si>
  <si>
    <t>社会福祉法人若里</t>
  </si>
  <si>
    <t>田中　康介</t>
    <phoneticPr fontId="2"/>
  </si>
  <si>
    <t>わかさと保育園</t>
  </si>
  <si>
    <t>福井県おおい町石山２０‐１４</t>
  </si>
  <si>
    <t>みゆさと保育園</t>
  </si>
  <si>
    <t>社会福祉法人寿広福祉会</t>
  </si>
  <si>
    <t>中嶌　和子</t>
  </si>
  <si>
    <t>滝ヶ谷保育園</t>
  </si>
  <si>
    <t>茨城県常総市新石下１０３１</t>
  </si>
  <si>
    <t>社会福祉法人秀峰会</t>
  </si>
  <si>
    <t>櫻井　大</t>
  </si>
  <si>
    <t>つくし保育園　センター南</t>
  </si>
  <si>
    <t>神奈川県横浜市旭区下川井町３６０番地</t>
  </si>
  <si>
    <t>つくし保育園　東戸塚</t>
  </si>
  <si>
    <t>つくし保育園　上大岡</t>
  </si>
  <si>
    <t>つくし保育園　戸塚</t>
  </si>
  <si>
    <t>社会福祉法人春献美会</t>
  </si>
  <si>
    <t>山本　一隆</t>
  </si>
  <si>
    <t>おおくらやまえきまえのぞみ保育園</t>
  </si>
  <si>
    <t>神奈川県川崎市麻生区はるひ野２ー７ー１</t>
  </si>
  <si>
    <t>社会福祉法人春献美会みのわのぞみ保育園</t>
  </si>
  <si>
    <t>社会福祉法人春明会</t>
  </si>
  <si>
    <t>西津　やす子</t>
  </si>
  <si>
    <t>白幡フレール保育園</t>
  </si>
  <si>
    <t>神奈川県横浜市青葉区新石川２－９－６</t>
  </si>
  <si>
    <t>青葉フレール保育園</t>
  </si>
  <si>
    <t>フレール保育園</t>
  </si>
  <si>
    <t>社会福祉法人諸岳会</t>
  </si>
  <si>
    <t>渡邊　啓司</t>
  </si>
  <si>
    <t>總持寺保育園</t>
  </si>
  <si>
    <t>神奈川県横浜市鶴見区鶴見２－１－１</t>
  </si>
  <si>
    <t>總持寺本町通保育園</t>
  </si>
  <si>
    <t>社会福祉法人将友会</t>
  </si>
  <si>
    <t>前田　徹一</t>
  </si>
  <si>
    <t>たけやまの森保育園</t>
  </si>
  <si>
    <t>熊本県葦北郡芦北町大字芦北２０３９番地</t>
  </si>
  <si>
    <t>社会福祉法人小桜会</t>
  </si>
  <si>
    <t>工藤　隆司</t>
  </si>
  <si>
    <t>小桜愛児園</t>
  </si>
  <si>
    <t>神奈川県横浜市青葉区あざみ野１丁目３２番地６</t>
  </si>
  <si>
    <t>中川小桜愛児園</t>
  </si>
  <si>
    <t>たまプラーザ小桜愛児園</t>
  </si>
  <si>
    <t>社会福祉法人尚徳福祉会</t>
  </si>
  <si>
    <t>谷本　要</t>
  </si>
  <si>
    <t>日野保育園</t>
  </si>
  <si>
    <t>鳥取県米子市榎原１８８９－６</t>
  </si>
  <si>
    <t>生麦保育園</t>
  </si>
  <si>
    <t>境木保育園</t>
  </si>
  <si>
    <t>保土ケ谷保育園</t>
  </si>
  <si>
    <t>社会福祉法人松緑会</t>
  </si>
  <si>
    <t>小倉　徹</t>
  </si>
  <si>
    <t>松みどり保育所</t>
  </si>
  <si>
    <t>神奈川県横浜市戸塚区原宿５丁目３０番１号</t>
  </si>
  <si>
    <t>社会福祉法人祥泉福祉会</t>
  </si>
  <si>
    <t>竹田　法俊</t>
  </si>
  <si>
    <t>りんどう保育園</t>
  </si>
  <si>
    <t>神奈川県横浜市青葉区みたけ台３２－１４</t>
  </si>
  <si>
    <t>社会福祉法人伸こう福祉会</t>
  </si>
  <si>
    <t>高田　益江</t>
  </si>
  <si>
    <t>キディ石川町・横浜</t>
  </si>
  <si>
    <t>神奈川県横浜市栄区公田町１０２０－５</t>
  </si>
  <si>
    <t>キディ大倉山・横浜</t>
  </si>
  <si>
    <t>社会福祉法人伸愛会</t>
  </si>
  <si>
    <t>吉原　誠</t>
  </si>
  <si>
    <t>ＳＵＮはるかぜ保育園</t>
  </si>
  <si>
    <t>神奈川県横浜市港南区日野８丁目３１番３６号</t>
  </si>
  <si>
    <t>上大岡はるかぜ保育園</t>
  </si>
  <si>
    <t>港南はるかぜ保育園</t>
  </si>
  <si>
    <t>旭はるかぜ保育園</t>
  </si>
  <si>
    <t>屏風ヶ浦はるかぜ保育園</t>
  </si>
  <si>
    <t>大岡はるかぜ保育園</t>
  </si>
  <si>
    <t>社会福祉法人新治保育園</t>
  </si>
  <si>
    <t>小林　勝</t>
  </si>
  <si>
    <t>新治保育園</t>
  </si>
  <si>
    <t>神奈川県横浜市緑区新治町７０１</t>
  </si>
  <si>
    <t>社会福祉法人新緑会</t>
  </si>
  <si>
    <t>杉澤　末子</t>
  </si>
  <si>
    <t>芹が谷ぴよっこ保育園</t>
  </si>
  <si>
    <t>神奈川県横浜市金沢区堀口１９－３</t>
  </si>
  <si>
    <t>金沢ぴよっこ保育園</t>
  </si>
  <si>
    <t>社会福祉法人真愛</t>
  </si>
  <si>
    <t>池田　恵賜</t>
  </si>
  <si>
    <t>ふぁみりーさぽーと　のあ</t>
  </si>
  <si>
    <t>横浜市栄区公田町４２４－２３</t>
  </si>
  <si>
    <t>社会福祉法人神奈川県匡済会</t>
  </si>
  <si>
    <t>渡邊　俊郎</t>
  </si>
  <si>
    <t>大倉山保育園</t>
  </si>
  <si>
    <t>神奈川県横浜市泉区和泉町６１８１－２</t>
  </si>
  <si>
    <t>寿福祉センター保育所</t>
  </si>
  <si>
    <t>新山下二丁目保育所</t>
  </si>
  <si>
    <t>社会福祉法人神奈川県社会福祉事業団</t>
  </si>
  <si>
    <t>河原　達也</t>
  </si>
  <si>
    <t>みなみひの保育園</t>
  </si>
  <si>
    <t>神奈川県横浜市中区北仲通３－３３</t>
  </si>
  <si>
    <t>屏風ヶ浦保育園</t>
  </si>
  <si>
    <t>屏風ゆめの森保育園</t>
  </si>
  <si>
    <t>社会福祉法人神奈川厚生福祉会</t>
  </si>
  <si>
    <t>土師　幸子</t>
  </si>
  <si>
    <t>合歓の木保育園</t>
  </si>
  <si>
    <t>神奈川県横浜市保土ケ谷区明神台５－１</t>
  </si>
  <si>
    <t>明神台保育園</t>
  </si>
  <si>
    <t>社会福祉法人神奈川労働福祉協会</t>
  </si>
  <si>
    <t>足立　まこと</t>
  </si>
  <si>
    <t>小鳩保育園</t>
  </si>
  <si>
    <t>神奈川県横浜市神奈川区神奈川本町２１－１１</t>
  </si>
  <si>
    <t>上永谷保育園</t>
  </si>
  <si>
    <t>矢向保育園</t>
  </si>
  <si>
    <t>かながわ保育園</t>
  </si>
  <si>
    <t>小鳩保育園分園</t>
  </si>
  <si>
    <t>社会福祉法人親正会</t>
  </si>
  <si>
    <t>佐藤　紘之進</t>
  </si>
  <si>
    <t>桜ケ丘保育園</t>
  </si>
  <si>
    <t>神奈川県横浜市保土ヶ谷区新桜ヶ丘１－３４－１９</t>
  </si>
  <si>
    <t>社会福祉法人仁成会</t>
  </si>
  <si>
    <t>生稲　悦男</t>
  </si>
  <si>
    <t>尚花愛児園</t>
  </si>
  <si>
    <t>神奈川県横浜市港北区綱島西２－１５－８</t>
  </si>
  <si>
    <t>第二尚花愛児園</t>
  </si>
  <si>
    <t>社会福祉法人水の会</t>
  </si>
  <si>
    <t>小林　信子</t>
  </si>
  <si>
    <t>北六浦いちい保育園</t>
  </si>
  <si>
    <t>北海道札幌市中央区南３条西１丁目１番１号</t>
  </si>
  <si>
    <t>名瀬いちい保育園</t>
  </si>
  <si>
    <t>社会福祉法人翠峰会</t>
  </si>
  <si>
    <t>理事兼施設長</t>
  </si>
  <si>
    <t>大庭　良治</t>
  </si>
  <si>
    <t>うちゅう保育園やました</t>
  </si>
  <si>
    <t>神奈川県横浜市神奈川区上反町1-10-5</t>
  </si>
  <si>
    <t>社会福祉法人成和会</t>
  </si>
  <si>
    <t>日高　和子</t>
  </si>
  <si>
    <t>野庭保育園</t>
  </si>
  <si>
    <t>宮崎県宮崎市佐土原町下田島２１４８７番地２０</t>
  </si>
  <si>
    <t>社会福祉法人星槎</t>
  </si>
  <si>
    <t>長田　理英子</t>
  </si>
  <si>
    <t>ティンクル瀬谷保育園</t>
  </si>
  <si>
    <t>神奈川県川崎市宮前区野川２２５２－６</t>
  </si>
  <si>
    <t>社会福祉法人晴翔会</t>
  </si>
  <si>
    <t>村松　美智子</t>
  </si>
  <si>
    <t>六ツ川台保育園</t>
  </si>
  <si>
    <t>神奈川県相模原市中央区光が丘3－2－1</t>
  </si>
  <si>
    <t>青葉保育園</t>
  </si>
  <si>
    <t>社会福祉法人清賢会</t>
  </si>
  <si>
    <t>中山　賢一</t>
  </si>
  <si>
    <t>池辺保育園</t>
  </si>
  <si>
    <t>神奈川県横浜市都筑区池辺町２８８５</t>
  </si>
  <si>
    <t>社会福祉法人清香会</t>
  </si>
  <si>
    <t>大江　恵子</t>
  </si>
  <si>
    <t>横浜りとるぱんぷきんず</t>
  </si>
  <si>
    <t>福岡県豊前市八屋１５３７－１</t>
  </si>
  <si>
    <t>社会福祉法人清心福祉会</t>
  </si>
  <si>
    <t>青木　訓行</t>
  </si>
  <si>
    <t>わらべシーサイド保育園</t>
  </si>
  <si>
    <t>東京都八王子市左入町３７３番地１</t>
  </si>
  <si>
    <t>わらべ細谷戸保育園</t>
  </si>
  <si>
    <t>社会福祉法人清正会</t>
  </si>
  <si>
    <t>清水　満正</t>
  </si>
  <si>
    <t>まきが原愛児園</t>
  </si>
  <si>
    <t>神奈川県横浜市旭区万騎が原３番地</t>
  </si>
  <si>
    <t>社会福祉法人聖徳会</t>
  </si>
  <si>
    <t>菱川　慧昭</t>
  </si>
  <si>
    <t>神ノ木保育園</t>
  </si>
  <si>
    <t>神奈川県横浜市神奈川区七島町１６３</t>
  </si>
  <si>
    <t>聖徳保育園</t>
  </si>
  <si>
    <t>白幡保育園</t>
  </si>
  <si>
    <t>おおつな保育園</t>
  </si>
  <si>
    <t>西寺尾保育園</t>
  </si>
  <si>
    <t>おおつな森の保育園</t>
  </si>
  <si>
    <t>社会福祉法人聖母会</t>
  </si>
  <si>
    <t>塩塚　俊子</t>
  </si>
  <si>
    <t>聖母の園保育園</t>
  </si>
  <si>
    <t>東京都新宿区中落合２－５－１</t>
  </si>
  <si>
    <t>社会福祉法人西谷梅の木福祉会</t>
    <phoneticPr fontId="2"/>
  </si>
  <si>
    <t>加藤　肇一</t>
  </si>
  <si>
    <t>西谷保育園</t>
  </si>
  <si>
    <t>神奈川県横浜市保土ヶ谷区西谷三丁目２５番３２号</t>
  </si>
  <si>
    <t>梅の木保育園</t>
  </si>
  <si>
    <t>西谷保育園分園　きらり保育園</t>
  </si>
  <si>
    <t>社会福祉法人誠幸会</t>
  </si>
  <si>
    <t>鈴木　太郎</t>
  </si>
  <si>
    <t>泉の郷保育園いずみ</t>
  </si>
  <si>
    <t>横浜市泉区上飯田町２０８３－１</t>
  </si>
  <si>
    <t>泉の郷保育園なかだ</t>
  </si>
  <si>
    <t>泉の郷保育園いずみ分園</t>
  </si>
  <si>
    <t>社会福祉法人誠惠会</t>
  </si>
  <si>
    <t>菱山　米子</t>
  </si>
  <si>
    <t>ひまわり愛児園</t>
  </si>
  <si>
    <t>神奈川県横浜市旭区金が谷５２１</t>
  </si>
  <si>
    <t>社会福祉法人石狩友愛福祉会</t>
  </si>
  <si>
    <t>内山　雅史</t>
    <phoneticPr fontId="2"/>
  </si>
  <si>
    <t>杉田保育園</t>
  </si>
  <si>
    <t>北海道石狩市花川南８条３丁目１５３番地３</t>
  </si>
  <si>
    <t>清水ヶ丘保育園</t>
  </si>
  <si>
    <t>社会福祉法人赤い鳥保育会</t>
  </si>
  <si>
    <t>桑戸　大雄</t>
  </si>
  <si>
    <t>あかいとり保育園</t>
  </si>
  <si>
    <t>長崎県雲仙市千々石町乙２２６－１</t>
  </si>
  <si>
    <t>社会福祉法人倉敷福徳会</t>
  </si>
  <si>
    <t>小谷　浩二</t>
  </si>
  <si>
    <t>横浜小谷かなりや保育園</t>
  </si>
  <si>
    <t>岡山県倉敷市福井２０５</t>
  </si>
  <si>
    <t>社会福祉法人相愛会</t>
  </si>
  <si>
    <t>福島　巌</t>
  </si>
  <si>
    <t>新桜ケ丘保育園</t>
  </si>
  <si>
    <t>長崎県雲仙市国見町土黒庚３５７</t>
  </si>
  <si>
    <t>善部保育園</t>
  </si>
  <si>
    <t>戸塚ほしの木保育園</t>
  </si>
  <si>
    <t>社会福祉法人大宙</t>
  </si>
  <si>
    <t>井上　ま津江</t>
  </si>
  <si>
    <t>根岸星の子保育園</t>
  </si>
  <si>
    <t>神奈川県横浜市磯子区東町１９－３３</t>
  </si>
  <si>
    <t>西町星の子保育園</t>
  </si>
  <si>
    <t>原町星の子保育園</t>
  </si>
  <si>
    <t>社会福祉法人大和まほろば福祉会</t>
  </si>
  <si>
    <t>矢田　尚士</t>
  </si>
  <si>
    <t>戸塚せせらぎ保育園</t>
  </si>
  <si>
    <t>北海道札幌市北区あいの里三条七丁目２‐６</t>
    <phoneticPr fontId="2"/>
  </si>
  <si>
    <t>社会福祉法人中川福祉会</t>
  </si>
  <si>
    <t>青木　明</t>
  </si>
  <si>
    <t>つづき保育園</t>
  </si>
  <si>
    <t>神奈川県横浜市都筑区南山田町４７００</t>
  </si>
  <si>
    <t>中川保育園</t>
  </si>
  <si>
    <t>社会福祉法人長幼会</t>
  </si>
  <si>
    <t>水野　恭一</t>
  </si>
  <si>
    <t>すくすく保育園</t>
  </si>
  <si>
    <t>神奈川県横浜市都筑区大棚町７４－１２</t>
  </si>
  <si>
    <t>横浜みなとみらい保育園</t>
  </si>
  <si>
    <t>千丸台保育園</t>
  </si>
  <si>
    <t>社会福祉法人鶴見あけぼの会</t>
  </si>
  <si>
    <t>熊谷　豊壽</t>
  </si>
  <si>
    <t>鶴見あけぼの保育園</t>
  </si>
  <si>
    <t>神奈川県横浜市鶴見区鶴見中央１－１８－１０</t>
  </si>
  <si>
    <t>矢向あけぼの保育園</t>
  </si>
  <si>
    <t>社会福祉法人鶴見乳幼児福祉センター</t>
  </si>
  <si>
    <t>神保　修治</t>
  </si>
  <si>
    <t>駒岡保育園</t>
  </si>
  <si>
    <t>神奈川県横浜市鶴見区鶴見１－３－１６</t>
  </si>
  <si>
    <t>入船の森保育園</t>
  </si>
  <si>
    <t>鶴見乳幼児福祉センター保育園</t>
  </si>
  <si>
    <t>社会福祉法人天理</t>
  </si>
  <si>
    <t>深谷　忠道</t>
  </si>
  <si>
    <t>めばえ横浜保育園</t>
  </si>
  <si>
    <t>奈良県天理市別所町７１５－３</t>
  </si>
  <si>
    <t>社会福祉法人土と愛</t>
  </si>
  <si>
    <t>村木　みつえ</t>
  </si>
  <si>
    <t>土と愛　子供の家保育所</t>
  </si>
  <si>
    <t>神奈川県横浜市旭区上白根２－９－１８</t>
  </si>
  <si>
    <t>土と愛　子供の家保育所第２</t>
  </si>
  <si>
    <t>社会福祉法人東京愛成会</t>
  </si>
  <si>
    <t>三浦　昭子</t>
  </si>
  <si>
    <t>あっぷるキッズつるがみね</t>
  </si>
  <si>
    <t>東京都大田区池上３－２９－８</t>
  </si>
  <si>
    <t>あっぷる保育園鶴ヶ峰</t>
  </si>
  <si>
    <t>あっぷるキッズ青葉台</t>
  </si>
  <si>
    <t>あっぷる滝頭保育園</t>
  </si>
  <si>
    <t>社会福祉法人東漸保育園</t>
  </si>
  <si>
    <t>森岡　隆冲</t>
  </si>
  <si>
    <t>東漸保育園</t>
  </si>
  <si>
    <t>神奈川県横浜市鶴見区栄町通３－３３－１６</t>
  </si>
  <si>
    <t>社会福祉法人同塵会</t>
  </si>
  <si>
    <t>松井　住仁</t>
  </si>
  <si>
    <t>鶴見すずらん保育園</t>
  </si>
  <si>
    <t>神奈川県横浜市港南区下永谷４－２１－１０</t>
  </si>
  <si>
    <t>チェリーガーデン保育園</t>
  </si>
  <si>
    <t>赤い屋根保育園</t>
  </si>
  <si>
    <t>社会福祉法人徳風会</t>
  </si>
  <si>
    <t>稲垣　泰子</t>
  </si>
  <si>
    <t>羽沢保育園</t>
  </si>
  <si>
    <t>神奈川県横浜市神奈川区羽沢町７２５</t>
  </si>
  <si>
    <t>めぐみ保育園</t>
  </si>
  <si>
    <t>社会福祉法人篤星会</t>
  </si>
  <si>
    <t>小星　彰</t>
  </si>
  <si>
    <t>星の子白根保育園</t>
  </si>
  <si>
    <t>神奈川県相模原市緑区相原２－１４－７</t>
  </si>
  <si>
    <t>社会福祉法人二本の桜</t>
  </si>
  <si>
    <t>小川　泰夫</t>
  </si>
  <si>
    <t>トキワ保育園</t>
  </si>
  <si>
    <t>神奈川県横浜市西区東久保町３４－１０</t>
  </si>
  <si>
    <t>社会福祉法人虹の会</t>
  </si>
  <si>
    <t>金子　敏明</t>
  </si>
  <si>
    <t>上の原保育園</t>
  </si>
  <si>
    <t>神奈川県横浜市旭区小高町１０４番５</t>
  </si>
  <si>
    <t>社会福祉法人乳児保護協会</t>
  </si>
  <si>
    <t>武藤　春光</t>
  </si>
  <si>
    <t>睦町保育園</t>
  </si>
  <si>
    <t>横浜市南区睦町１丁目５番１号</t>
  </si>
  <si>
    <t>白百合愛児園</t>
  </si>
  <si>
    <t>社会福祉法人梅の香り</t>
  </si>
  <si>
    <t>杉原　紳元</t>
  </si>
  <si>
    <t>岡村幼児園</t>
  </si>
  <si>
    <t>横浜市磯子区岡村二丁目１３番１１号</t>
  </si>
  <si>
    <t>社会福祉法人博愛福祉会</t>
  </si>
  <si>
    <t>福田　博幸</t>
  </si>
  <si>
    <t>たまプラーザもみじ保育園</t>
  </si>
  <si>
    <t>神奈川県横浜市青葉区松風台１８－１０</t>
  </si>
  <si>
    <t>藤が丘もみじ保育センター</t>
  </si>
  <si>
    <t>もみじ保育園</t>
  </si>
  <si>
    <t>もみじ第二保育園</t>
  </si>
  <si>
    <t>社会福祉法人博栄福祉会</t>
  </si>
  <si>
    <t>吉川　昇</t>
  </si>
  <si>
    <t>青砥どんぐり保育園</t>
  </si>
  <si>
    <t>神奈川県座間市東原１丁目６番３０号</t>
  </si>
  <si>
    <t>社会福祉法人白梅福祉会</t>
  </si>
  <si>
    <t>倉山　郁一</t>
  </si>
  <si>
    <t>白梅いずみ保育園</t>
  </si>
  <si>
    <t>神奈川県横浜市泉区中田南五丁目６－２０</t>
  </si>
  <si>
    <t>白梅保育園</t>
  </si>
  <si>
    <t>社会福祉法人白百合会</t>
  </si>
  <si>
    <t>柿原　建男</t>
  </si>
  <si>
    <t>上末吉白百合保育園</t>
  </si>
  <si>
    <t>神奈川県横浜市神奈川区亀住町９－５</t>
  </si>
  <si>
    <t>西川島保育園</t>
  </si>
  <si>
    <t>丸山台保育園</t>
  </si>
  <si>
    <t>白百合乳児保育園</t>
  </si>
  <si>
    <t>第二白百合乳児保育園</t>
  </si>
  <si>
    <t>社会福祉法人白峰会</t>
  </si>
  <si>
    <t>平野　建次</t>
  </si>
  <si>
    <t>高風保育園</t>
  </si>
  <si>
    <t>神奈川県横浜市南区平楽１３３</t>
  </si>
  <si>
    <t>白峰保育園</t>
  </si>
  <si>
    <t>中村愛児園</t>
  </si>
  <si>
    <t>社会福祉法人美希福祉会</t>
  </si>
  <si>
    <t>原　弘毅</t>
  </si>
  <si>
    <t>小さな足あと保育園</t>
  </si>
  <si>
    <t>神奈川県横浜市南区宿町４丁目７５番地１</t>
  </si>
  <si>
    <t>社会福祉法人不易創造館</t>
  </si>
  <si>
    <t>清水　勝則</t>
    <phoneticPr fontId="2"/>
  </si>
  <si>
    <t>下瀬谷保育園</t>
  </si>
  <si>
    <t>大阪府和泉市松尾寺町１５２５番地の５</t>
  </si>
  <si>
    <t>社会福祉法人風の遊育舎</t>
  </si>
  <si>
    <t>澤口　勇人</t>
  </si>
  <si>
    <t>よこはま風の遊育園</t>
  </si>
  <si>
    <t>秋田県秋田市土崎港西３丁目８番２８号</t>
  </si>
  <si>
    <t>社会福祉法人平成会</t>
  </si>
  <si>
    <t>白石　玲子</t>
  </si>
  <si>
    <t>たかた保育園</t>
  </si>
  <si>
    <t>神奈川県横浜市港北区新吉田東６－１７－３</t>
  </si>
  <si>
    <t>社会福祉法人歩育の会</t>
  </si>
  <si>
    <t>中村　宣子</t>
  </si>
  <si>
    <t>森の台保育園</t>
  </si>
  <si>
    <t>神奈川県横浜市緑区台村町６３３－１</t>
  </si>
  <si>
    <t>たまプラーザ　こどもの詩保育園</t>
  </si>
  <si>
    <t>わかばの森保育園</t>
  </si>
  <si>
    <t>社会福祉法人母子育成会</t>
  </si>
  <si>
    <t>深瀬　亮一</t>
  </si>
  <si>
    <t>白楽あいいく保育園</t>
  </si>
  <si>
    <t>神奈川県川崎市川崎区本町１－１－１</t>
  </si>
  <si>
    <t>社会福祉法人芳浄会</t>
  </si>
  <si>
    <t>岡　千里</t>
  </si>
  <si>
    <t>別所保育園</t>
  </si>
  <si>
    <t>神奈川県横浜市南区別所２－１４－１０</t>
  </si>
  <si>
    <t>社会福祉法人豊会</t>
  </si>
  <si>
    <t>岩田　力</t>
  </si>
  <si>
    <t>柏尾スマイル保育園</t>
  </si>
  <si>
    <t>神奈川県横浜市南区六ツ川三丁目７７番地の７</t>
  </si>
  <si>
    <t>六ツ川みどり保育園</t>
  </si>
  <si>
    <t>社会福祉法人睦福祉会</t>
  </si>
  <si>
    <t>木村　俊郎</t>
  </si>
  <si>
    <t>中尾保育園</t>
  </si>
  <si>
    <t>大分県玖珠郡玖珠町大字太田２６６－１</t>
  </si>
  <si>
    <t>社会福祉法人夢工房</t>
  </si>
  <si>
    <t>滝澤　功治</t>
  </si>
  <si>
    <t>ゆめいろ保育園</t>
  </si>
  <si>
    <t>兵庫県芦屋市東芦屋町６番１０号</t>
  </si>
  <si>
    <t>日吉夢保育園</t>
  </si>
  <si>
    <t>よこはま夢保育園</t>
  </si>
  <si>
    <t>社会福祉法人明真会</t>
  </si>
  <si>
    <t>沢田　工子</t>
  </si>
  <si>
    <t>みなみマーノ保育園</t>
  </si>
  <si>
    <t>神奈川県横浜市南区浦舟町３－４４－３</t>
  </si>
  <si>
    <t>港南台保育園</t>
  </si>
  <si>
    <t>社会福祉法人明徳福祉会</t>
  </si>
  <si>
    <t>金沢　晴男</t>
  </si>
  <si>
    <t>明徳二俣川保育園</t>
  </si>
  <si>
    <t>横浜市金沢区釜利谷南４－２９－４</t>
  </si>
  <si>
    <t>明徳釜利谷保育園</t>
  </si>
  <si>
    <t>めいとく保育園</t>
  </si>
  <si>
    <t>社会福祉法人毛里田睦会</t>
  </si>
  <si>
    <t>長谷川　俊道</t>
  </si>
  <si>
    <t>北寺尾むつみ保育園</t>
  </si>
  <si>
    <t>群馬県太田市矢田堀町３８８－３</t>
  </si>
  <si>
    <t>北寺尾第二むつみ保育園</t>
  </si>
  <si>
    <t>社会福祉法人柳下福祉会</t>
  </si>
  <si>
    <t>柳下　洋一</t>
  </si>
  <si>
    <t>やまゆり保育園</t>
  </si>
  <si>
    <t>神奈川県横浜市栄区鍛冶ヶ谷町３２３</t>
  </si>
  <si>
    <t>社会福祉法人遊育会</t>
  </si>
  <si>
    <t>丹羽　勝子</t>
  </si>
  <si>
    <t>マーマしのはら保育園</t>
  </si>
  <si>
    <t>神奈川県横浜市港北区篠原町９７４－２５</t>
  </si>
  <si>
    <t>マーマセンター北保育園</t>
  </si>
  <si>
    <t>マーマしのはら西保育園</t>
  </si>
  <si>
    <t>社会福祉法人翼友会</t>
  </si>
  <si>
    <t>間山　昭</t>
  </si>
  <si>
    <t>ナーサリーつるみ</t>
  </si>
  <si>
    <t>秋田県秋田市飯島飯田１－１２－４０</t>
  </si>
  <si>
    <t>社会福祉法人龍吟会</t>
  </si>
  <si>
    <t>梅田　保彦</t>
  </si>
  <si>
    <t>横浜ルンビニー保育園</t>
  </si>
  <si>
    <t>神奈川県横浜市泉区新橋町１１７５番１</t>
  </si>
  <si>
    <t>社会福祉法人龍美</t>
  </si>
  <si>
    <t>斜森　喜美子</t>
  </si>
  <si>
    <t>ハートの森保育園</t>
  </si>
  <si>
    <t>東京都町田市南つくし野２－１７－１</t>
  </si>
  <si>
    <t>社会福祉法人緑風福祉会</t>
  </si>
  <si>
    <t>寺田　隆昭</t>
  </si>
  <si>
    <t>寺山保育園</t>
  </si>
  <si>
    <t>神奈川県横浜市緑区寺山町３５１</t>
  </si>
  <si>
    <t>みどり寺山保育園</t>
  </si>
  <si>
    <t>社会福祉法人和枝福祉会</t>
  </si>
  <si>
    <t>桜井　和典</t>
  </si>
  <si>
    <t>みどりさくら保育園</t>
  </si>
  <si>
    <t>神奈川県横浜市緑区北八朔町１７７７－６</t>
  </si>
  <si>
    <t>社会福祉法人和泉福祉会</t>
  </si>
  <si>
    <t>今田　安紀</t>
  </si>
  <si>
    <t>ふたば保育園</t>
  </si>
  <si>
    <t>神奈川県横浜市泉区和泉町１３６８</t>
  </si>
  <si>
    <t>勝田保育園</t>
  </si>
  <si>
    <t>ナーサリー横浜ポートサイド</t>
  </si>
  <si>
    <t>ナーサリーつづき</t>
  </si>
  <si>
    <t>社会福祉法人惠伸会</t>
    <phoneticPr fontId="2"/>
  </si>
  <si>
    <t>竹内　圭介</t>
  </si>
  <si>
    <t>サンキッズ荏田西保育園</t>
  </si>
  <si>
    <t>平塚市田村２‐１１‐５</t>
  </si>
  <si>
    <t>社会福祉法人黎明会</t>
  </si>
  <si>
    <t>松野　茂</t>
  </si>
  <si>
    <t>金沢ふたば保育園</t>
  </si>
  <si>
    <t>神奈川県横浜市金沢区富岡東２－１－１４</t>
  </si>
  <si>
    <t>宗教法人永林寺</t>
  </si>
  <si>
    <t>代表役員</t>
  </si>
  <si>
    <t>原田　泰明</t>
  </si>
  <si>
    <t>かつら愛児園</t>
  </si>
  <si>
    <t>神奈川県横浜市栄区公田町４８５</t>
  </si>
  <si>
    <t>宗教法人大光寺</t>
  </si>
  <si>
    <t>須藤　哲乗</t>
  </si>
  <si>
    <t>南愛児園</t>
  </si>
  <si>
    <t>神奈川県横浜市南区南太田２－７－２１</t>
  </si>
  <si>
    <t>宗教法人日枝大神</t>
  </si>
  <si>
    <t>吉田　正人</t>
  </si>
  <si>
    <t>日枝幼児園</t>
  </si>
  <si>
    <t>神奈川県横浜市磯子区磯子４－３－１１</t>
  </si>
  <si>
    <t>宗教法人日本基督教団横浜菊名教会</t>
  </si>
  <si>
    <t>法人代表役員</t>
  </si>
  <si>
    <t>愛澤　豊重</t>
  </si>
  <si>
    <t>菊名愛児園</t>
  </si>
  <si>
    <t>神奈川県横浜市港北区菊名４－６－１</t>
  </si>
  <si>
    <t>宗教法人利正寺</t>
  </si>
  <si>
    <t>住職</t>
  </si>
  <si>
    <t>渡辺　智博</t>
  </si>
  <si>
    <t>利正寺保育園</t>
  </si>
  <si>
    <t>神奈川県横浜市西区久保町３－１３</t>
  </si>
  <si>
    <t>園長</t>
  </si>
  <si>
    <t>山元町保育園</t>
  </si>
  <si>
    <t>森幼児園</t>
  </si>
  <si>
    <t>前田　哲次</t>
  </si>
  <si>
    <t>アイン松本町保育園</t>
  </si>
  <si>
    <t>愛知県名古屋市名東区一社４－１６５</t>
  </si>
  <si>
    <t>アイン高島台保育園</t>
  </si>
  <si>
    <t>アイン金沢文庫保育園</t>
  </si>
  <si>
    <t>アイン能見台駅前保育園</t>
  </si>
  <si>
    <t>アイン弘明寺保育園</t>
  </si>
  <si>
    <t>アイン三枚町保育園</t>
  </si>
  <si>
    <t>代表</t>
  </si>
  <si>
    <t>むつみ愛児園</t>
  </si>
  <si>
    <t>東京リトルメイト株式会社</t>
  </si>
  <si>
    <t>阪井　祐基子</t>
  </si>
  <si>
    <t>なあな保育園</t>
  </si>
  <si>
    <t>神奈川県横浜市港北区樽町３－６－１２</t>
  </si>
  <si>
    <t>東京建物キッズ株式会社</t>
  </si>
  <si>
    <t>高橋　健一郎</t>
  </si>
  <si>
    <t>おはよう保育園　花咲町</t>
  </si>
  <si>
    <t>東京都中央区日本橋室町４－３－１８</t>
  </si>
  <si>
    <t>特定非営利活動法人　上大岡ラビット保育園</t>
  </si>
  <si>
    <t>松本　美奈子</t>
  </si>
  <si>
    <t>上大岡ラビット保育園</t>
  </si>
  <si>
    <t>神奈川県横浜市南区別所２丁目８番１号　Ｂｅｅメルビル</t>
  </si>
  <si>
    <t>特定非営利活動法人おおぞら</t>
  </si>
  <si>
    <t>斎藤　由紀子</t>
  </si>
  <si>
    <t>おおぞらひまわり保育園</t>
  </si>
  <si>
    <t>神奈川県横浜市戸塚区汲沢町１１８</t>
  </si>
  <si>
    <t>特定非営利活動法人かもめあゆみの会</t>
  </si>
  <si>
    <t>灰谷　薫</t>
  </si>
  <si>
    <t>かもめ保育園</t>
  </si>
  <si>
    <t>神奈川県横浜市鶴見区鶴見中央５－２－７</t>
  </si>
  <si>
    <t>特定非営利活動法人きずなの会</t>
  </si>
  <si>
    <t>大井　和子</t>
  </si>
  <si>
    <t>つばさ保育園</t>
  </si>
  <si>
    <t>神奈川県横浜市港南区大久保１－２０－３９</t>
  </si>
  <si>
    <t>港南台つばさ保育園</t>
  </si>
  <si>
    <t>つばさ保育園分園</t>
  </si>
  <si>
    <t>特定非営利活動法人キッズポケット</t>
  </si>
  <si>
    <t>津川　ハル子</t>
  </si>
  <si>
    <t>キッズポケット保育園</t>
  </si>
  <si>
    <t>神奈川県横浜市西区浅間町１－１７－５</t>
  </si>
  <si>
    <t>キッズポケット木の葉保育園</t>
  </si>
  <si>
    <t>特定非営利活動法人グランディール</t>
  </si>
  <si>
    <t>大川内　美知子</t>
  </si>
  <si>
    <t>立場エンゼル保育園</t>
  </si>
  <si>
    <t>神奈川県横浜市神奈川区神奈川本町１２－６</t>
  </si>
  <si>
    <t>エンゼルおおぞら保育園</t>
  </si>
  <si>
    <t>エンゼル保育園</t>
  </si>
  <si>
    <t>特定非営利活動法人こぶしの会</t>
  </si>
  <si>
    <t>守屋　玉恵</t>
  </si>
  <si>
    <t>日吉みんなの保育園</t>
  </si>
  <si>
    <t>神奈川県横浜市港北区日吉２－９－６</t>
  </si>
  <si>
    <t>下田みんなの保育園</t>
  </si>
  <si>
    <t>日吉みんなの保育園分園</t>
  </si>
  <si>
    <t>特定非営利活動法人さくらんぼ</t>
  </si>
  <si>
    <t>伊藤　保子</t>
  </si>
  <si>
    <t>ネスト瀬谷</t>
  </si>
  <si>
    <t>神奈川県横浜市瀬谷区三ツ境１７番地１</t>
  </si>
  <si>
    <t>保育室「ネスト」</t>
  </si>
  <si>
    <t>特定非営利活動法人たんぽぽ会</t>
  </si>
  <si>
    <t>紺野　広巳</t>
  </si>
  <si>
    <t>三ツ境たんぽぽ保育園</t>
  </si>
  <si>
    <t>横浜市旭区笹野台二丁目９番２８号</t>
  </si>
  <si>
    <t>特定非営利活動法人つばき駅前保育園</t>
  </si>
  <si>
    <t>諸田　重信</t>
    <phoneticPr fontId="2"/>
  </si>
  <si>
    <t>神奈川県横浜市港北区大倉山一丁目４番５号</t>
  </si>
  <si>
    <t>特定非営利活動法人ノエル</t>
  </si>
  <si>
    <t>大山　房子</t>
  </si>
  <si>
    <t>聖保育園</t>
  </si>
  <si>
    <t>神奈川県横浜市港北区大倉山３－４１－１７</t>
  </si>
  <si>
    <t>聖保育園第二</t>
  </si>
  <si>
    <t>聖保育園分園</t>
  </si>
  <si>
    <t>特定非営利活動法人びーのびーの</t>
  </si>
  <si>
    <t>奥山　千鶴子</t>
  </si>
  <si>
    <t>ちいさなたね保育園</t>
  </si>
  <si>
    <t>神奈川県横浜市港北区篠原北１丁目２番１８号</t>
  </si>
  <si>
    <t>特定非営利活動法人プレスクールあおば</t>
  </si>
  <si>
    <t>佐藤　和久</t>
  </si>
  <si>
    <t>プレスクールあおば</t>
  </si>
  <si>
    <t>神奈川県横浜市青葉区青葉台１－１８－１３</t>
  </si>
  <si>
    <t>特定非営利活動法人みどり会</t>
  </si>
  <si>
    <t>理事長　</t>
  </si>
  <si>
    <t>本間　正</t>
  </si>
  <si>
    <t>小雀みどり保育園</t>
  </si>
  <si>
    <t>神奈川県横浜市戸塚区小雀町８７６－４</t>
  </si>
  <si>
    <t>戸塚みどり保育園</t>
  </si>
  <si>
    <t>特定非営利活動法人みどり乳児園</t>
  </si>
  <si>
    <t>佐藤　兼子</t>
  </si>
  <si>
    <t>みどり乳児園</t>
  </si>
  <si>
    <t>神奈川県横浜市青葉区青葉台１－２９－１５</t>
  </si>
  <si>
    <t>特定非営利活動法人ムーミンの会</t>
  </si>
  <si>
    <t>中川　節男</t>
  </si>
  <si>
    <t>あそびの杜保育園</t>
  </si>
  <si>
    <t>横浜市西区浜松町１０番１０号</t>
  </si>
  <si>
    <t>ムーミン保育園</t>
  </si>
  <si>
    <t>ろぜっと保育園</t>
  </si>
  <si>
    <t>あそびの杜保育園分園</t>
  </si>
  <si>
    <t>特定非営利活動法人メモリーの会</t>
  </si>
  <si>
    <t>佐藤　展明</t>
  </si>
  <si>
    <t>メモリー保育園</t>
  </si>
  <si>
    <t>神奈川県横浜市戸塚区舞岡町６４７－４</t>
  </si>
  <si>
    <t>特定非営利活動法人もあなキッズ自然楽校</t>
  </si>
  <si>
    <t>関山　隆一</t>
  </si>
  <si>
    <t>めーぷる保育園</t>
  </si>
  <si>
    <t>神奈川県横浜市都筑区中川中央一丁目３９番１１号</t>
  </si>
  <si>
    <t>特定非営利活動法人育援会</t>
  </si>
  <si>
    <t>山本　肇</t>
  </si>
  <si>
    <t>星川もえぎ保育園</t>
  </si>
  <si>
    <t>神奈川県横浜市保土ケ谷区天王町２－４６－８　シアトルハウス１Ｆ</t>
  </si>
  <si>
    <t>特定非営利活動法人横浜草の実会</t>
  </si>
  <si>
    <t>土屋　まき子</t>
  </si>
  <si>
    <t>シープ保育所</t>
  </si>
  <si>
    <t>神奈川県横浜市都筑区新栄町２１－１２</t>
  </si>
  <si>
    <t>特定非営利活動法人市ヶ尾保育園</t>
  </si>
  <si>
    <t>内城　幸子</t>
  </si>
  <si>
    <t>市ヶ尾保育園</t>
  </si>
  <si>
    <t>神奈川県横浜市青葉区市ケ尾町５２４－１５</t>
  </si>
  <si>
    <t>特定非営利活動法人森のエルマー保育園</t>
  </si>
  <si>
    <t>伊藤　祐二</t>
  </si>
  <si>
    <t>森のエルマー保育園</t>
  </si>
  <si>
    <t>神奈川県横浜市港北区新吉田東３－６－３３</t>
  </si>
  <si>
    <t>特定非営利活動法人竹の会</t>
  </si>
  <si>
    <t>加藤　潤</t>
  </si>
  <si>
    <t>たけのこ永田東保育園</t>
  </si>
  <si>
    <t>神奈川県横浜市南区永田東３－３－１０</t>
  </si>
  <si>
    <t>特定非営利活動法人桃の木保育園</t>
  </si>
  <si>
    <t>宮澤　博美</t>
  </si>
  <si>
    <t>桃の木保育園</t>
  </si>
  <si>
    <t>神奈川県横浜市西区中央２－４２－１５</t>
  </si>
  <si>
    <t>特定非営利活動法人南幸保育園</t>
  </si>
  <si>
    <t>中村　淑子</t>
  </si>
  <si>
    <t>櫻南幸保育園</t>
  </si>
  <si>
    <t>神奈川県横浜市西区南幸二丁目６番２号</t>
  </si>
  <si>
    <t>特定非営利活動法人白百合の会伊勢佐木町保育園</t>
    <phoneticPr fontId="2"/>
  </si>
  <si>
    <t>白井　久子</t>
  </si>
  <si>
    <t>伊勢佐木町保育園</t>
  </si>
  <si>
    <t>神奈川県横浜市中区弥生町４ー３９ー２</t>
  </si>
  <si>
    <t>和久津　肇</t>
  </si>
  <si>
    <t>ケンパ高田</t>
  </si>
  <si>
    <t>東京都三鷹市井の頭２－１４－６</t>
  </si>
  <si>
    <t>福田　雄次郎</t>
  </si>
  <si>
    <t>ダイアナ保育園</t>
  </si>
  <si>
    <t>埼玉県熊谷市小江川１３９６</t>
  </si>
  <si>
    <t>北友建設株式会社</t>
  </si>
  <si>
    <t>石井　一也</t>
  </si>
  <si>
    <t>リトルスカラー妙蓮寺保育園</t>
  </si>
  <si>
    <t>神奈川県横浜市港北区菊名１－１７－７</t>
  </si>
  <si>
    <t>有限会社　みつばち保育園</t>
  </si>
  <si>
    <t>三浦　則子</t>
  </si>
  <si>
    <t>みつばち保育園</t>
  </si>
  <si>
    <t>神奈川県横浜市鶴見区潮田町３－１３７－５</t>
  </si>
  <si>
    <t>有限会社ＫＢＣ</t>
  </si>
  <si>
    <t>丸尾　康子</t>
  </si>
  <si>
    <t>鶴見ポケット保育園</t>
  </si>
  <si>
    <t>神奈川県横浜市鶴見区生麦３－７－１１</t>
  </si>
  <si>
    <t>市場ポケット保育園</t>
  </si>
  <si>
    <t>生麦ポケット保育園</t>
  </si>
  <si>
    <t>有限会社Ｍサポート</t>
  </si>
  <si>
    <t>塩崎　雅子</t>
  </si>
  <si>
    <t>すいとぴー保育園</t>
  </si>
  <si>
    <t>東京都江東区木場５－８－３</t>
  </si>
  <si>
    <t>有限会社アルファ薬局</t>
  </si>
  <si>
    <t>上村　弘</t>
  </si>
  <si>
    <t>岩間保育園</t>
  </si>
  <si>
    <t>神奈川県横浜市保土ケ谷区西久保町１８－４</t>
  </si>
  <si>
    <t>有限会社ウェルテックサンワ</t>
  </si>
  <si>
    <t>太田　和子</t>
  </si>
  <si>
    <t>ペガサスわくわくランド</t>
  </si>
  <si>
    <t>神奈川県横浜市磯子区森２－１３－１６</t>
  </si>
  <si>
    <t>有限会社おひさま</t>
  </si>
  <si>
    <t>加藤　光胤</t>
  </si>
  <si>
    <t>大岡おひさま保育園</t>
  </si>
  <si>
    <t>神奈川県横浜市磯子区磯子３－１１－２０</t>
  </si>
  <si>
    <t>磯子おひさま保育園</t>
  </si>
  <si>
    <t>横浜おひさま保育園</t>
  </si>
  <si>
    <t>有限会社クラウン</t>
  </si>
  <si>
    <t>関口　直人</t>
    <phoneticPr fontId="2"/>
  </si>
  <si>
    <t>クラウン保育園</t>
  </si>
  <si>
    <t>神奈川県横浜市中区宮川町３丁目６９番地</t>
  </si>
  <si>
    <t>有限会社グランメール</t>
  </si>
  <si>
    <t>濱田　さわ子</t>
  </si>
  <si>
    <t>こあらっこはうす　ル・ソレイユ</t>
  </si>
  <si>
    <t>横浜市鶴見区矢向二丁目７番１２号</t>
  </si>
  <si>
    <t>有限会社ドゥーラ</t>
  </si>
  <si>
    <t>小川　和代</t>
  </si>
  <si>
    <t>なかまちっこ園</t>
  </si>
  <si>
    <t>神奈川県横浜市神奈川区神大寺４－１０－９－１</t>
  </si>
  <si>
    <t>なかまちっこ　じゃんぷ園</t>
  </si>
  <si>
    <t>なかまちっこ　ゆめ園</t>
  </si>
  <si>
    <t>有限会社トライアングル・スマイル</t>
  </si>
  <si>
    <t>猪浦　香織</t>
  </si>
  <si>
    <t>トライアングル　スマイル</t>
  </si>
  <si>
    <t>横浜市鶴見区鶴見中央４丁目２８番７号ヴィラリッツ鶴見中央２階</t>
  </si>
  <si>
    <t>有限会社ブリッジマネジメントサービス</t>
  </si>
  <si>
    <t>生方　文</t>
  </si>
  <si>
    <t>豊岡ひまわり保育園</t>
  </si>
  <si>
    <t>神奈川県横浜市鶴見区豊岡町３５－２６</t>
  </si>
  <si>
    <t>有限会社ベビーステーション</t>
  </si>
  <si>
    <t>村上　吉光</t>
  </si>
  <si>
    <t>さんさん森の保育園センター南</t>
  </si>
  <si>
    <t>東京都品川区北品川一丁目８番１１号</t>
  </si>
  <si>
    <t>有限会社ルミエール企画</t>
  </si>
  <si>
    <t>原　紀夫</t>
  </si>
  <si>
    <t>ＣＯＳＭＯＳ保育園</t>
  </si>
  <si>
    <t>神奈川県横浜市港南区日野５－１－１８</t>
  </si>
  <si>
    <t>有限会社ワイズオウル</t>
  </si>
  <si>
    <t>吉原　公二</t>
  </si>
  <si>
    <t>池辺おひさま保育園</t>
  </si>
  <si>
    <t>神奈川県横浜市都筑区池辺町２３６０番地</t>
  </si>
  <si>
    <t>認定こども園（幼保連携型）</t>
  </si>
  <si>
    <t>しんよしだこども園</t>
  </si>
  <si>
    <t>社会福祉法人種の会</t>
  </si>
  <si>
    <t>片山　雄基</t>
  </si>
  <si>
    <t>つどいの森もみの木こども園</t>
  </si>
  <si>
    <t>兵庫県神戸市灘区摩耶海岸通２－３－１４</t>
  </si>
  <si>
    <t>学校法人捜真バプテスト学園</t>
  </si>
  <si>
    <t>小野　慈美</t>
  </si>
  <si>
    <t>認定こども園捜真幼稚園</t>
  </si>
  <si>
    <t>神奈川県横浜市神奈川区栗田谷４２－４３</t>
  </si>
  <si>
    <t>学校法人関東学院</t>
  </si>
  <si>
    <t>規矩　大義</t>
    <phoneticPr fontId="2"/>
  </si>
  <si>
    <t>関東学院のびのびのば園</t>
  </si>
  <si>
    <t>神奈川県横浜市金沢区六浦東一丁目５０番１号</t>
  </si>
  <si>
    <t>関東学院六浦こども園</t>
  </si>
  <si>
    <t>学校法人宮田学園</t>
  </si>
  <si>
    <t>宮田　要</t>
  </si>
  <si>
    <t>認定こども園三陽幼稚園・三陽保育園</t>
  </si>
  <si>
    <t>神奈川県横浜市青葉区上谷本町７２２</t>
  </si>
  <si>
    <t>学校法人鎌田学園</t>
  </si>
  <si>
    <t>鎌田　康夫</t>
  </si>
  <si>
    <t>認定こども園あづまの幼稚園・あづまのナーサリー</t>
  </si>
  <si>
    <t>神奈川県横浜市瀬谷区東野台３８</t>
  </si>
  <si>
    <t>学校法人山王台学園</t>
  </si>
  <si>
    <t>川井　英憲</t>
  </si>
  <si>
    <t>認定こども園山王台幼稚園・風の子こども園</t>
  </si>
  <si>
    <t>神奈川県横浜市南区永田山王台３８－３８</t>
  </si>
  <si>
    <t>学校法人北見学園</t>
  </si>
  <si>
    <t>村田　晃</t>
  </si>
  <si>
    <t>認定こども園ムロノキッズ室の木幼稚園・プリスクール室の木</t>
  </si>
  <si>
    <t>神奈川県横浜市港南区港南３－３５－２０</t>
  </si>
  <si>
    <t>学校法人八ッ橋学園</t>
  </si>
  <si>
    <t>篠﨑　眞由美</t>
  </si>
  <si>
    <t>認定こども園やつはしキッズ　八ッ橋幼稚園</t>
  </si>
  <si>
    <t>神奈川県横浜市旭区中希望が丘１９６</t>
  </si>
  <si>
    <t>認定こども園エクレス</t>
  </si>
  <si>
    <t>学校法人渡辺学園</t>
  </si>
  <si>
    <t>渡邉　英則</t>
  </si>
  <si>
    <t>ゆうゆうのもり幼保園</t>
  </si>
  <si>
    <t>神奈川県横浜市都筑区早渕３－３５－２５</t>
  </si>
  <si>
    <t>学校法人森学園</t>
  </si>
  <si>
    <t>森　久夫</t>
  </si>
  <si>
    <t>幼保連携型認定こども園いのやま幼稚園保育園</t>
  </si>
  <si>
    <t>神奈川県横浜市栄区上之町２９－１</t>
  </si>
  <si>
    <t>学校法人若草学園</t>
  </si>
  <si>
    <t>長瀬　丈洋</t>
  </si>
  <si>
    <t>認定こども園中野幼稚園中野どんぐり保育園</t>
  </si>
  <si>
    <t>神奈川県横浜市栄区元大橋２－３２－３</t>
  </si>
  <si>
    <t>学校法人南学園</t>
  </si>
  <si>
    <t>川田　紘文</t>
    <phoneticPr fontId="42"/>
  </si>
  <si>
    <t>幼保連携型認定こども園　南幼稚園</t>
  </si>
  <si>
    <t>神奈川県横浜市戸塚区深谷町４５６－６</t>
  </si>
  <si>
    <t>○</t>
    <phoneticPr fontId="42"/>
  </si>
  <si>
    <t>幼保連携型認定こども園ＹＭＣＡとつか保育園</t>
  </si>
  <si>
    <t>幼保連携型認定こども園ＹＭＣＡつるみ保育園</t>
  </si>
  <si>
    <t>幼保連携型認定こども園ＹＭＣＡいずみ保育園</t>
  </si>
  <si>
    <t>幼保連携型認定こども園岸根こども園</t>
  </si>
  <si>
    <t>幼保連携型認定こども園若葉台こども園</t>
  </si>
  <si>
    <t>認定こども園峯岡幼稚園</t>
  </si>
  <si>
    <t>うちゅうこども園やまて</t>
  </si>
  <si>
    <t>神奈川県横浜市神奈川区上反町１－１０－５</t>
  </si>
  <si>
    <t>うちゅうこども園たんまち</t>
  </si>
  <si>
    <t>学校法人翠伸学園</t>
  </si>
  <si>
    <t>鈴木　浩</t>
  </si>
  <si>
    <t>ぬくもりの森しんばしやよい台こども園やよい台幼稚園</t>
  </si>
  <si>
    <t>神奈川県横浜市泉区新橋町１１０１－５</t>
  </si>
  <si>
    <t>学校法人湘南やまゆり学園</t>
  </si>
  <si>
    <t>小山　真史</t>
  </si>
  <si>
    <t>認定こども園やまゆりキッズ横浜みずほ幼稚園</t>
  </si>
  <si>
    <t>神奈川県茅ヶ崎市円蔵２３５０</t>
  </si>
  <si>
    <t>学校法人友遊学園</t>
  </si>
  <si>
    <t>川島　佐和子</t>
  </si>
  <si>
    <t>なかよしこども園</t>
  </si>
  <si>
    <t>神奈川県横浜市泉区下和泉３－２７－１１</t>
  </si>
  <si>
    <t>学校法人横浜二ツ橋愛隣学園</t>
  </si>
  <si>
    <t>梅澤　忠実</t>
  </si>
  <si>
    <t>幼保連携型認定こども園二ツ橋あいりん幼稚園</t>
  </si>
  <si>
    <t>神奈川県横浜市瀬谷区二ツ橋町１４４</t>
  </si>
  <si>
    <t>学校法人平成学園</t>
  </si>
  <si>
    <t>石井　和則</t>
  </si>
  <si>
    <t>認定こども園はらのこ　原幼稚園</t>
  </si>
  <si>
    <t>神奈川県横浜市瀬谷区阿久和西３－３６－６</t>
  </si>
  <si>
    <t>学校法人二俣川学園</t>
  </si>
  <si>
    <t>二宮　英一</t>
  </si>
  <si>
    <t>認定こども園二俣川幼稚園</t>
  </si>
  <si>
    <t>神奈川県横浜市旭区今川町１６－１</t>
  </si>
  <si>
    <t>学校法人須藤学園</t>
  </si>
  <si>
    <t>須藤　伊佐夫</t>
  </si>
  <si>
    <t>いいじまひがしこども園飯島東幼稚園・飯島東保育園</t>
  </si>
  <si>
    <t>横浜市栄区飯島町２１５８</t>
  </si>
  <si>
    <t>学校法人新栄学園</t>
    <phoneticPr fontId="2"/>
  </si>
  <si>
    <t>松野　茂</t>
    <phoneticPr fontId="2"/>
  </si>
  <si>
    <t>学校法人新栄学園認定こども園　金沢白百合幼稚園</t>
    <phoneticPr fontId="2"/>
  </si>
  <si>
    <t>横浜市金沢区釜利谷南２丁目２‐４</t>
  </si>
  <si>
    <t>学校法人希望ヶ丘学園</t>
  </si>
  <si>
    <t>市川　慎二</t>
    <phoneticPr fontId="2"/>
  </si>
  <si>
    <t>幼保連携型認定こども園希望ヶ丘幼稚園・希望ヶ丘保育園</t>
  </si>
  <si>
    <t>横浜市旭区東希望が丘１７</t>
  </si>
  <si>
    <t>学校法人中野学院</t>
  </si>
  <si>
    <t>廣川　正秋</t>
    <phoneticPr fontId="2"/>
  </si>
  <si>
    <t>認定こども園　オーセルわかば幼稚園</t>
  </si>
  <si>
    <t>横浜市旭区若葉台１丁目７‐１</t>
  </si>
  <si>
    <t>学校法人愛光学園</t>
  </si>
  <si>
    <t>相澤　始</t>
    <phoneticPr fontId="2"/>
  </si>
  <si>
    <t>幼保連携型認定こども園　みなみ幼稚園</t>
  </si>
  <si>
    <t>横浜市瀬谷区阿久和南４丁目１６‐１</t>
  </si>
  <si>
    <t>学校法人和泉中央学園</t>
  </si>
  <si>
    <t>清水　隆男</t>
    <phoneticPr fontId="2"/>
  </si>
  <si>
    <t>認定こども園泉ヶ丘幼稚園</t>
  </si>
  <si>
    <t>横浜市泉区和泉が丘三丁目９番１号</t>
  </si>
  <si>
    <t>学校法人和泉学園</t>
  </si>
  <si>
    <t>山村　庄次郎</t>
    <phoneticPr fontId="2"/>
  </si>
  <si>
    <t>認定こども園いづみ幼稚園</t>
  </si>
  <si>
    <t>横浜市泉区和泉町３６７５</t>
  </si>
  <si>
    <t>学校法人宝田学園</t>
  </si>
  <si>
    <t>宝田　浩</t>
    <phoneticPr fontId="2"/>
  </si>
  <si>
    <t>認定こども園　明成幼稚園</t>
  </si>
  <si>
    <t>横浜市泉区和泉中央南三丁目２番５６号</t>
  </si>
  <si>
    <t>学校法人内藤学園</t>
  </si>
  <si>
    <t>内藤　義幸</t>
    <phoneticPr fontId="2"/>
  </si>
  <si>
    <t>認定こども園　上飯田幼稚園</t>
  </si>
  <si>
    <t>横浜市泉区上飯田町２１０６</t>
  </si>
  <si>
    <t>学校法人下飯田学園</t>
  </si>
  <si>
    <t>鈴野　茂男</t>
    <phoneticPr fontId="2"/>
  </si>
  <si>
    <t>認定こども園ふじづかようちえん・ふじづかほいくえん</t>
  </si>
  <si>
    <t>横浜市泉区下飯田町８９２</t>
  </si>
  <si>
    <t>学校法人宮の台幼稚園</t>
  </si>
  <si>
    <t>上村　浩子</t>
    <phoneticPr fontId="2"/>
  </si>
  <si>
    <t>認定こども園　宮の台幼稚園</t>
  </si>
  <si>
    <t>横浜市泉区中田北３丁目２９‐１</t>
  </si>
  <si>
    <t>学校法人ひまわり学園</t>
  </si>
  <si>
    <t>金子　禎</t>
  </si>
  <si>
    <t>幼保連携型認定こども園　ひまわり幼稚園</t>
  </si>
  <si>
    <t>横浜市戸塚区戸塚町５１１８</t>
  </si>
  <si>
    <t>学校法人横濱中華學院</t>
  </si>
  <si>
    <t>羅　鴻健</t>
  </si>
  <si>
    <t>横濱中華幼保園</t>
  </si>
  <si>
    <t>神奈川県横浜市中区山下町１４２番地</t>
  </si>
  <si>
    <t>学校法人横浜赤穂学園</t>
  </si>
  <si>
    <t>安藤　茂男</t>
  </si>
  <si>
    <t>幼保連携型認定こども園　森が丘幼稚園</t>
  </si>
  <si>
    <t>神奈川県横浜市港南区笹下１－１１－１６</t>
  </si>
  <si>
    <t>学校法人白井学院</t>
  </si>
  <si>
    <t>白井　雅人</t>
  </si>
  <si>
    <t>認定こども園　あざみ野白ゆり幼稚園</t>
  </si>
  <si>
    <t>神奈川県横浜市青葉区大場町２３１番地</t>
  </si>
  <si>
    <t>学校法人星槎こども園</t>
  </si>
  <si>
    <t>宮澤　幸子</t>
  </si>
  <si>
    <t>幼保連携型認定こども園　青葉台幼稚園</t>
  </si>
  <si>
    <t>神奈川県横浜市青葉区榎が丘５－１</t>
  </si>
  <si>
    <t>学校法人湘南ふれあい学園</t>
  </si>
  <si>
    <t>大屋敷　芙志枝</t>
    <phoneticPr fontId="2"/>
  </si>
  <si>
    <t>幼保連携型認定こども園みどり幼稚園</t>
  </si>
  <si>
    <t>横浜市戸塚区上品濃１６－４８</t>
  </si>
  <si>
    <t>学校法人小多喜学園</t>
  </si>
  <si>
    <t>小多喜　孝道</t>
    <phoneticPr fontId="2"/>
  </si>
  <si>
    <t>幼保連携型認定こども園　あさひ台幼稚園</t>
  </si>
  <si>
    <t>神奈川県座間市相模が丘３丁目６６‐２９</t>
  </si>
  <si>
    <t>社会福祉法人守破離</t>
  </si>
  <si>
    <t>小笠原　文孝</t>
  </si>
  <si>
    <t>あきば幼保連携型認定こども園</t>
  </si>
  <si>
    <t>宮崎県宮崎市江平東町１番２号</t>
  </si>
  <si>
    <t>認定こども園（幼保連携型）</t>
    <phoneticPr fontId="42"/>
  </si>
  <si>
    <t>川井宿幼保連携型認定こども園</t>
  </si>
  <si>
    <t>小規模保育事業（A型）</t>
  </si>
  <si>
    <t>徳育ナーサリー山下公園</t>
  </si>
  <si>
    <t>おおきくなぁ～れ　プチベベ保育室</t>
  </si>
  <si>
    <t>学校法人横浜アイリス学園</t>
  </si>
  <si>
    <t>木元　茂</t>
  </si>
  <si>
    <t>新町あいりす保育園</t>
  </si>
  <si>
    <t>神奈川県横浜市神奈川区白幡上町１７－２６</t>
  </si>
  <si>
    <t>阿久和キッズ</t>
  </si>
  <si>
    <t>ゆめの実保育園</t>
  </si>
  <si>
    <t xml:space="preserve">スターチャイルド≪横浜ステーションナーサリー≫ </t>
  </si>
  <si>
    <t>スターチャイルド≪藤が丘小規模保育所≫</t>
  </si>
  <si>
    <t>グローバルキッズ綱島ＳＳＴ保育園</t>
  </si>
  <si>
    <t>森おひさま保育園</t>
  </si>
  <si>
    <t>みらいつぼみ保育園</t>
  </si>
  <si>
    <t>ニチイキッズ桜木町保育園</t>
  </si>
  <si>
    <t>桑の実馬場保育園</t>
  </si>
  <si>
    <t>尚花ぞうさん保育室</t>
  </si>
  <si>
    <t>おおぞらどんぐり保育室</t>
  </si>
  <si>
    <t>小規模保育事業（B型）</t>
  </si>
  <si>
    <t>鳩の森愛の詩とことこ保育園</t>
  </si>
  <si>
    <t>小規模保育事業（C型）</t>
    <phoneticPr fontId="42"/>
  </si>
  <si>
    <t>アネラ保育室</t>
  </si>
  <si>
    <t>キッズパートナー大倉山</t>
  </si>
  <si>
    <t>キッズパートナー平沼橋</t>
  </si>
  <si>
    <t>キッズパートナー日吉</t>
  </si>
  <si>
    <t>キッズパートナー井土ヶ谷</t>
  </si>
  <si>
    <t>キッズパートナー横浜楠町</t>
  </si>
  <si>
    <t>キッズパートナー新子安</t>
  </si>
  <si>
    <t>キッズパートナー東白楽</t>
  </si>
  <si>
    <t>キッズパートナーみなとみらい第２</t>
  </si>
  <si>
    <t>キッズパートナー綱島</t>
  </si>
  <si>
    <t>キッズパートナー横浜市役所</t>
  </si>
  <si>
    <t>佐伯　元</t>
  </si>
  <si>
    <t>はまっこ乳児ルーム</t>
  </si>
  <si>
    <t>神奈川県横浜市戸塚区矢部町２０７１</t>
  </si>
  <si>
    <t>小規模保育施設はまっこ</t>
  </si>
  <si>
    <t>中田駅前　はまっこ保育園</t>
  </si>
  <si>
    <t>すまいる保育園</t>
  </si>
  <si>
    <t>すまいるセンターみなみ保育園</t>
  </si>
  <si>
    <t>にこにこすまいる園</t>
  </si>
  <si>
    <t>すまいるおおふな保育園</t>
  </si>
  <si>
    <t>株式会社コーワ</t>
  </si>
  <si>
    <t>柴山　澄枝</t>
  </si>
  <si>
    <t>森の子</t>
  </si>
  <si>
    <t>神奈川県横浜市鶴見区矢向１－２０－７２－１０２</t>
  </si>
  <si>
    <t>一般社団法人スターチス</t>
  </si>
  <si>
    <t>小林　弥生</t>
  </si>
  <si>
    <t>スターチス日吉保育園</t>
  </si>
  <si>
    <t>東京都江東区豊洲２－５－１－４２０１</t>
  </si>
  <si>
    <t>横濱あんじゅ小規模保育園</t>
  </si>
  <si>
    <t>汐見台第二愛育園</t>
  </si>
  <si>
    <t>東戸塚赤ちゃん保育園</t>
  </si>
  <si>
    <t>えんがわ</t>
  </si>
  <si>
    <t>キッズアミ</t>
  </si>
  <si>
    <t>ハニービー保育園</t>
  </si>
  <si>
    <t>スマイルビー保育園</t>
  </si>
  <si>
    <t>ミアヘルサ保育園ひびき江田</t>
  </si>
  <si>
    <t>ミアヘルサ保育園ひびき市が尾</t>
  </si>
  <si>
    <t>Ｐｏｃｏ　ａ　Ｐｏｃｏ保育園</t>
  </si>
  <si>
    <t>りとる・ピッピ</t>
  </si>
  <si>
    <t>大場りとる・ピッピ</t>
  </si>
  <si>
    <t>中田いちご保育園</t>
  </si>
  <si>
    <t>北寺尾むつみ小規模保育施設</t>
  </si>
  <si>
    <t>北寺尾４丁目むつみ小規模保育施設</t>
  </si>
  <si>
    <t>アミー保育室　本牧原</t>
  </si>
  <si>
    <t>リトルスカラー新子安保育園</t>
  </si>
  <si>
    <t>ベビーぽけっと松風台</t>
  </si>
  <si>
    <t>クオリスキッズ上大岡西保育園</t>
  </si>
  <si>
    <t>ＮＰＯ法人メリーユー</t>
  </si>
  <si>
    <t>栁　牧子</t>
  </si>
  <si>
    <t>保育ルームキューティー北山田</t>
  </si>
  <si>
    <t>神奈川県横浜市都筑区北山田１－８－１３グリーンパーク１Ｆ</t>
  </si>
  <si>
    <t>保育ルームキューティーユー</t>
  </si>
  <si>
    <t>特定非営利活動法人ＷｏｏＭｏｏ</t>
  </si>
  <si>
    <t>宮下　美代子</t>
  </si>
  <si>
    <t>ぽかぽか保育園</t>
  </si>
  <si>
    <t>神奈川県横浜市南区三春台１２６</t>
  </si>
  <si>
    <t>橋本　りえ</t>
  </si>
  <si>
    <t>家庭的保育室　マリン</t>
  </si>
  <si>
    <t>神奈川県横浜市金沢区六浦南５－１－１２</t>
  </si>
  <si>
    <t>特定非営利活動法人ベイキッズ</t>
  </si>
  <si>
    <t>前橋　智映子</t>
  </si>
  <si>
    <t>ベイキッズ　あおぞら保育園</t>
  </si>
  <si>
    <t>神奈川県横浜市保土ヶ谷区上菅田町１５９０－１ザ・ピースプレイス横浜２０８号</t>
  </si>
  <si>
    <t>ベイキッズおひさま保育園</t>
  </si>
  <si>
    <t>ベイキッズひまわり保育園</t>
  </si>
  <si>
    <t>ベイキッズ星の森保育園</t>
  </si>
  <si>
    <t>ベイキッズ　なのはな保育園</t>
  </si>
  <si>
    <t>ベイキッズ　おりーぶ保育園</t>
  </si>
  <si>
    <t>ネストぽぽ</t>
  </si>
  <si>
    <t>ネストうーたん</t>
  </si>
  <si>
    <t>はぐ＠ねすと</t>
  </si>
  <si>
    <t>てぃんく２＠ねすと</t>
  </si>
  <si>
    <t>田島　淳子</t>
  </si>
  <si>
    <t>三色えのぐの保育園</t>
  </si>
  <si>
    <t>神奈川県横浜市鶴見区菅沢町８－１</t>
  </si>
  <si>
    <t>特定非営利活動法人おれんじハウス</t>
  </si>
  <si>
    <t>中陳　亮太</t>
  </si>
  <si>
    <t>おれんじハウス西戸部保育園</t>
  </si>
  <si>
    <t>神奈川県横浜市神奈川区栄町１－１９　グレイス横浜ポートシティ１階</t>
  </si>
  <si>
    <t>おれんじハウス二俣川保育園</t>
  </si>
  <si>
    <t>おれんじハウス横浜駅前保育園</t>
  </si>
  <si>
    <t>おれんじハウス星川保育園</t>
  </si>
  <si>
    <t>おれんじハウス鶴見保育園</t>
  </si>
  <si>
    <t>有限会社　マザースペース</t>
  </si>
  <si>
    <t>岡部　義郎</t>
  </si>
  <si>
    <t>ピノキオ保育園十日市場園</t>
  </si>
  <si>
    <t>神奈川県横浜市緑区十日市場８１３－５</t>
  </si>
  <si>
    <t>有限会社フューチャー</t>
  </si>
  <si>
    <t>水村　宏史</t>
  </si>
  <si>
    <t>ニコニコ保育園</t>
  </si>
  <si>
    <t>神奈川県横浜市港南区丸山台三丁目１１番１号　平井ビル１－Ｃ</t>
  </si>
  <si>
    <t>特定非営利活動法人ピアわらべ</t>
  </si>
  <si>
    <t>秋元　秘路子</t>
  </si>
  <si>
    <t>保育室ピア・ピア</t>
  </si>
  <si>
    <t>神奈川県横浜市保土ケ谷区星川１－２５－１３</t>
  </si>
  <si>
    <t>ちゃいれっく　上白根保育室</t>
  </si>
  <si>
    <t>ちゃいれっく　並木二丁目保育室</t>
  </si>
  <si>
    <t>ちゃいれっく平戸町保育室</t>
  </si>
  <si>
    <t>特定非営利活動法人クオリティワールド</t>
  </si>
  <si>
    <t>井上　惠子</t>
  </si>
  <si>
    <t>チームナーサリーＢｉｇＨｕｇ</t>
  </si>
  <si>
    <t>神奈川県横浜市港南区日野南１－１１－１６</t>
  </si>
  <si>
    <t>チームナーサリーＢｉｇＨｕｇ南太田</t>
  </si>
  <si>
    <t>チームナーサリーＢｉｇＨｕｇ２</t>
  </si>
  <si>
    <t>社会福祉法人十愛療育会</t>
  </si>
  <si>
    <t>立花　正人</t>
  </si>
  <si>
    <t>保育室　ひかり</t>
  </si>
  <si>
    <t>神奈川県横浜市港南区港南台４－６－２０</t>
  </si>
  <si>
    <t>山田　範子</t>
  </si>
  <si>
    <t>パレット家庭的保育室　なないろ</t>
  </si>
  <si>
    <t>神奈川県横浜市青葉区市ヶ尾町１１６７－３　メゾンラフォーレ１０５</t>
  </si>
  <si>
    <t>港北こども園合同会社</t>
  </si>
  <si>
    <t>山本　幸代</t>
  </si>
  <si>
    <t>港北こども園</t>
  </si>
  <si>
    <t>横浜市港北区大豆戸町３６５－１　石井ビル３Ｆ</t>
  </si>
  <si>
    <t>特定非営利活動法人さくら保育室</t>
  </si>
  <si>
    <t>山本　千草</t>
  </si>
  <si>
    <t>さくら保育室</t>
  </si>
  <si>
    <t>神奈川県横浜市青葉区美しが丘４－５５－８</t>
  </si>
  <si>
    <t>東戸塚もえぎ保育室</t>
  </si>
  <si>
    <t>小規模保育事業（B型）</t>
    <phoneticPr fontId="42"/>
  </si>
  <si>
    <t>西区中央もえぎ保育室</t>
  </si>
  <si>
    <t>天王町駅前もえぎ保育園</t>
  </si>
  <si>
    <t>特定非営利活動法人Ｌｕｃｅ</t>
  </si>
  <si>
    <t>高木　文音</t>
  </si>
  <si>
    <t>Ｌｕｃｅ陽だまりの家保育園</t>
  </si>
  <si>
    <t>神奈川県横浜市都筑区勝田南２－４－１７</t>
  </si>
  <si>
    <t>Ｌｕｃｅ陽だまりの家保育園綱島</t>
  </si>
  <si>
    <t>特定非営利活動法人外出サポートセンター</t>
  </si>
  <si>
    <t>安藤　暢美</t>
  </si>
  <si>
    <t>ハッピーシーズ保育園</t>
  </si>
  <si>
    <t>東京都町田市成瀬台３－３７－６</t>
  </si>
  <si>
    <t>ハッピーシーズりんご園</t>
  </si>
  <si>
    <t>ハッピーシーズくるみ園</t>
  </si>
  <si>
    <t>特定非営利活動法人ちゅーりっぷ</t>
  </si>
  <si>
    <t>渡辺　ひとみ</t>
  </si>
  <si>
    <t>ちゅーりっぷハウス</t>
  </si>
  <si>
    <t>神奈川県横浜市港南区東永谷１－１９－７</t>
  </si>
  <si>
    <t>ちゅーりっぷキッズ</t>
  </si>
  <si>
    <t>社会福祉法人中日会</t>
  </si>
  <si>
    <t>山田　茂樹</t>
  </si>
  <si>
    <t>保育ルーム　岸根公園前</t>
  </si>
  <si>
    <t>愛知県名古屋市中区丸の内３－８－１４</t>
  </si>
  <si>
    <t>保育ルーム山下公園</t>
  </si>
  <si>
    <t>保育ルーム　元町中華街</t>
  </si>
  <si>
    <t>特定非営利活動法人ともにあゆむ</t>
  </si>
  <si>
    <t>露木　幸一</t>
  </si>
  <si>
    <t>マーヤ保育園</t>
  </si>
  <si>
    <t>神奈川県横浜市泉区上飯田町２１９８－１</t>
  </si>
  <si>
    <t>特定非営利活動法人きっずあいりす</t>
  </si>
  <si>
    <t>前田　はるみ</t>
  </si>
  <si>
    <t>あいりす　新山下保育室</t>
  </si>
  <si>
    <t>神奈川県横浜市中区新山下３－１５新山下ベイシティ２号棟１０６</t>
  </si>
  <si>
    <t>あいりす　本牧保育室</t>
  </si>
  <si>
    <t>マムプレナー株式会社</t>
  </si>
  <si>
    <t>内田　早苗</t>
  </si>
  <si>
    <t>みどりひよこ園</t>
  </si>
  <si>
    <t>横浜市緑区十日市場町８０１番８－２０７</t>
  </si>
  <si>
    <t>ＮＰＯ法人愛恵会</t>
  </si>
  <si>
    <t>今野　嗣世</t>
  </si>
  <si>
    <t>保育所マナマナハウス</t>
  </si>
  <si>
    <t>神奈川県横浜市緑区鴨居１－４－６　ベテル３Ｆ</t>
  </si>
  <si>
    <t>ウェスレアン・ホーリネス教団</t>
  </si>
  <si>
    <t>小寺　徹</t>
  </si>
  <si>
    <t>東京都台東区柳橋２丁目２２番３号</t>
  </si>
  <si>
    <t>社会福祉法人千里会</t>
  </si>
  <si>
    <t>二宮　浩</t>
  </si>
  <si>
    <t>ピッコロ・グランデ新横浜</t>
  </si>
  <si>
    <t>神奈川県横浜市港北区新横浜１丁目２２番４</t>
  </si>
  <si>
    <t>ドットファム株式会社</t>
  </si>
  <si>
    <t>諏訪　博徳</t>
  </si>
  <si>
    <t>小規模保育事業ＭＩＲＡｉｏ新横浜</t>
  </si>
  <si>
    <t>横浜市港北区新横浜３丁目１２番４　エクステ新横浜ビル１階</t>
  </si>
  <si>
    <t>株式会社あおぞら</t>
  </si>
  <si>
    <t>岩本　拓也</t>
  </si>
  <si>
    <t>あおぞらみらい保育園</t>
  </si>
  <si>
    <t>横浜市金沢区瀬戸１９－６</t>
  </si>
  <si>
    <t>合同会社つづきチャイルドケア</t>
  </si>
  <si>
    <t>新原　晋</t>
  </si>
  <si>
    <t>保育園みんなのおうち</t>
  </si>
  <si>
    <t>神奈川県横浜市都筑区大丸１６番２１－４０３号</t>
  </si>
  <si>
    <t>あーす保育園戸塚</t>
  </si>
  <si>
    <t>あーす保育園戸塚Ａｎｎｅｘ</t>
  </si>
  <si>
    <t>ウスイホーム株式会社</t>
  </si>
  <si>
    <t>臼井　伸二</t>
  </si>
  <si>
    <t>+Ｕすくすくキッズ園</t>
  </si>
  <si>
    <t>横須賀市久里浜２丁目２番３号</t>
  </si>
  <si>
    <t>原内　洋輔</t>
  </si>
  <si>
    <t>横浜シュタイナー保育園</t>
  </si>
  <si>
    <t>神奈川県横浜市神奈川区松ヶ丘３番地１４号</t>
  </si>
  <si>
    <t>東神奈川ひかり保育園</t>
  </si>
  <si>
    <t>スリーシーズ株式会社</t>
  </si>
  <si>
    <t>星野　順也</t>
  </si>
  <si>
    <t>キャリー保育園なかまちだい</t>
  </si>
  <si>
    <t>東京都港区芝大門１－１６－４</t>
  </si>
  <si>
    <t>キャリー保育園桜木町</t>
  </si>
  <si>
    <t>株式会社三光商事</t>
  </si>
  <si>
    <t>山室　晴嗣</t>
  </si>
  <si>
    <t>ピノキオ幼児舎センター南園</t>
  </si>
  <si>
    <t>東京都世田谷区駒沢２－４６－１１－１０１</t>
  </si>
  <si>
    <t>上大岡ラビット保育園ＴＷＩＮＳ</t>
  </si>
  <si>
    <t>株式会社　十色舎</t>
  </si>
  <si>
    <t>福井　渉</t>
  </si>
  <si>
    <t>といろきっず中山保育園</t>
  </si>
  <si>
    <t>神奈川県横浜市青葉区美しが丘５丁目２－４</t>
  </si>
  <si>
    <t>といろきっず美しが丘保育園</t>
  </si>
  <si>
    <t>といろきっず田奈保育園</t>
  </si>
  <si>
    <t>といろきっずたまプラーザ保育園</t>
  </si>
  <si>
    <t>といろきっず青葉台保育園</t>
  </si>
  <si>
    <t>学校法人池水学園</t>
  </si>
  <si>
    <t>池水　明彦</t>
  </si>
  <si>
    <t>芸術の森保育園</t>
  </si>
  <si>
    <t>鹿児島県指宿市十二町２３３８番地５</t>
  </si>
  <si>
    <t>旭ローズ保育園</t>
  </si>
  <si>
    <t>ＧＦＢ合同会社</t>
  </si>
  <si>
    <t>塩沢　節子</t>
  </si>
  <si>
    <t>日吉チューリップルーム</t>
  </si>
  <si>
    <t>神奈川県川崎市宮前区宮前平２－９－２３</t>
  </si>
  <si>
    <t>西寺尾チューリップルーム</t>
  </si>
  <si>
    <t>戸塚チューリップ保育園</t>
  </si>
  <si>
    <t>社会福祉法人地域サポート虹</t>
  </si>
  <si>
    <t>チューリップ保育室</t>
  </si>
  <si>
    <t>横浜市栄区桂町74-17　サンパレス本郷台107</t>
  </si>
  <si>
    <t>なないろ保育室</t>
  </si>
  <si>
    <t>こころベイビー</t>
  </si>
  <si>
    <t>特定非営利活動法人ひまわりの会</t>
  </si>
  <si>
    <t>伊藤　真</t>
  </si>
  <si>
    <t>ひまわり中山駅前保育園</t>
  </si>
  <si>
    <t>神奈川県横浜市緑区森の台１８番Ｅ－２０３号</t>
  </si>
  <si>
    <t>竹の子共同保育園</t>
  </si>
  <si>
    <t>株式会社日本教育振興会</t>
  </si>
  <si>
    <t>小川　敬子</t>
  </si>
  <si>
    <t>ユニコーン・キッズクラブ</t>
  </si>
  <si>
    <t>230-0025</t>
  </si>
  <si>
    <t>神奈川県横浜市鶴見区市場大和町４－８</t>
    <phoneticPr fontId="2"/>
  </si>
  <si>
    <t>坂田　亮子</t>
  </si>
  <si>
    <t>サクラフェリーチェ保育園</t>
  </si>
  <si>
    <t>神奈川県横浜市泉区中田北１－１－２７</t>
  </si>
  <si>
    <t>株式会社ライフらび</t>
  </si>
  <si>
    <t>小澤　純平</t>
  </si>
  <si>
    <t>立場らびっと保育園</t>
  </si>
  <si>
    <t>神奈川県横浜市保土ケ谷区仏向町８４５－１コンフォール仏向町３棟４０５号</t>
  </si>
  <si>
    <t>東戸塚らびっと保育園</t>
  </si>
  <si>
    <t>鶴見ハート保育園</t>
  </si>
  <si>
    <t>しおつるばしハート保育園</t>
  </si>
  <si>
    <t>鶴見中央ハート保育園</t>
  </si>
  <si>
    <t>たいせつ横浜ポートサイド保育園</t>
  </si>
  <si>
    <t>株式会社ファイン</t>
  </si>
  <si>
    <t>木下　邦昭</t>
  </si>
  <si>
    <t>ほんもくはら保育園</t>
  </si>
  <si>
    <t>神奈川県横浜市中区本牧和田１１－１７</t>
  </si>
  <si>
    <t>株式会社くじら保育園</t>
  </si>
  <si>
    <t>伊藤　龍也</t>
  </si>
  <si>
    <t>くじら保育園</t>
  </si>
  <si>
    <t>神奈川県横浜市港北区下田町５－２９－２３下田ビル１Ｆ</t>
  </si>
  <si>
    <t>株式会社三春情報センター</t>
  </si>
  <si>
    <t>春木　磨碑露</t>
  </si>
  <si>
    <t>ふれあいの家　にこにこ保育園</t>
  </si>
  <si>
    <t>神奈川県横浜市港南区日野８－８－１１</t>
  </si>
  <si>
    <t>特定非営利活動法人わいわいＫｉｄｓ</t>
  </si>
  <si>
    <t>石井　曜子</t>
  </si>
  <si>
    <t>わいわいＫｉｄｓつつじが丘保育室</t>
  </si>
  <si>
    <t>神奈川県横浜市青葉区すみよし台９番地２６</t>
  </si>
  <si>
    <t>株式会社京進</t>
  </si>
  <si>
    <t>福澤　一彦</t>
  </si>
  <si>
    <t>京進のほいくえんＨＯＰＰＡ反町園</t>
  </si>
  <si>
    <t>京都府京都市下京区烏丸通五条下る大坂町３８２－１</t>
  </si>
  <si>
    <t>京進のほいくえんＨＯＰＰＡ青葉台園</t>
  </si>
  <si>
    <t>天才キッズクラブ楽遊館綱島園</t>
  </si>
  <si>
    <t>特定非営利活動法人かもめ</t>
  </si>
  <si>
    <t>竹山　茂</t>
  </si>
  <si>
    <t>東戸塚かもめ保育園</t>
  </si>
  <si>
    <t>神奈川県横浜市戸塚区品野町５１５－１ニューシティ東戸塚南の街２－１０４</t>
  </si>
  <si>
    <t>東戸塚かもめ第２保育園</t>
  </si>
  <si>
    <t>東戸塚かもめ第３保育園</t>
  </si>
  <si>
    <t>東戸塚かもめ第４保育園</t>
  </si>
  <si>
    <t>株式会社センター</t>
  </si>
  <si>
    <t>中村　竜士</t>
  </si>
  <si>
    <t>江田ひまわり保育園</t>
  </si>
  <si>
    <t>神奈川県横浜市中区太田町６－７９　アブソルート横浜馬車道ビル３０４</t>
  </si>
  <si>
    <t>たまプラーザぽんた保育園</t>
  </si>
  <si>
    <t>あざみ野ひだまり保育園</t>
  </si>
  <si>
    <t>根岸すみれ保育園</t>
  </si>
  <si>
    <t>こどもの国ほしぞら保育園</t>
  </si>
  <si>
    <t>鶴見なのはな保育園</t>
  </si>
  <si>
    <t>鶴見ぬくもり保育園</t>
  </si>
  <si>
    <t>東戸塚みもざ保育園</t>
  </si>
  <si>
    <t>小規模保育事業（A型）</t>
    <phoneticPr fontId="42"/>
  </si>
  <si>
    <t>瀬谷そらいろ保育園</t>
  </si>
  <si>
    <t>ＮＰＯ法人ＫＩＤ</t>
  </si>
  <si>
    <t>ＳＵＮＮＹ　ＫＩＤ保育園</t>
  </si>
  <si>
    <t>神奈川県横浜市神奈川区大口通８０　ＮＳＫハイツ大口１―Ⅾ</t>
  </si>
  <si>
    <t>株式会社SmileWeather</t>
  </si>
  <si>
    <t>蓬田　則之</t>
  </si>
  <si>
    <t>ジャンプ保育園</t>
  </si>
  <si>
    <t>神奈川県横浜市港北区日吉本町３－３３－１６－１０１</t>
  </si>
  <si>
    <t>おんぷ保育園</t>
  </si>
  <si>
    <t>特定非営利活動法人教育支援協会南関東</t>
  </si>
  <si>
    <t>岩間　文孝</t>
  </si>
  <si>
    <t>Ｐ－ｋａｂｏｏ保育園</t>
  </si>
  <si>
    <t>神奈川県横浜市南区白妙町４－４２－３　藤和阪東橋ハイタウン１１０</t>
  </si>
  <si>
    <t>フェアリーテイルそら</t>
  </si>
  <si>
    <t>株式会社ＷＩＴＨ</t>
  </si>
  <si>
    <t>新井　実</t>
  </si>
  <si>
    <t>保育所まぁむあざみ野園</t>
  </si>
  <si>
    <t>埼玉県川口市飯塚１－２－１６</t>
  </si>
  <si>
    <t>おはよう保育園　横浜根岸</t>
  </si>
  <si>
    <t>株式会社サンフラワー</t>
  </si>
  <si>
    <t>濱田　朋彦</t>
  </si>
  <si>
    <t>鶴見サンフラワー保育園</t>
  </si>
  <si>
    <t>東京都中央区日本橋小伝馬町４番１号　井門小伝馬町ビル８階</t>
  </si>
  <si>
    <t>根岸サンフラワー保育園</t>
  </si>
  <si>
    <t>株式会社モシーモ</t>
  </si>
  <si>
    <t>東　由賀子</t>
  </si>
  <si>
    <t>もしもしのほし日吉保育園</t>
  </si>
  <si>
    <t>東京都中央区築地７丁目２－１３　ＲＩＮＧＯビル</t>
  </si>
  <si>
    <t>キッズラボ菊名園</t>
  </si>
  <si>
    <t>株式会社フォーハンズ</t>
  </si>
  <si>
    <t>熱海　正宏</t>
  </si>
  <si>
    <t>みんなのほいくえんａｔとつか</t>
  </si>
  <si>
    <t>東京都渋谷区渋谷２－２１－１　渋谷ヒカリエ１７階</t>
  </si>
  <si>
    <t>株式会社キューピールーム</t>
  </si>
  <si>
    <t>中島　裕美</t>
  </si>
  <si>
    <t>きゅーぴーるーむ大倉山園</t>
  </si>
  <si>
    <t>東京都豊島区西池袋三丁目２１番１３-１７０４</t>
  </si>
  <si>
    <t>宗教法人正光寺</t>
  </si>
  <si>
    <t>髙橋　寿光</t>
  </si>
  <si>
    <t>正光寺保育園吉田町園</t>
  </si>
  <si>
    <t>東京都北区岩淵町３２－１１</t>
  </si>
  <si>
    <t>有田　友香</t>
  </si>
  <si>
    <t>stellar education garden 阿久和小規模保育園</t>
  </si>
  <si>
    <t>東京都江戸川区東葛西５－３７－１６</t>
  </si>
  <si>
    <t>株式会社みらいつばさ</t>
  </si>
  <si>
    <t>野崎　良高</t>
  </si>
  <si>
    <t>みらいつばさ新杉田保育園</t>
  </si>
  <si>
    <t>東京都福生市熊川１６８９－４５</t>
  </si>
  <si>
    <t>ＳＡＩＬ　ＫＩＤ保育園</t>
  </si>
  <si>
    <t>ＳＡＦＡＲＩ　ＫＩＤ保育園</t>
  </si>
  <si>
    <t>亀山　洋子</t>
  </si>
  <si>
    <t>保育園ころころキッズガーデン</t>
  </si>
  <si>
    <t>横浜市中区末吉町４ー８３　ベルハウス伊勢佐木１０１号室</t>
  </si>
  <si>
    <t>特定非営利活動法人ファゼール・ボン</t>
  </si>
  <si>
    <t>馬場　健太</t>
  </si>
  <si>
    <t>馬場保育室</t>
  </si>
  <si>
    <t>横浜市保土ケ谷区桜ケ丘２－４５－２</t>
  </si>
  <si>
    <t>ババナーサリー（Ｂａｂａｎｕｒｓｅｒｙ）</t>
  </si>
  <si>
    <t>ばばほいくしつ綱島</t>
  </si>
  <si>
    <t>特定非営利活動法人すずらんチャイルドケア</t>
  </si>
  <si>
    <t>太田　祥子</t>
  </si>
  <si>
    <t>すずらん二俣川保育園</t>
  </si>
  <si>
    <t>横浜市旭区さちが丘３－４北上ビル１階</t>
  </si>
  <si>
    <t>特定非営利活動法人ソレイユ</t>
  </si>
  <si>
    <t>金子　実希</t>
  </si>
  <si>
    <t>あさひすまいる保育園</t>
  </si>
  <si>
    <t>横浜市旭区鶴ヶ峰本町二丁目４６番１号ＢＦハイツ２－Ｂ号室</t>
  </si>
  <si>
    <t>特定非営利活動法人　横浜ノーベル保育園</t>
  </si>
  <si>
    <t>中村　久徳</t>
  </si>
  <si>
    <t>横浜ノーベル保育園</t>
  </si>
  <si>
    <t>横浜市神奈川区西神奈川１－１１－３　レーベンハイム東白楽２階</t>
  </si>
  <si>
    <t>小山　秀一</t>
  </si>
  <si>
    <t>マームゆりかご　かもい保育園</t>
  </si>
  <si>
    <t>神奈川県横浜市旭区中白根１－３１－７</t>
  </si>
  <si>
    <t>マームゆりかご　ながつた保育園</t>
  </si>
  <si>
    <t>たまプラーザ・ベビーリー乳幼児室</t>
  </si>
  <si>
    <t>横浜市青葉区美しが丘一丁目６番地５　コメールビル２階</t>
  </si>
  <si>
    <t>特定非営利活動法人自立</t>
  </si>
  <si>
    <t>長深田　悟</t>
    <phoneticPr fontId="2"/>
  </si>
  <si>
    <t>ロビン小規模保育園</t>
  </si>
  <si>
    <t>横浜市鶴見区北寺尾五丁目７番２０号</t>
  </si>
  <si>
    <t>一般社団法人いわはら</t>
  </si>
  <si>
    <t>岩原　典子</t>
  </si>
  <si>
    <t>岩原保育室</t>
  </si>
  <si>
    <t>横浜市磯子区杉田１－６－８</t>
  </si>
  <si>
    <t>株式会社ままのて</t>
  </si>
  <si>
    <t>近藤　集子</t>
  </si>
  <si>
    <t>小さな保育園　ままのて</t>
  </si>
  <si>
    <t>横浜市緑区台村町６２０番地４</t>
  </si>
  <si>
    <t>株式会社ＨＩＭＡＷＡＲＩ</t>
  </si>
  <si>
    <t>小嶋　実</t>
  </si>
  <si>
    <t>中田ひまわり保育室</t>
  </si>
  <si>
    <t>横浜市泉区中田東４－５１－６</t>
  </si>
  <si>
    <t>ぶれすと元宮ほいくえん</t>
  </si>
  <si>
    <t>有限会社松岡</t>
  </si>
  <si>
    <t>松岡　淑</t>
  </si>
  <si>
    <t>シェ・ママン保育室</t>
  </si>
  <si>
    <t>神奈川県横浜市保土ケ谷区権太坂１－９－５</t>
  </si>
  <si>
    <t>株式会社ティーエス</t>
  </si>
  <si>
    <t>石川　雅史</t>
  </si>
  <si>
    <t>尻手スマイル保育園</t>
  </si>
  <si>
    <t>東京都港区白金台５－４－３</t>
  </si>
  <si>
    <t>合同会社グローアップ</t>
  </si>
  <si>
    <t>田島　義久</t>
  </si>
  <si>
    <t>マームゆりかごおおふな保育園</t>
  </si>
  <si>
    <t>横浜市瀬谷区相沢二丁目２番３号</t>
  </si>
  <si>
    <t>アイムワン株式会社</t>
  </si>
  <si>
    <t>岩室　雅彦</t>
  </si>
  <si>
    <t>マミングステーション</t>
  </si>
  <si>
    <t>横浜市金沢区能見台通１－５</t>
  </si>
  <si>
    <t>株式会社ＮｏｕＲｉＳＨ</t>
  </si>
  <si>
    <t>千葉　明子</t>
  </si>
  <si>
    <t>Ｍａｐｌｅ　Ｎｕｒｓｅｒｙ　ＷＥＳＴ</t>
  </si>
  <si>
    <t>横浜市西区戸部本町４４－１０</t>
  </si>
  <si>
    <t>株式会社レガーロ</t>
  </si>
  <si>
    <t>佐藤　博紀</t>
    <phoneticPr fontId="2"/>
  </si>
  <si>
    <t>きらぼし保育園</t>
  </si>
  <si>
    <t>横浜市神奈川区金港町８番地８</t>
  </si>
  <si>
    <t>合同会社Ａｓａ　Ｃｏｒｐｏｒａｔｉｏｎ</t>
  </si>
  <si>
    <t>佐藤　千景</t>
  </si>
  <si>
    <t>鶴見Ａｓａ保育園</t>
  </si>
  <si>
    <t>神奈川県横浜市鶴見区尻手１－４－４１</t>
  </si>
  <si>
    <t>医療法人社団敬和会</t>
  </si>
  <si>
    <t>平松　智裕</t>
  </si>
  <si>
    <t>ル・ボワ保育園</t>
  </si>
  <si>
    <t>神奈川県横浜市中区千歳町１－２</t>
  </si>
  <si>
    <t>一般社団法人保育の寺子屋</t>
  </si>
  <si>
    <t>藤實　智子</t>
  </si>
  <si>
    <t>つるみ共育保育園</t>
  </si>
  <si>
    <t>横浜市鶴見区鶴見中央５－１－３</t>
  </si>
  <si>
    <t>特定非営利活動法人鶴見保育の会</t>
  </si>
  <si>
    <t>山崎　和子</t>
  </si>
  <si>
    <t>ひだまりの保育園</t>
  </si>
  <si>
    <t>横浜市鶴見区鶴見中央４－７－１５－１階</t>
  </si>
  <si>
    <t>株式会社リカバリータイムズ</t>
  </si>
  <si>
    <t>石田　輝樹</t>
  </si>
  <si>
    <t>ひまわりニコニコ保育園</t>
  </si>
  <si>
    <t>神奈川県横浜市鶴見区駒岡５－１７－３２－１階</t>
  </si>
  <si>
    <t>株式会社おおきくなあれ</t>
  </si>
  <si>
    <t>浦　ひとみ</t>
  </si>
  <si>
    <t>矢向つぼみ保育園</t>
  </si>
  <si>
    <t>神奈川県横浜市鶴見区矢向３－３－２１</t>
  </si>
  <si>
    <t>株式会社フラッフィー</t>
  </si>
  <si>
    <t>國分　雅枝</t>
  </si>
  <si>
    <t>フラッフィー小規模保育園</t>
  </si>
  <si>
    <t>神奈川県横浜市鶴見区北寺尾五丁目８－１６－１</t>
  </si>
  <si>
    <t>有限会社パステル</t>
  </si>
  <si>
    <t>堀井　淳子</t>
  </si>
  <si>
    <t>京浜保育園パステル</t>
  </si>
  <si>
    <t>神奈川県横浜市神奈川区西大口２８番地</t>
  </si>
  <si>
    <t>株式会社Ｊｏｌｉ　Ｃｏｅｕｒ</t>
  </si>
  <si>
    <t>川﨑　恵理</t>
  </si>
  <si>
    <t>のぞみ山手駅前保育園</t>
  </si>
  <si>
    <t>神奈川県横浜市中区立野７５番地８</t>
  </si>
  <si>
    <t>パナマリア株式会社</t>
  </si>
  <si>
    <t>内田　洋子</t>
  </si>
  <si>
    <t>パナマリア保育園弘明寺園</t>
  </si>
  <si>
    <t>神奈川県横浜市磯子区岡村１－１７－２７</t>
  </si>
  <si>
    <t>株式会社アイジャンクション</t>
  </si>
  <si>
    <t>伊集院　正行</t>
  </si>
  <si>
    <t>ルリ保育園　日吉</t>
  </si>
  <si>
    <t>神奈川県横浜市港北区箕輪町２－３－７　日吉ロイヤルマンション店舗４</t>
  </si>
  <si>
    <t>アンダンテ株式会社</t>
  </si>
  <si>
    <t>畠山　大志郎</t>
  </si>
  <si>
    <t>ぱぷりか保育園　戸塚</t>
  </si>
  <si>
    <t>神奈川県横浜市港北区新横浜２－６－１３　７階</t>
  </si>
  <si>
    <t>ぱぷりか保育園　鶴ヶ峰</t>
  </si>
  <si>
    <t>保育室テック・テックＲＯＯＭ</t>
  </si>
  <si>
    <t>特定非営利活動法人ミリミリケイキ</t>
  </si>
  <si>
    <t>重田　ひとみ</t>
  </si>
  <si>
    <t>コアの木保育園</t>
  </si>
  <si>
    <t>横浜市戸塚区矢部町７４番地グランデール戸塚２－Ａ</t>
  </si>
  <si>
    <t>株式会社アーモ</t>
  </si>
  <si>
    <t>根本　淑子</t>
  </si>
  <si>
    <t>保育室アーモ</t>
  </si>
  <si>
    <t>神奈川県横浜市港南区港南台４-７-２９　サウスポートヒルズＡ-２０３</t>
  </si>
  <si>
    <t>一般社団法人スマイルキッズ</t>
  </si>
  <si>
    <t>佐藤　勉</t>
  </si>
  <si>
    <t>保育園スマイルキッズ二俣川駅前</t>
  </si>
  <si>
    <t>神奈川県横浜市旭区さちが丘１４５-２　オーバーヒルズ１番館１階</t>
  </si>
  <si>
    <t>一般社団法人Ｈ＆Ｐ</t>
  </si>
  <si>
    <t>林　聡志</t>
  </si>
  <si>
    <t>東戸塚わかば保育園</t>
  </si>
  <si>
    <t>神奈川県横浜市栄区若竹町５－１４</t>
  </si>
  <si>
    <t>有限会社蘭春</t>
  </si>
  <si>
    <t>仲町台もみのき保育室</t>
  </si>
  <si>
    <t>神奈川県横浜市都筑区仲町台１－３３－１９－２０４</t>
  </si>
  <si>
    <t>有限会社メロディ</t>
  </si>
  <si>
    <t>エンジェルプラネット仲町台</t>
  </si>
  <si>
    <t>川崎市多摩区菅１－６－２５</t>
  </si>
  <si>
    <t>株式会社　マミー・インターナショナル</t>
  </si>
  <si>
    <t>伊藤　勝康</t>
  </si>
  <si>
    <t>マミー保育園二俣川</t>
  </si>
  <si>
    <t>茅ヶ崎市幸町６番１６‐２０３号</t>
  </si>
  <si>
    <t>ドリームワールド株式会社</t>
  </si>
  <si>
    <t>崔　基子</t>
  </si>
  <si>
    <t>ピノキオ幼児舎　新杉田園</t>
  </si>
  <si>
    <t>神奈川県藤沢市藤沢５１８スミノ藤沢２Ｆ－Ａ号室</t>
  </si>
  <si>
    <t>株式会社Ｂａｌａｎｃｅ</t>
  </si>
  <si>
    <t>今田　美子</t>
  </si>
  <si>
    <t>とこちゃん☆みっつ保育園</t>
  </si>
  <si>
    <t>東京都狛江市猪方４丁目１－１３</t>
  </si>
  <si>
    <t>株式会社佐藤種鶏産業</t>
  </si>
  <si>
    <t>佐藤　洋</t>
  </si>
  <si>
    <t>preschool ALICE Clover</t>
  </si>
  <si>
    <t>静岡県藤枝市岡部町宮島９９３番地</t>
  </si>
  <si>
    <t>一般社団法人未来会</t>
  </si>
  <si>
    <t>廣尾　郷史</t>
  </si>
  <si>
    <t>みらいこうほく保育園</t>
  </si>
  <si>
    <t>京都府京都市西京区大枝北沓掛町４丁目３８番地３</t>
  </si>
  <si>
    <t>株式会社つばき</t>
  </si>
  <si>
    <t>田村　秀昭</t>
  </si>
  <si>
    <t>ほわいと保育園　きくな</t>
  </si>
  <si>
    <t>大阪府大阪市中央区平野町３－１－２　キューアス平野町ビル３階</t>
  </si>
  <si>
    <t>あきば第２保育園</t>
  </si>
  <si>
    <t>学校法人木の花学園</t>
  </si>
  <si>
    <t>平野　恭慎</t>
    <phoneticPr fontId="2"/>
  </si>
  <si>
    <t>木の花保育園</t>
  </si>
  <si>
    <t>宮崎県西臼杵郡高千穂町大字三田井１１５４</t>
  </si>
  <si>
    <t>事業所内保育事業</t>
    <phoneticPr fontId="42"/>
  </si>
  <si>
    <t>株式会社トーエル</t>
  </si>
  <si>
    <t>横田　孝治</t>
  </si>
  <si>
    <t>ローズ保育園</t>
  </si>
  <si>
    <t>神奈川県横浜市港北区高田西１丁目５番２１号</t>
  </si>
  <si>
    <t>タドラーキッズ</t>
  </si>
  <si>
    <t>株式会社　つま正</t>
  </si>
  <si>
    <t>小山　正武</t>
  </si>
  <si>
    <t>こまつな保育園</t>
  </si>
  <si>
    <t>横浜市神奈川区栄町８８－１</t>
  </si>
  <si>
    <t>シュハリィ本牧保育園</t>
  </si>
  <si>
    <t>家庭的保育事業</t>
  </si>
  <si>
    <t>くろかわ保育室</t>
  </si>
  <si>
    <t>田村家庭保育室</t>
  </si>
  <si>
    <t>かわち保育ルーム</t>
  </si>
  <si>
    <t>たしろ保育室</t>
  </si>
  <si>
    <t>前島保育室</t>
  </si>
  <si>
    <t>みうら家庭保育室</t>
  </si>
  <si>
    <t>大澤保育室</t>
  </si>
  <si>
    <t>倉山保育室</t>
  </si>
  <si>
    <t>そのだ家庭保育室</t>
  </si>
  <si>
    <t>おの家庭保育室</t>
  </si>
  <si>
    <t>新美保育室（にいみ＊るーむ）</t>
  </si>
  <si>
    <t>まえだ保育室</t>
  </si>
  <si>
    <t>佐藤保育室</t>
  </si>
  <si>
    <t>おひさま保育室</t>
  </si>
  <si>
    <t>つぼみの森保育室</t>
  </si>
  <si>
    <t>なかがわ家庭保育室</t>
  </si>
  <si>
    <t>すぎやま家庭保育室</t>
  </si>
  <si>
    <t>もりた保育室</t>
  </si>
  <si>
    <t>ペパンルーム</t>
  </si>
  <si>
    <t>風の子保育室</t>
  </si>
  <si>
    <t>ひより保育室</t>
  </si>
  <si>
    <t>家庭的保育事業</t>
    <phoneticPr fontId="42"/>
  </si>
  <si>
    <t>青葉ぽかぽか保育室</t>
  </si>
  <si>
    <t>認定こども園（幼稚園型）</t>
  </si>
  <si>
    <t>認定こども園　しのはら幼稚園</t>
  </si>
  <si>
    <t>神奈川県横浜市港北区大倉山１－２２－１－５２７</t>
  </si>
  <si>
    <t>認定こども園　横浜あすか幼稚園</t>
  </si>
  <si>
    <t>認定こども園　横浜マドカ幼稚園</t>
  </si>
  <si>
    <t>認定こども園　横浜黎明幼稚園</t>
  </si>
  <si>
    <t>学校法人清長学園</t>
  </si>
  <si>
    <t>小林　長志</t>
  </si>
  <si>
    <t>認定こども園　日野幼稚園</t>
  </si>
  <si>
    <t>認定こども園　竹の子幼稚園</t>
  </si>
  <si>
    <t>横浜市港南区日野７丁目３４‐７</t>
  </si>
  <si>
    <t>学校法人若葉会佐藤学園</t>
  </si>
  <si>
    <t>佐藤　巌</t>
    <phoneticPr fontId="2"/>
  </si>
  <si>
    <t>認定こども園　若葉幼稚園</t>
  </si>
  <si>
    <t>横浜市戸塚区矢部町１１６９</t>
  </si>
  <si>
    <t>学校法人高木学園</t>
    <phoneticPr fontId="2"/>
  </si>
  <si>
    <t>高木　暁子</t>
    <rPh sb="0" eb="1">
      <t>タカ</t>
    </rPh>
    <phoneticPr fontId="2"/>
  </si>
  <si>
    <t>認定こども園　高木学園附属幼稚園</t>
  </si>
  <si>
    <t>学校法人白樺学園</t>
  </si>
  <si>
    <t>成宮　知恵子</t>
    <phoneticPr fontId="2"/>
  </si>
  <si>
    <t>認定こども園　しらかば幼稚園</t>
  </si>
  <si>
    <t>学校法人横浜大谷学園</t>
  </si>
  <si>
    <t>森田　成美</t>
    <phoneticPr fontId="2"/>
  </si>
  <si>
    <t>認定こども園　大谷幼稚園</t>
  </si>
  <si>
    <t>横浜市港南区日野１丁目１０‐１５</t>
  </si>
  <si>
    <t>認定こども園（幼稚園型）</t>
    <phoneticPr fontId="2"/>
  </si>
  <si>
    <t>学校法人杉の子学園</t>
  </si>
  <si>
    <t>林　弦矢</t>
    <phoneticPr fontId="2"/>
  </si>
  <si>
    <t>認定こども園　岡津幼稚園</t>
  </si>
  <si>
    <t>横浜市泉区岡津町２７２７</t>
  </si>
  <si>
    <t>瀬野　由貴江</t>
    <phoneticPr fontId="2"/>
  </si>
  <si>
    <t>幼稚園型認定こども園　ナザレ幼稚園</t>
  </si>
  <si>
    <t>横浜市港北区菊名７丁目６‐４３</t>
  </si>
  <si>
    <t>学校法人平等学園</t>
  </si>
  <si>
    <t>平等　大智</t>
  </si>
  <si>
    <t>認定こども園　新羽幼稚園</t>
  </si>
  <si>
    <t>神奈川県横浜市港北区新羽町２８７６</t>
  </si>
  <si>
    <t>認定こども園　大場白ゆり幼稚園</t>
  </si>
  <si>
    <t>学校法人信栄学園</t>
  </si>
  <si>
    <t>川畑　充子</t>
    <phoneticPr fontId="2"/>
  </si>
  <si>
    <t>認定こども園　野庭聖佳幼稚園</t>
  </si>
  <si>
    <t>横須賀市坂本町１丁目２９</t>
  </si>
  <si>
    <t>病児</t>
  </si>
  <si>
    <t>医療法人社団健生会</t>
  </si>
  <si>
    <t>長濱　隆史</t>
  </si>
  <si>
    <t>横浜市あざみ野病児保育室</t>
  </si>
  <si>
    <t>225-0011</t>
  </si>
  <si>
    <t>青葉区あざみ野4-2-4</t>
    <rPh sb="0" eb="3">
      <t>アオバク</t>
    </rPh>
    <rPh sb="6" eb="7">
      <t>ノ</t>
    </rPh>
    <phoneticPr fontId="51"/>
  </si>
  <si>
    <t>病児保育室あさひ</t>
  </si>
  <si>
    <t>234-0054</t>
  </si>
  <si>
    <t>港南区港南台４－６－20</t>
    <rPh sb="0" eb="3">
      <t>コウナンク</t>
    </rPh>
    <rPh sb="3" eb="6">
      <t>コウナンダイ</t>
    </rPh>
    <phoneticPr fontId="51"/>
  </si>
  <si>
    <t>医療法人想愛会</t>
  </si>
  <si>
    <t>相澤　一喜</t>
  </si>
  <si>
    <t>病児保育室サンクリキッズ</t>
  </si>
  <si>
    <t>241-0835</t>
  </si>
  <si>
    <t>旭区柏町97－８</t>
    <rPh sb="0" eb="2">
      <t>アサヒク</t>
    </rPh>
    <rPh sb="2" eb="3">
      <t>カシワ</t>
    </rPh>
    <rPh sb="3" eb="4">
      <t>チョウ</t>
    </rPh>
    <phoneticPr fontId="51"/>
  </si>
  <si>
    <t>社会福祉法人親善福祉協会</t>
  </si>
  <si>
    <t>水地　啓子</t>
  </si>
  <si>
    <t>しんぜん病児保育室</t>
    <rPh sb="4" eb="6">
      <t>ビョウジ</t>
    </rPh>
    <rPh sb="6" eb="9">
      <t>ホイクシツ</t>
    </rPh>
    <phoneticPr fontId="51"/>
  </si>
  <si>
    <t>245-0006</t>
  </si>
  <si>
    <t>泉区西が岡１－28－１</t>
    <rPh sb="0" eb="2">
      <t>イズミク</t>
    </rPh>
    <rPh sb="2" eb="3">
      <t>ニシ</t>
    </rPh>
    <rPh sb="4" eb="5">
      <t>オカ</t>
    </rPh>
    <phoneticPr fontId="51"/>
  </si>
  <si>
    <t>医療法人社団矢崎小児科</t>
  </si>
  <si>
    <t>川口　葉子</t>
  </si>
  <si>
    <t>横浜病児保育室ファイン</t>
  </si>
  <si>
    <t>235-0016</t>
  </si>
  <si>
    <t>磯子区磯子２－13－13</t>
    <rPh sb="0" eb="3">
      <t>イソゴク</t>
    </rPh>
    <rPh sb="3" eb="5">
      <t>イソゴ</t>
    </rPh>
    <phoneticPr fontId="51"/>
  </si>
  <si>
    <t>医療法人エピカ白うさぎ</t>
  </si>
  <si>
    <t>箕原　豊</t>
  </si>
  <si>
    <t>病児保育室ラパンノアール</t>
  </si>
  <si>
    <t>235-0045</t>
  </si>
  <si>
    <t>磯子区洋光台6-19-43</t>
    <rPh sb="0" eb="3">
      <t>イソゴク</t>
    </rPh>
    <rPh sb="3" eb="6">
      <t>ヨウコウダイ</t>
    </rPh>
    <phoneticPr fontId="51"/>
  </si>
  <si>
    <t>医療法人財団慈啓会</t>
  </si>
  <si>
    <t>新納　憲司</t>
  </si>
  <si>
    <t>おおぐち病児保育室</t>
  </si>
  <si>
    <t>221-0014</t>
  </si>
  <si>
    <t>神奈川区入江２－19－１</t>
    <rPh sb="0" eb="4">
      <t>カナガワク</t>
    </rPh>
    <rPh sb="4" eb="6">
      <t>イリエ</t>
    </rPh>
    <phoneticPr fontId="51"/>
  </si>
  <si>
    <t>医療法人社団育伸会</t>
    <rPh sb="0" eb="2">
      <t>イリョウ</t>
    </rPh>
    <rPh sb="2" eb="4">
      <t>ホウジン</t>
    </rPh>
    <rPh sb="4" eb="6">
      <t>シャダン</t>
    </rPh>
    <rPh sb="6" eb="7">
      <t>イク</t>
    </rPh>
    <rPh sb="7" eb="8">
      <t>ノ</t>
    </rPh>
    <rPh sb="8" eb="9">
      <t>カイ</t>
    </rPh>
    <phoneticPr fontId="41"/>
  </si>
  <si>
    <t>川名　伸子</t>
    <phoneticPr fontId="2"/>
  </si>
  <si>
    <t>病児保育室かんがるーむ</t>
    <rPh sb="0" eb="2">
      <t>ビョウジ</t>
    </rPh>
    <rPh sb="2" eb="5">
      <t>ホイクシツ</t>
    </rPh>
    <phoneticPr fontId="51"/>
  </si>
  <si>
    <t>236-0027</t>
  </si>
  <si>
    <t>金沢区瀬戸19-14　金沢八景金井ビル３階</t>
    <rPh sb="0" eb="3">
      <t>カナザワク</t>
    </rPh>
    <rPh sb="3" eb="5">
      <t>セト</t>
    </rPh>
    <rPh sb="11" eb="15">
      <t>カナザワハッケイ</t>
    </rPh>
    <rPh sb="15" eb="17">
      <t>カナイ</t>
    </rPh>
    <rPh sb="20" eb="21">
      <t>カイ</t>
    </rPh>
    <phoneticPr fontId="51"/>
  </si>
  <si>
    <t>医療法人つばさ会</t>
  </si>
  <si>
    <t>佐藤　順一</t>
  </si>
  <si>
    <t>病児保育室ベアルーム</t>
  </si>
  <si>
    <t>233-0002</t>
  </si>
  <si>
    <t>港南区上大岡西１－15－１</t>
    <rPh sb="0" eb="3">
      <t>コウナンク</t>
    </rPh>
    <rPh sb="3" eb="7">
      <t>カミオオオカニシ</t>
    </rPh>
    <phoneticPr fontId="51"/>
  </si>
  <si>
    <t>シブヤチャイルドクリニック</t>
  </si>
  <si>
    <t>院長</t>
  </si>
  <si>
    <t>三澤　順子</t>
  </si>
  <si>
    <t>くりっこ病児保育室</t>
  </si>
  <si>
    <t>222-0037</t>
  </si>
  <si>
    <t>港北区大倉山３－56－22　ナビウス大倉山１階</t>
    <rPh sb="0" eb="3">
      <t>コウホクク</t>
    </rPh>
    <rPh sb="3" eb="6">
      <t>オオクラヤマ</t>
    </rPh>
    <rPh sb="18" eb="21">
      <t>オオクラヤマ</t>
    </rPh>
    <rPh sb="22" eb="23">
      <t>カイ</t>
    </rPh>
    <phoneticPr fontId="51"/>
  </si>
  <si>
    <t>おおそねクリニック</t>
  </si>
  <si>
    <t>佐々木　聡子</t>
    <phoneticPr fontId="2"/>
  </si>
  <si>
    <t>横浜市大倉山病児保育室　アクアマリン</t>
    <rPh sb="0" eb="3">
      <t>ヨコハマシ</t>
    </rPh>
    <rPh sb="3" eb="5">
      <t>オオクラ</t>
    </rPh>
    <rPh sb="5" eb="6">
      <t>ヤマ</t>
    </rPh>
    <rPh sb="6" eb="8">
      <t>ビョウジ</t>
    </rPh>
    <rPh sb="8" eb="11">
      <t>ホイクシツ</t>
    </rPh>
    <phoneticPr fontId="51"/>
  </si>
  <si>
    <t>222-0002</t>
  </si>
  <si>
    <t>港北区師岡町1148－１　１階</t>
    <rPh sb="0" eb="3">
      <t>コウホクク</t>
    </rPh>
    <rPh sb="3" eb="6">
      <t>モロオカチョウ</t>
    </rPh>
    <rPh sb="14" eb="15">
      <t>カイ</t>
    </rPh>
    <phoneticPr fontId="51"/>
  </si>
  <si>
    <t>医療法人社団亀甲会</t>
  </si>
  <si>
    <t>池部　敏市</t>
  </si>
  <si>
    <t>病児保育室亀の子ハウス</t>
  </si>
  <si>
    <t>246-0022</t>
  </si>
  <si>
    <t>瀬谷区三ツ境21-10</t>
    <rPh sb="0" eb="3">
      <t>セヤク</t>
    </rPh>
    <rPh sb="3" eb="4">
      <t>ミ</t>
    </rPh>
    <rPh sb="5" eb="6">
      <t>キョウ</t>
    </rPh>
    <phoneticPr fontId="51"/>
  </si>
  <si>
    <t>医療法人活人会</t>
  </si>
  <si>
    <t>水野　恭一</t>
    <phoneticPr fontId="42"/>
  </si>
  <si>
    <t>おひさま病児保育室</t>
  </si>
  <si>
    <t>224-0026</t>
  </si>
  <si>
    <t>都筑区南山田町4258</t>
    <rPh sb="0" eb="3">
      <t>ツヅキク</t>
    </rPh>
    <rPh sb="3" eb="6">
      <t>ミナミヤマタ</t>
    </rPh>
    <rPh sb="6" eb="7">
      <t>チョウ</t>
    </rPh>
    <phoneticPr fontId="51"/>
  </si>
  <si>
    <t>医療法人秋陽記念会</t>
  </si>
  <si>
    <t>田中　正顕</t>
  </si>
  <si>
    <t>病児保育室こもれび</t>
  </si>
  <si>
    <t>230-0051</t>
  </si>
  <si>
    <t>鶴見区鶴見中央3-10</t>
    <phoneticPr fontId="2"/>
  </si>
  <si>
    <t>飯山医院</t>
  </si>
  <si>
    <t>荒井　慶子</t>
    <phoneticPr fontId="2"/>
  </si>
  <si>
    <t>病児保育室 ママンプール</t>
  </si>
  <si>
    <t>230-0077</t>
  </si>
  <si>
    <t>鶴見区東寺尾５－３－12</t>
    <rPh sb="3" eb="6">
      <t>ヒガシテラオ</t>
    </rPh>
    <phoneticPr fontId="51"/>
  </si>
  <si>
    <t>医療法人社団友泉会</t>
  </si>
  <si>
    <t>小泉　友喜彦</t>
  </si>
  <si>
    <t>病児保育室Ami</t>
  </si>
  <si>
    <t>245-0061</t>
  </si>
  <si>
    <t>戸塚区汲沢８－５－５</t>
    <rPh sb="0" eb="3">
      <t>トツカク</t>
    </rPh>
    <rPh sb="3" eb="5">
      <t>グミサワ</t>
    </rPh>
    <phoneticPr fontId="51"/>
  </si>
  <si>
    <t>医療法人横浜未来ヘルスケアシステム</t>
    <rPh sb="0" eb="2">
      <t>イリョウ</t>
    </rPh>
    <rPh sb="2" eb="4">
      <t>ホウジン</t>
    </rPh>
    <rPh sb="4" eb="6">
      <t>ヨコハマ</t>
    </rPh>
    <rPh sb="6" eb="8">
      <t>ミライ</t>
    </rPh>
    <phoneticPr fontId="41"/>
  </si>
  <si>
    <t>横川　秀男</t>
  </si>
  <si>
    <t>戸塚共立ひかり病児保育室</t>
  </si>
  <si>
    <t>244-0003</t>
  </si>
  <si>
    <t>戸塚区戸塚町116</t>
    <rPh sb="0" eb="3">
      <t>トツカク</t>
    </rPh>
    <rPh sb="3" eb="6">
      <t>トツカチョウ</t>
    </rPh>
    <phoneticPr fontId="51"/>
  </si>
  <si>
    <t>医療法人社団宏和会</t>
  </si>
  <si>
    <t>増山　宏明</t>
  </si>
  <si>
    <t>横浜こども病児保育室レインボー</t>
    <rPh sb="5" eb="7">
      <t>ビョウジ</t>
    </rPh>
    <rPh sb="7" eb="10">
      <t>ホイクシツ</t>
    </rPh>
    <phoneticPr fontId="51"/>
  </si>
  <si>
    <t>220-0073</t>
  </si>
  <si>
    <t>西区岡野２－５－18</t>
    <rPh sb="0" eb="2">
      <t>ニシク</t>
    </rPh>
    <rPh sb="2" eb="4">
      <t>オカノ</t>
    </rPh>
    <phoneticPr fontId="51"/>
  </si>
  <si>
    <t>医療法人社団星川小児クリニック</t>
  </si>
  <si>
    <t>山本　淳</t>
  </si>
  <si>
    <t>病児保育室アニモ</t>
  </si>
  <si>
    <t>240-0006</t>
  </si>
  <si>
    <t>保土ケ谷区星川２－４－１　星川ＳＦビル４階</t>
    <rPh sb="0" eb="5">
      <t>ホドガヤク</t>
    </rPh>
    <rPh sb="5" eb="7">
      <t>ホシカワ</t>
    </rPh>
    <rPh sb="13" eb="15">
      <t>ホシカワ</t>
    </rPh>
    <rPh sb="20" eb="21">
      <t>カイ</t>
    </rPh>
    <phoneticPr fontId="51"/>
  </si>
  <si>
    <t>医療法人圭信会</t>
  </si>
  <si>
    <t>三村　圭美</t>
    <phoneticPr fontId="42"/>
  </si>
  <si>
    <t>病児保育室エンジェルキッズ</t>
    <rPh sb="0" eb="2">
      <t>ビョウジ</t>
    </rPh>
    <rPh sb="2" eb="5">
      <t>ホイクシツ</t>
    </rPh>
    <phoneticPr fontId="51"/>
  </si>
  <si>
    <t>240-0041</t>
  </si>
  <si>
    <t>保土ケ谷区東川島町15-6</t>
    <rPh sb="0" eb="5">
      <t>ホドガヤク</t>
    </rPh>
    <rPh sb="5" eb="9">
      <t>ヒガシカワシマチョウ</t>
    </rPh>
    <phoneticPr fontId="51"/>
  </si>
  <si>
    <t>医療法人社団鴨居病院</t>
    <rPh sb="0" eb="6">
      <t>イリョウホウジンシャダン</t>
    </rPh>
    <rPh sb="6" eb="10">
      <t>カモイビョウイン</t>
    </rPh>
    <phoneticPr fontId="41"/>
  </si>
  <si>
    <t>理事長</t>
    <rPh sb="0" eb="3">
      <t>リジチョウ</t>
    </rPh>
    <phoneticPr fontId="42"/>
  </si>
  <si>
    <t>荒井　ゆかり</t>
    <phoneticPr fontId="2"/>
  </si>
  <si>
    <t>みどり病児保育室</t>
  </si>
  <si>
    <t>226-0003</t>
  </si>
  <si>
    <t>緑区鴨居５-27-10</t>
    <rPh sb="0" eb="2">
      <t>ミドリク</t>
    </rPh>
    <rPh sb="2" eb="4">
      <t>カモイ</t>
    </rPh>
    <phoneticPr fontId="51"/>
  </si>
  <si>
    <t>医療法人社団慶誠会</t>
  </si>
  <si>
    <t>理事長</t>
    <phoneticPr fontId="42"/>
  </si>
  <si>
    <t>時枝　啓介</t>
    <phoneticPr fontId="2"/>
  </si>
  <si>
    <t>病児保育室わかば</t>
    <rPh sb="0" eb="2">
      <t>ビョウジ</t>
    </rPh>
    <rPh sb="2" eb="5">
      <t>ホイクシツ</t>
    </rPh>
    <phoneticPr fontId="51"/>
  </si>
  <si>
    <t>224-0021</t>
  </si>
  <si>
    <t>都筑区北山田１－12－15</t>
    <rPh sb="0" eb="3">
      <t>ツヅキク</t>
    </rPh>
    <rPh sb="3" eb="6">
      <t>キタヤマタ</t>
    </rPh>
    <phoneticPr fontId="51"/>
  </si>
  <si>
    <t>医療法人社団豊葉会</t>
  </si>
  <si>
    <t>根岸　龍二郎</t>
  </si>
  <si>
    <t>横浜市病児保育室ベイキッズ</t>
  </si>
  <si>
    <t>231-0821</t>
  </si>
  <si>
    <t>中区本牧原1-22　ムラーラ本牧1階</t>
    <phoneticPr fontId="2"/>
  </si>
  <si>
    <t>はるの木こどもクリニック</t>
  </si>
  <si>
    <t>齋藤　陽</t>
  </si>
  <si>
    <t>横浜病児保育室はるぞら</t>
  </si>
  <si>
    <t>227-0043</t>
  </si>
  <si>
    <t>青葉区藤が丘1-14-49　横浜藤が丘NBIビル2A</t>
    <phoneticPr fontId="2"/>
  </si>
  <si>
    <t>医療法人　峰和会</t>
    <rPh sb="0" eb="2">
      <t>イリョウ</t>
    </rPh>
    <rPh sb="2" eb="4">
      <t>ホウジン</t>
    </rPh>
    <rPh sb="5" eb="6">
      <t>ミネ</t>
    </rPh>
    <rPh sb="6" eb="7">
      <t>ワ</t>
    </rPh>
    <rPh sb="7" eb="8">
      <t>カイ</t>
    </rPh>
    <phoneticPr fontId="41"/>
  </si>
  <si>
    <t>佐藤　雅彦</t>
    <phoneticPr fontId="2"/>
  </si>
  <si>
    <t>病児保育室みらい</t>
    <rPh sb="0" eb="2">
      <t>ビョウジ</t>
    </rPh>
    <rPh sb="2" eb="5">
      <t>ホイクシツ</t>
    </rPh>
    <phoneticPr fontId="51"/>
  </si>
  <si>
    <t>223-0061</t>
  </si>
  <si>
    <t>港北区日吉6-1-20</t>
    <rPh sb="0" eb="3">
      <t>コウホクク</t>
    </rPh>
    <rPh sb="3" eb="5">
      <t>ヒヨシ</t>
    </rPh>
    <phoneticPr fontId="51"/>
  </si>
  <si>
    <t>Y-001</t>
  </si>
  <si>
    <t>Ｙ室</t>
    <rPh sb="1" eb="2">
      <t>シツ</t>
    </rPh>
    <phoneticPr fontId="42"/>
  </si>
  <si>
    <t>社会福祉法人 鶴見あけぼの会</t>
    <rPh sb="0" eb="2">
      <t>シャカイ</t>
    </rPh>
    <rPh sb="2" eb="4">
      <t>フクシ</t>
    </rPh>
    <rPh sb="4" eb="6">
      <t>ホウジン</t>
    </rPh>
    <rPh sb="7" eb="9">
      <t>ツルミ</t>
    </rPh>
    <rPh sb="13" eb="14">
      <t>カイ</t>
    </rPh>
    <phoneticPr fontId="17"/>
  </si>
  <si>
    <t>熊谷　豊壽</t>
    <rPh sb="0" eb="1">
      <t>クマ</t>
    </rPh>
    <rPh sb="1" eb="2">
      <t>タニ</t>
    </rPh>
    <rPh sb="3" eb="4">
      <t>トヨ</t>
    </rPh>
    <rPh sb="4" eb="5">
      <t>コトブキ</t>
    </rPh>
    <phoneticPr fontId="17"/>
  </si>
  <si>
    <t>あけぼの共同保育所</t>
  </si>
  <si>
    <t>横浜市鶴見区鶴見中央1-18-10</t>
    <rPh sb="0" eb="3">
      <t>ヨコハマシ</t>
    </rPh>
    <rPh sb="3" eb="6">
      <t>ツルミク</t>
    </rPh>
    <rPh sb="6" eb="8">
      <t>ツルミ</t>
    </rPh>
    <rPh sb="8" eb="10">
      <t>チュウオウ</t>
    </rPh>
    <phoneticPr fontId="17"/>
  </si>
  <si>
    <t>Y-007</t>
  </si>
  <si>
    <t>有限会社クルミ</t>
    <rPh sb="0" eb="4">
      <t>ユウゲンガイシャ</t>
    </rPh>
    <phoneticPr fontId="17"/>
  </si>
  <si>
    <t>代表取締役</t>
    <phoneticPr fontId="42"/>
  </si>
  <si>
    <t>久保　　民子</t>
    <rPh sb="0" eb="2">
      <t>クボ</t>
    </rPh>
    <phoneticPr fontId="17"/>
  </si>
  <si>
    <t>クルミ保育園</t>
  </si>
  <si>
    <t>神奈川区高島台18-2</t>
    <rPh sb="0" eb="4">
      <t>カナガワク</t>
    </rPh>
    <rPh sb="4" eb="7">
      <t>タカシマダイ</t>
    </rPh>
    <phoneticPr fontId="17"/>
  </si>
  <si>
    <t>Y-010</t>
  </si>
  <si>
    <t>株式会社ホイット</t>
    <rPh sb="0" eb="4">
      <t>カブシキガイシャ</t>
    </rPh>
    <phoneticPr fontId="17"/>
  </si>
  <si>
    <t>小山田　誠二郎</t>
    <rPh sb="0" eb="3">
      <t>オヤマダ</t>
    </rPh>
    <rPh sb="4" eb="7">
      <t>セイジロウ</t>
    </rPh>
    <phoneticPr fontId="17"/>
  </si>
  <si>
    <t>横浜西口保育園</t>
  </si>
  <si>
    <t>西区西平沼町4-1-W103号</t>
    <rPh sb="0" eb="2">
      <t>ニシク</t>
    </rPh>
    <rPh sb="2" eb="3">
      <t>ニシ</t>
    </rPh>
    <rPh sb="3" eb="5">
      <t>ヒラヌマ</t>
    </rPh>
    <rPh sb="5" eb="6">
      <t>チョウ</t>
    </rPh>
    <rPh sb="14" eb="15">
      <t>ゴウ</t>
    </rPh>
    <phoneticPr fontId="17"/>
  </si>
  <si>
    <t>Y-018</t>
  </si>
  <si>
    <t>NPO法人プラス保育園</t>
    <rPh sb="3" eb="5">
      <t>ホウジン</t>
    </rPh>
    <rPh sb="8" eb="11">
      <t>ホイクエン</t>
    </rPh>
    <phoneticPr fontId="17"/>
  </si>
  <si>
    <t>河村　智恵子</t>
    <rPh sb="0" eb="2">
      <t>カワムラ</t>
    </rPh>
    <rPh sb="3" eb="6">
      <t>チエコ</t>
    </rPh>
    <phoneticPr fontId="17"/>
  </si>
  <si>
    <t>プラス保育園</t>
  </si>
  <si>
    <t>横浜市旭区中希望が丘102番地　ジョイビル３階</t>
    <rPh sb="0" eb="3">
      <t>ヨコハマシ</t>
    </rPh>
    <rPh sb="3" eb="5">
      <t>アサヒク</t>
    </rPh>
    <rPh sb="5" eb="6">
      <t>ナカ</t>
    </rPh>
    <rPh sb="6" eb="8">
      <t>キボウ</t>
    </rPh>
    <rPh sb="9" eb="10">
      <t>オカ</t>
    </rPh>
    <rPh sb="13" eb="15">
      <t>バンチ</t>
    </rPh>
    <rPh sb="22" eb="23">
      <t>カイ</t>
    </rPh>
    <phoneticPr fontId="17"/>
  </si>
  <si>
    <t>Y-019</t>
  </si>
  <si>
    <t>コナミスポーツ株式会社</t>
    <rPh sb="7" eb="11">
      <t>カブシキガイシャ</t>
    </rPh>
    <phoneticPr fontId="17"/>
  </si>
  <si>
    <t>代表取締役社長</t>
    <phoneticPr fontId="42"/>
  </si>
  <si>
    <t>室田　健志</t>
    <rPh sb="0" eb="2">
      <t>ムロタ</t>
    </rPh>
    <rPh sb="3" eb="4">
      <t>ケン</t>
    </rPh>
    <rPh sb="4" eb="5">
      <t>ココロザシ</t>
    </rPh>
    <phoneticPr fontId="17"/>
  </si>
  <si>
    <t>ザ・チャイルドクラブ希望が丘</t>
    <rPh sb="10" eb="12">
      <t>キボウ</t>
    </rPh>
    <rPh sb="13" eb="14">
      <t>オカ</t>
    </rPh>
    <phoneticPr fontId="17"/>
  </si>
  <si>
    <t>東京都品川区東品川4－10－1</t>
    <rPh sb="0" eb="3">
      <t>トウキョウト</t>
    </rPh>
    <rPh sb="3" eb="6">
      <t>シナガワク</t>
    </rPh>
    <rPh sb="6" eb="7">
      <t>ヒガシ</t>
    </rPh>
    <rPh sb="7" eb="9">
      <t>シナガワ</t>
    </rPh>
    <phoneticPr fontId="17"/>
  </si>
  <si>
    <t>Y-021</t>
  </si>
  <si>
    <t>特定非営利活動法人ケシェット</t>
    <rPh sb="0" eb="2">
      <t>トクテイ</t>
    </rPh>
    <rPh sb="2" eb="5">
      <t>ヒエイリ</t>
    </rPh>
    <rPh sb="5" eb="7">
      <t>カツドウ</t>
    </rPh>
    <rPh sb="7" eb="9">
      <t>ホウジン</t>
    </rPh>
    <phoneticPr fontId="17"/>
  </si>
  <si>
    <t>田口　聖</t>
    <rPh sb="0" eb="2">
      <t>タグチ</t>
    </rPh>
    <rPh sb="3" eb="4">
      <t>セイ</t>
    </rPh>
    <phoneticPr fontId="17"/>
  </si>
  <si>
    <t>日吉ﾙｰﾃﾙ同胞教会星の子ルーム</t>
  </si>
  <si>
    <t>港北区日吉本町１－５－４１坂口屋日吉ビル２Ｆ</t>
    <rPh sb="13" eb="15">
      <t>サカグチ</t>
    </rPh>
    <rPh sb="15" eb="16">
      <t>ヤ</t>
    </rPh>
    <rPh sb="16" eb="18">
      <t>ヒヨシ</t>
    </rPh>
    <phoneticPr fontId="53"/>
  </si>
  <si>
    <t>Y-022</t>
  </si>
  <si>
    <t>株式会社創生</t>
    <rPh sb="0" eb="4">
      <t>カブシキガイシャ</t>
    </rPh>
    <rPh sb="4" eb="6">
      <t>ソウセイ</t>
    </rPh>
    <phoneticPr fontId="17"/>
  </si>
  <si>
    <t>大竹　真也</t>
    <rPh sb="0" eb="2">
      <t>オオタケ</t>
    </rPh>
    <rPh sb="3" eb="5">
      <t>シンヤ</t>
    </rPh>
    <phoneticPr fontId="17"/>
  </si>
  <si>
    <t>さくらんぼ保育園</t>
    <rPh sb="5" eb="8">
      <t>ホイクエン</t>
    </rPh>
    <phoneticPr fontId="17"/>
  </si>
  <si>
    <t>港北区日吉本町１－３－４</t>
  </si>
  <si>
    <t>Y-023</t>
  </si>
  <si>
    <t>有限会社エム．ケイ．プランニング</t>
    <rPh sb="0" eb="4">
      <t>ユウゲンガイシャ</t>
    </rPh>
    <phoneticPr fontId="17"/>
  </si>
  <si>
    <t>松崎　啓祐</t>
    <rPh sb="0" eb="2">
      <t>マツザキ</t>
    </rPh>
    <rPh sb="3" eb="5">
      <t>ケイスケ</t>
    </rPh>
    <phoneticPr fontId="17"/>
  </si>
  <si>
    <t>大倉山べびーるーむ</t>
  </si>
  <si>
    <t>422-8017</t>
  </si>
  <si>
    <t>静岡県静岡市駿河区大谷3136-17</t>
    <rPh sb="0" eb="3">
      <t>シズオカケン</t>
    </rPh>
    <rPh sb="3" eb="6">
      <t>シズオカシ</t>
    </rPh>
    <rPh sb="6" eb="8">
      <t>スルガ</t>
    </rPh>
    <rPh sb="8" eb="9">
      <t>ク</t>
    </rPh>
    <rPh sb="9" eb="11">
      <t>オオタニ</t>
    </rPh>
    <phoneticPr fontId="17"/>
  </si>
  <si>
    <t>Y-024</t>
  </si>
  <si>
    <t>株式会社イルカ</t>
    <rPh sb="0" eb="4">
      <t>カブシキガイシャ</t>
    </rPh>
    <phoneticPr fontId="17"/>
  </si>
  <si>
    <t>代表取締役</t>
    <rPh sb="0" eb="2">
      <t>ダイヒョウ</t>
    </rPh>
    <phoneticPr fontId="42"/>
  </si>
  <si>
    <t>高久　優</t>
    <rPh sb="0" eb="2">
      <t>タカク</t>
    </rPh>
    <phoneticPr fontId="17"/>
  </si>
  <si>
    <t>イルカ保育園</t>
  </si>
  <si>
    <t>港北区日吉２－４－３</t>
  </si>
  <si>
    <t>Y-026</t>
  </si>
  <si>
    <t>株式会社アシスト</t>
    <rPh sb="0" eb="4">
      <t>カブシキガイシャ</t>
    </rPh>
    <phoneticPr fontId="17"/>
  </si>
  <si>
    <t>富樫　昭治</t>
    <phoneticPr fontId="42"/>
  </si>
  <si>
    <t>SUNSUNキッズあいらんど</t>
  </si>
  <si>
    <t>港北区綱島西２－１３－１　２階</t>
    <rPh sb="14" eb="15">
      <t>カイ</t>
    </rPh>
    <phoneticPr fontId="53"/>
  </si>
  <si>
    <t>Y-029</t>
  </si>
  <si>
    <t>北友建設株式会社</t>
    <rPh sb="0" eb="1">
      <t>キタ</t>
    </rPh>
    <rPh sb="1" eb="2">
      <t>トモ</t>
    </rPh>
    <rPh sb="2" eb="4">
      <t>ケンセツ</t>
    </rPh>
    <rPh sb="4" eb="8">
      <t>カブシキガイシャ</t>
    </rPh>
    <phoneticPr fontId="17"/>
  </si>
  <si>
    <t>石井　一也</t>
    <rPh sb="0" eb="2">
      <t>イシイ</t>
    </rPh>
    <rPh sb="3" eb="5">
      <t>カズヤ</t>
    </rPh>
    <phoneticPr fontId="17"/>
  </si>
  <si>
    <t>横浜保育室リトル スカラー</t>
  </si>
  <si>
    <t>222-0011</t>
  </si>
  <si>
    <t>港北区菊名1-17-7</t>
    <rPh sb="0" eb="3">
      <t>コウホクク</t>
    </rPh>
    <rPh sb="3" eb="5">
      <t>キクナ</t>
    </rPh>
    <phoneticPr fontId="53"/>
  </si>
  <si>
    <t>Y-030</t>
  </si>
  <si>
    <t>株式会社こどもの森</t>
    <rPh sb="0" eb="4">
      <t>カブシキガイシャ</t>
    </rPh>
    <rPh sb="8" eb="9">
      <t>モリ</t>
    </rPh>
    <phoneticPr fontId="17"/>
  </si>
  <si>
    <t>久芳　敬裕</t>
    <rPh sb="0" eb="1">
      <t>キュウ</t>
    </rPh>
    <rPh sb="1" eb="2">
      <t>ホウ</t>
    </rPh>
    <rPh sb="3" eb="5">
      <t>タカヒロ</t>
    </rPh>
    <phoneticPr fontId="17"/>
  </si>
  <si>
    <t>長津田保育の家</t>
  </si>
  <si>
    <t>185-0034</t>
  </si>
  <si>
    <t>東京都国分寺市光町2－5－1</t>
    <rPh sb="0" eb="3">
      <t>トウキョウト</t>
    </rPh>
    <rPh sb="3" eb="6">
      <t>コクブンジ</t>
    </rPh>
    <rPh sb="6" eb="7">
      <t>シ</t>
    </rPh>
    <rPh sb="7" eb="8">
      <t>ヒカリ</t>
    </rPh>
    <rPh sb="8" eb="9">
      <t>マチ</t>
    </rPh>
    <phoneticPr fontId="17"/>
  </si>
  <si>
    <t>Y-031</t>
  </si>
  <si>
    <t>Y-034</t>
  </si>
  <si>
    <t>有限会社あざみ野ベビールーム</t>
    <rPh sb="0" eb="4">
      <t>ユウゲンガイシャ</t>
    </rPh>
    <rPh sb="7" eb="8">
      <t>ノ</t>
    </rPh>
    <phoneticPr fontId="17"/>
  </si>
  <si>
    <t>飯塚　真由美</t>
    <rPh sb="0" eb="2">
      <t>イイヅカ</t>
    </rPh>
    <rPh sb="3" eb="6">
      <t>マユミ</t>
    </rPh>
    <phoneticPr fontId="17"/>
  </si>
  <si>
    <t>あざみ野ベビールーム</t>
  </si>
  <si>
    <t>青葉区あざみ野１丁目７番１　ゴールドワンあざみ野２Ｆ</t>
    <rPh sb="0" eb="3">
      <t>アオバク</t>
    </rPh>
    <rPh sb="8" eb="10">
      <t>チョウメ</t>
    </rPh>
    <rPh sb="11" eb="12">
      <t>バン</t>
    </rPh>
    <phoneticPr fontId="17"/>
  </si>
  <si>
    <t>Y-035</t>
  </si>
  <si>
    <t>NPO法人美しが丘ベビーリー保育室</t>
    <rPh sb="3" eb="5">
      <t>ホウジン</t>
    </rPh>
    <phoneticPr fontId="17"/>
  </si>
  <si>
    <t>中村　宣子</t>
    <rPh sb="0" eb="2">
      <t>ナカムラ</t>
    </rPh>
    <rPh sb="3" eb="5">
      <t>ノブコ</t>
    </rPh>
    <phoneticPr fontId="17"/>
  </si>
  <si>
    <t>美しが丘ベビーリー保育室</t>
  </si>
  <si>
    <t>青葉区美しが丘１－６－５コメールビル２Ｆ</t>
    <rPh sb="0" eb="3">
      <t>アオバク</t>
    </rPh>
    <rPh sb="3" eb="4">
      <t>ウツク</t>
    </rPh>
    <rPh sb="6" eb="7">
      <t>オカ</t>
    </rPh>
    <phoneticPr fontId="17"/>
  </si>
  <si>
    <t>Y-036</t>
  </si>
  <si>
    <t>有限会社あおばチャイルドセンター南園</t>
    <rPh sb="0" eb="4">
      <t>ユウゲンガイシャ</t>
    </rPh>
    <rPh sb="16" eb="17">
      <t>ミナミ</t>
    </rPh>
    <rPh sb="17" eb="18">
      <t>エン</t>
    </rPh>
    <phoneticPr fontId="17"/>
  </si>
  <si>
    <t>松木　愛</t>
    <rPh sb="0" eb="2">
      <t>マツキ</t>
    </rPh>
    <rPh sb="3" eb="4">
      <t>アイ</t>
    </rPh>
    <phoneticPr fontId="17"/>
  </si>
  <si>
    <t>あおばチャイルドセンター南園</t>
  </si>
  <si>
    <t>都筑区茅ヶ崎中央17-12　ヒロガーデンセンター南１Ｆ</t>
    <phoneticPr fontId="2"/>
  </si>
  <si>
    <t>Y-043</t>
  </si>
  <si>
    <t>NPO法人もあなキッズ自然楽校</t>
    <rPh sb="3" eb="5">
      <t>ホウジン</t>
    </rPh>
    <rPh sb="11" eb="13">
      <t>シゼン</t>
    </rPh>
    <rPh sb="13" eb="15">
      <t>ガッコウ</t>
    </rPh>
    <phoneticPr fontId="17"/>
  </si>
  <si>
    <t>関山　隆一</t>
    <rPh sb="0" eb="2">
      <t>セキヤマ</t>
    </rPh>
    <rPh sb="3" eb="5">
      <t>リュウイチ</t>
    </rPh>
    <phoneticPr fontId="17"/>
  </si>
  <si>
    <t>もあな保育園</t>
  </si>
  <si>
    <t>都筑区中川中央1-39-11</t>
    <rPh sb="0" eb="3">
      <t>ツヅキク</t>
    </rPh>
    <rPh sb="3" eb="5">
      <t>ナカガワ</t>
    </rPh>
    <rPh sb="5" eb="7">
      <t>チュウオウ</t>
    </rPh>
    <phoneticPr fontId="17"/>
  </si>
  <si>
    <t>Y-045</t>
  </si>
  <si>
    <t>学校法人柏栄学園</t>
    <rPh sb="0" eb="2">
      <t>ガッコウ</t>
    </rPh>
    <rPh sb="2" eb="4">
      <t>ホウジン</t>
    </rPh>
    <rPh sb="4" eb="5">
      <t>カシワ</t>
    </rPh>
    <rPh sb="5" eb="6">
      <t>エイ</t>
    </rPh>
    <rPh sb="6" eb="8">
      <t>ガクエン</t>
    </rPh>
    <phoneticPr fontId="17"/>
  </si>
  <si>
    <t>髙橋　仁志</t>
    <phoneticPr fontId="42"/>
  </si>
  <si>
    <t>しんざわあゆみ保育室</t>
    <rPh sb="7" eb="10">
      <t>ホイクシツ</t>
    </rPh>
    <phoneticPr fontId="17"/>
  </si>
  <si>
    <t>戸塚区戸塚町３６８４</t>
    <rPh sb="0" eb="3">
      <t>トツカク</t>
    </rPh>
    <rPh sb="3" eb="5">
      <t>トツカ</t>
    </rPh>
    <rPh sb="5" eb="6">
      <t>チョウ</t>
    </rPh>
    <phoneticPr fontId="17"/>
  </si>
  <si>
    <t>Y-046</t>
  </si>
  <si>
    <t>任意団体つくしの会</t>
    <rPh sb="0" eb="2">
      <t>ニンイ</t>
    </rPh>
    <rPh sb="2" eb="4">
      <t>ダンタイ</t>
    </rPh>
    <phoneticPr fontId="17"/>
  </si>
  <si>
    <t>理事長</t>
    <rPh sb="0" eb="3">
      <t>リジチョウ</t>
    </rPh>
    <phoneticPr fontId="2"/>
  </si>
  <si>
    <t>長沼　純江</t>
    <rPh sb="0" eb="2">
      <t>ナガヌマ</t>
    </rPh>
    <rPh sb="3" eb="5">
      <t>スミエ</t>
    </rPh>
    <phoneticPr fontId="17"/>
  </si>
  <si>
    <t>つくし共同保育所</t>
  </si>
  <si>
    <t>栄区公田町627-5</t>
  </si>
  <si>
    <t>Y-049</t>
  </si>
  <si>
    <t>NPO法人ちびっこハウス</t>
  </si>
  <si>
    <t>天野　勝行</t>
    <rPh sb="0" eb="2">
      <t>アマノ</t>
    </rPh>
    <rPh sb="3" eb="5">
      <t>カツユキ</t>
    </rPh>
    <phoneticPr fontId="17"/>
  </si>
  <si>
    <t>ＮＰＯ法人ちびっこハウス</t>
    <rPh sb="3" eb="5">
      <t>ホウジン</t>
    </rPh>
    <phoneticPr fontId="17"/>
  </si>
  <si>
    <t>瀬谷区三ツ境24-8</t>
    <rPh sb="0" eb="3">
      <t>セヤク</t>
    </rPh>
    <rPh sb="3" eb="4">
      <t>ミ</t>
    </rPh>
    <rPh sb="5" eb="6">
      <t>キョウ</t>
    </rPh>
    <phoneticPr fontId="17"/>
  </si>
  <si>
    <t>認可外</t>
    <rPh sb="0" eb="3">
      <t>ニンカガイ</t>
    </rPh>
    <phoneticPr fontId="42"/>
  </si>
  <si>
    <t>210-0853</t>
  </si>
  <si>
    <t>鶴見さくら幼稚舎</t>
  </si>
  <si>
    <t>梶山モンテッソーリスクール</t>
  </si>
  <si>
    <t>まめっこひろば</t>
  </si>
  <si>
    <t>230-0073</t>
  </si>
  <si>
    <t>夢パンダ保育園</t>
  </si>
  <si>
    <t>230-0012</t>
  </si>
  <si>
    <t>保育園スカイ・ウイング幼稚部</t>
  </si>
  <si>
    <t>りけんキッズよこはま</t>
  </si>
  <si>
    <t>230-0045</t>
  </si>
  <si>
    <t>社会福祉法人恩賜財団済生会支部神奈川県済生会横浜市東部病院</t>
  </si>
  <si>
    <t>済生会横浜市東部病院　ゆうゆう保育室</t>
  </si>
  <si>
    <t>ひよこ保育園</t>
  </si>
  <si>
    <t>241-0023</t>
  </si>
  <si>
    <t>230-0062</t>
  </si>
  <si>
    <t>230-0001</t>
  </si>
  <si>
    <t>230-8611</t>
  </si>
  <si>
    <t>実遊保育園つるみ一時保育室</t>
  </si>
  <si>
    <t>230-0003</t>
  </si>
  <si>
    <t>226-0015</t>
  </si>
  <si>
    <t>150-0012</t>
  </si>
  <si>
    <t>222-0033</t>
  </si>
  <si>
    <t>342-0056</t>
  </si>
  <si>
    <t>アメリカンインターナショナルブレインズキディクラブ</t>
  </si>
  <si>
    <t>230-0037</t>
  </si>
  <si>
    <t>230-0078</t>
  </si>
  <si>
    <t>108-0075</t>
  </si>
  <si>
    <t>横浜シュタイナーこどもの園</t>
  </si>
  <si>
    <t>221-0843</t>
  </si>
  <si>
    <t>221-0051</t>
  </si>
  <si>
    <t>神奈川中央ヤクルト販売株式会社　六角橋センター保育室</t>
  </si>
  <si>
    <t>六角橋保育所</t>
  </si>
  <si>
    <t>222-0036</t>
  </si>
  <si>
    <t>221-0822</t>
  </si>
  <si>
    <t>221-0863</t>
  </si>
  <si>
    <t>ソレイユ保育園</t>
  </si>
  <si>
    <t>キッズナーサリーみなとみらい園</t>
  </si>
  <si>
    <t>221-0052</t>
  </si>
  <si>
    <t>済生会東神奈川リハビリテーション病院　かなっこ保育室</t>
  </si>
  <si>
    <t>新横浜リハビリテーション病院　プスプス保育室</t>
  </si>
  <si>
    <t>221-0864</t>
  </si>
  <si>
    <t>新子安ひよこ保育園</t>
  </si>
  <si>
    <t>221-0025</t>
  </si>
  <si>
    <t>パナマリア保育園　西口園</t>
  </si>
  <si>
    <t>235-0021</t>
  </si>
  <si>
    <t>221-0801</t>
  </si>
  <si>
    <t>103-0028</t>
  </si>
  <si>
    <t>223-0057</t>
  </si>
  <si>
    <t>220-0051</t>
  </si>
  <si>
    <t>239-0824</t>
  </si>
  <si>
    <t>チームしらはた</t>
  </si>
  <si>
    <t>American Kids International School</t>
  </si>
  <si>
    <t>221-0005</t>
  </si>
  <si>
    <t>スターチャイルド≪横浜一時預かり≫</t>
  </si>
  <si>
    <t>221-0835</t>
  </si>
  <si>
    <t>SKYKID保育園一時保育室</t>
  </si>
  <si>
    <t>221-0002</t>
  </si>
  <si>
    <t>横浜市立市民病院</t>
  </si>
  <si>
    <t>231-0005</t>
  </si>
  <si>
    <t>まーちらんど・よこはま</t>
  </si>
  <si>
    <t>220-8623</t>
  </si>
  <si>
    <t>神奈川中央ヤクルト販売株式会社　浜松町センター保育室</t>
  </si>
  <si>
    <t>ひよこの保育室</t>
  </si>
  <si>
    <t>220-0072</t>
  </si>
  <si>
    <t>イマジン・インターナショナル・プリスクール</t>
  </si>
  <si>
    <t>こどもの森ほいく舎</t>
  </si>
  <si>
    <t>220-8521</t>
  </si>
  <si>
    <t>キンダーキッズインターナショナルスクール横浜校</t>
  </si>
  <si>
    <t>530-0033</t>
  </si>
  <si>
    <t>株式会社　ベネッセビースタジオ</t>
  </si>
  <si>
    <t>モナークインターナショナルプリスクール</t>
  </si>
  <si>
    <t>151-0061</t>
  </si>
  <si>
    <t>KIDS ROOM RUBBER DUCK</t>
  </si>
  <si>
    <t>きっずクラブ横浜</t>
  </si>
  <si>
    <t>150-8488</t>
  </si>
  <si>
    <t>はーと保育園</t>
  </si>
  <si>
    <t>220-8138</t>
  </si>
  <si>
    <t>まーちらんど・みなとみらい</t>
  </si>
  <si>
    <t>220-8686</t>
  </si>
  <si>
    <t>220-0041</t>
  </si>
  <si>
    <t>171-0022</t>
  </si>
  <si>
    <t>101-8688</t>
  </si>
  <si>
    <t>231-0007</t>
  </si>
  <si>
    <t>221-0831</t>
  </si>
  <si>
    <t>105-0001</t>
  </si>
  <si>
    <t>220-8611</t>
  </si>
  <si>
    <t>220-0032</t>
  </si>
  <si>
    <t>135-0022</t>
  </si>
  <si>
    <t>神奈川中央ヤクルト販売株式会社　山手センター保育室</t>
  </si>
  <si>
    <t>オハナ・イングリッシュ・プリスクールみなとみらい</t>
  </si>
  <si>
    <t>231-0002</t>
  </si>
  <si>
    <t>横浜市立みなと赤十字病院</t>
  </si>
  <si>
    <t>231-8682</t>
  </si>
  <si>
    <t>231-0801</t>
  </si>
  <si>
    <t>CHEERFUL LAND</t>
  </si>
  <si>
    <t>Treehouse Montessori School</t>
  </si>
  <si>
    <t>231-0825</t>
  </si>
  <si>
    <t>231-0023</t>
  </si>
  <si>
    <t>かいじゅうの森ようちえん</t>
  </si>
  <si>
    <t>231-0827</t>
  </si>
  <si>
    <t>231-0806</t>
  </si>
  <si>
    <t>YY KIDS CLUB</t>
  </si>
  <si>
    <t>105-0014</t>
  </si>
  <si>
    <t>231-0011</t>
  </si>
  <si>
    <t>170-0013</t>
  </si>
  <si>
    <t>231-0021</t>
  </si>
  <si>
    <t>231-0028</t>
  </si>
  <si>
    <t>151-0051</t>
  </si>
  <si>
    <t>231-0861</t>
  </si>
  <si>
    <t>231-0847</t>
  </si>
  <si>
    <t>231-0802</t>
  </si>
  <si>
    <t>一般財団法人　三和徳育会</t>
  </si>
  <si>
    <t>徳育キッズビレッジ山下町</t>
  </si>
  <si>
    <t>231-0862</t>
  </si>
  <si>
    <t>YMCA Global Kindergarten</t>
  </si>
  <si>
    <t>231-0014</t>
  </si>
  <si>
    <t>有限会社　ワイ・イー・ピー</t>
  </si>
  <si>
    <t>ヨコハマイングリッシュプリスクール</t>
  </si>
  <si>
    <t>231-0854</t>
  </si>
  <si>
    <t>キッズパートナー横浜市役所一時保育室</t>
  </si>
  <si>
    <t>140-0013</t>
  </si>
  <si>
    <t>171-0031</t>
  </si>
  <si>
    <t>神奈川中央ヤクルト販売株式会社　井土ヶ谷センター保育室</t>
  </si>
  <si>
    <t>神奈川中央ヤクルト販売株式会社　吉野町センター保育室</t>
  </si>
  <si>
    <t>ピースランド保育園</t>
  </si>
  <si>
    <t>235-0011</t>
  </si>
  <si>
    <t>232-0004</t>
  </si>
  <si>
    <t>公立大学法人横浜市立大学附属市民総合医療センター</t>
  </si>
  <si>
    <t>232-0066</t>
  </si>
  <si>
    <t>232-0044</t>
  </si>
  <si>
    <t>232-0056</t>
  </si>
  <si>
    <t>232-0074</t>
  </si>
  <si>
    <t>神奈川中央ヤクルト販売株式会社　大池センター保育室</t>
  </si>
  <si>
    <t>さくらザウルス別所ひろば</t>
  </si>
  <si>
    <t>南区榎町１－１－５</t>
  </si>
  <si>
    <t>232-0015</t>
  </si>
  <si>
    <t>141-0033</t>
  </si>
  <si>
    <t>232-0041</t>
  </si>
  <si>
    <t>アクティブ＆インターナショナルキッズ</t>
  </si>
  <si>
    <t>232-0071</t>
  </si>
  <si>
    <t>上大岡イングリッシュキンダーガーテン</t>
  </si>
  <si>
    <t>244-0817</t>
  </si>
  <si>
    <t>アーモ第２</t>
  </si>
  <si>
    <t>済生会横浜市南部病院　ひまわり保育園</t>
  </si>
  <si>
    <t>233-0013</t>
  </si>
  <si>
    <t>神奈川県立精神医療センター院内保育施設　なかよし保育園</t>
  </si>
  <si>
    <t>福祉クラブ生活協同組合</t>
  </si>
  <si>
    <t>社会福祉法人寿楽園　横浜事業所内託児所</t>
  </si>
  <si>
    <t>841-0203</t>
  </si>
  <si>
    <t>神奈川中央ヤクルト販売株式会社　笹下センター保育室</t>
  </si>
  <si>
    <t>神奈川中央ヤクルト販売株式会社　上永谷センター保育室</t>
  </si>
  <si>
    <t>神奈川中央ヤクルト販売株式会社　上大岡センター保育室</t>
  </si>
  <si>
    <t>233-0003</t>
  </si>
  <si>
    <t>247-0012</t>
  </si>
  <si>
    <t>育生会　ひまわり保育園</t>
  </si>
  <si>
    <t>240-0025</t>
  </si>
  <si>
    <t>233-0011</t>
  </si>
  <si>
    <t>ウィズダムアカデミー横浜上大岡校</t>
  </si>
  <si>
    <t>NYC International School</t>
  </si>
  <si>
    <t>233-0015</t>
  </si>
  <si>
    <t>神奈川中央ヤクルト販売株式会社　天王町センター保育室</t>
  </si>
  <si>
    <t>横浜保土ケ谷中央病院　院内保育所</t>
  </si>
  <si>
    <t>108-0074</t>
  </si>
  <si>
    <t>聖隷横浜病院　ひだまり保育園</t>
  </si>
  <si>
    <t>240-8521</t>
  </si>
  <si>
    <t>医療法人社団伊純会介護老人保健施設スカイ施設内保育所</t>
  </si>
  <si>
    <t>240-0067</t>
  </si>
  <si>
    <t>174-0051</t>
  </si>
  <si>
    <t>240-0064</t>
  </si>
  <si>
    <t>020-0025</t>
  </si>
  <si>
    <t>ぎんがむらHOUSE</t>
  </si>
  <si>
    <t>241-0825</t>
  </si>
  <si>
    <t>あゆみ園</t>
  </si>
  <si>
    <t>医療法人順正会　横浜鶴ヶ峰病院保育室</t>
  </si>
  <si>
    <t>241-0011</t>
  </si>
  <si>
    <t>241-0001</t>
  </si>
  <si>
    <t>聖マリアンナはなみずき保育園</t>
  </si>
  <si>
    <t>241-0811</t>
  </si>
  <si>
    <t>Blue Sky International</t>
  </si>
  <si>
    <t>241-0821</t>
  </si>
  <si>
    <t>オレンジ託児所</t>
  </si>
  <si>
    <t>241-0802</t>
  </si>
  <si>
    <t>241-0822</t>
  </si>
  <si>
    <t>チャイルドマインダーおおきなばおばぶの木</t>
  </si>
  <si>
    <t>神奈川中央ヤクルト販売株式会社　市ノ沢センター保育室</t>
  </si>
  <si>
    <t>神奈川中央ヤクルト販売株式会社　南万騎が原センター保育室</t>
  </si>
  <si>
    <t>241-0002</t>
  </si>
  <si>
    <t>一時預かりスマイルキッズ</t>
  </si>
  <si>
    <t>おひさまぽかぽか</t>
  </si>
  <si>
    <t>245-0002</t>
  </si>
  <si>
    <t>The King’s Christian School</t>
  </si>
  <si>
    <t>241-0817</t>
  </si>
  <si>
    <t>康心会汐見台病院　ひまわり保育室</t>
  </si>
  <si>
    <t>253-0041</t>
  </si>
  <si>
    <t>横浜市立脳卒中・神経脊椎センター保育所　ゆず保育園</t>
  </si>
  <si>
    <t>103-0002</t>
  </si>
  <si>
    <t>磯子中央病院</t>
  </si>
  <si>
    <t>235-0033</t>
  </si>
  <si>
    <t>神奈川中央ヤクルト販売株式会社　磯子センター保育室</t>
  </si>
  <si>
    <t>神奈川中央ヤクルト販売株式会社　南部市場前センター保育室</t>
  </si>
  <si>
    <t>神奈川中央ヤクルト販売株式会社　金沢文庫センター保育室</t>
  </si>
  <si>
    <t>BeeKidsClub金沢文庫園</t>
  </si>
  <si>
    <t>236-0042</t>
  </si>
  <si>
    <t>236-0051</t>
  </si>
  <si>
    <t>236-0021</t>
  </si>
  <si>
    <t>362-0075</t>
  </si>
  <si>
    <t>横浜市立大学附属病院　院内保育所</t>
  </si>
  <si>
    <t>236-0004</t>
  </si>
  <si>
    <t>102-0074</t>
  </si>
  <si>
    <t>きらきら保育室</t>
  </si>
  <si>
    <t>236-0005</t>
  </si>
  <si>
    <t>223-0064</t>
  </si>
  <si>
    <t>神奈川中央ヤクルト販売株式会社　大倉山センター保育室</t>
  </si>
  <si>
    <t>Shining・Stars</t>
  </si>
  <si>
    <t>223-0058</t>
  </si>
  <si>
    <t>菊名記念病院　プスプス保育室</t>
  </si>
  <si>
    <t>224-0024</t>
  </si>
  <si>
    <t>横浜労災病院　保育園　ティンカーベル</t>
  </si>
  <si>
    <t>163-0905</t>
  </si>
  <si>
    <t>222-0035</t>
  </si>
  <si>
    <t>大倉山記念病院　きらきら保育室</t>
  </si>
  <si>
    <t>222-0001</t>
  </si>
  <si>
    <t>託児室あいあい</t>
  </si>
  <si>
    <t>222-0025</t>
  </si>
  <si>
    <t>港北子育て支援ワーカーズコレクティブ　ココット</t>
  </si>
  <si>
    <t>保育所ちびっこランド日吉園</t>
  </si>
  <si>
    <t>222-0003</t>
  </si>
  <si>
    <t>223-0066</t>
  </si>
  <si>
    <t>特定非営利活動法人　innocent</t>
  </si>
  <si>
    <t>ひなた保育園</t>
  </si>
  <si>
    <t>インターナショナル・ランゲージ・ハウス幼稚部</t>
  </si>
  <si>
    <t>222-0022</t>
  </si>
  <si>
    <t>港北子育て支援ワーカーズコレクティブ　ぽけっと</t>
  </si>
  <si>
    <t>港北区新羽町868</t>
  </si>
  <si>
    <t>はっぴーはーと保育園</t>
  </si>
  <si>
    <t>インターナショナル　ランゲージハウス　プレスクール</t>
  </si>
  <si>
    <t>まなび家保育園　日吉</t>
  </si>
  <si>
    <t>223-0062</t>
  </si>
  <si>
    <t>213-0021</t>
  </si>
  <si>
    <t>222-0032</t>
  </si>
  <si>
    <t>セコイア・モンテッソーリ子どもの家</t>
  </si>
  <si>
    <t>194-0015</t>
  </si>
  <si>
    <t>333-0845</t>
  </si>
  <si>
    <t>READY KIDS</t>
  </si>
  <si>
    <t>226-0018</t>
  </si>
  <si>
    <t>つくし保育園　十日市場駅前園</t>
  </si>
  <si>
    <t>226-0025</t>
  </si>
  <si>
    <t>横浜旭中央総合病院　わかば保育園</t>
  </si>
  <si>
    <t>241-0801</t>
  </si>
  <si>
    <t>横浜新緑総合病院保育室　ぽっぽるーむ</t>
  </si>
  <si>
    <t>フォーシーズンズヴィラいろどり　きりん保育室</t>
  </si>
  <si>
    <t>776-0013</t>
  </si>
  <si>
    <t>226-0005</t>
  </si>
  <si>
    <t>十日市場ひよこ園</t>
  </si>
  <si>
    <t>226-0013</t>
  </si>
  <si>
    <t>緑子育て支援ワーカーズコレクティブ　ほっぺ</t>
  </si>
  <si>
    <t>226-0029</t>
  </si>
  <si>
    <t>224-0006</t>
  </si>
  <si>
    <t>株式会社　ユーフォリアファミリー</t>
  </si>
  <si>
    <t>210-0004</t>
  </si>
  <si>
    <t>Little Fairy Montessori Home</t>
  </si>
  <si>
    <t>246-0001</t>
  </si>
  <si>
    <t>225-0024</t>
  </si>
  <si>
    <t>学校法人柿の実学園　ちびっこ安心館　たまプラキッズ＆ジュニア　かくれんぼ保育室</t>
  </si>
  <si>
    <t>215-0021</t>
  </si>
  <si>
    <t>225-0002</t>
  </si>
  <si>
    <t>227-0031</t>
  </si>
  <si>
    <t>美しが丘こどもの家</t>
  </si>
  <si>
    <t>225-0016</t>
  </si>
  <si>
    <t>神奈川東部ヤクルト販売株式会社　あざみ野保育ルーム</t>
  </si>
  <si>
    <t>227-0046</t>
  </si>
  <si>
    <t>横浜新都市脳神経外科病院　たけのこ保育室</t>
  </si>
  <si>
    <t>225-0025</t>
  </si>
  <si>
    <t>青葉さわい病院　わかば保育室</t>
  </si>
  <si>
    <t>225-0004</t>
  </si>
  <si>
    <t>株式会社　イングリシュ・エクスプレス</t>
  </si>
  <si>
    <t>English Express International School</t>
  </si>
  <si>
    <t>キッズスクール江田</t>
  </si>
  <si>
    <t>252-0012</t>
  </si>
  <si>
    <t>ピノキオ保育園　藤が丘園</t>
  </si>
  <si>
    <t>一時預かりのおへや　ここ・はっぴぃ</t>
  </si>
  <si>
    <t>225-0014</t>
  </si>
  <si>
    <t>225-0003</t>
  </si>
  <si>
    <t>リバブルキッズルーム</t>
  </si>
  <si>
    <t>150-0043</t>
  </si>
  <si>
    <t>株式会社　KNホールディングス</t>
  </si>
  <si>
    <t>tiny Happy Garden International School</t>
  </si>
  <si>
    <t>にじのことり</t>
  </si>
  <si>
    <t>パレット一時預かり保育室なないろ</t>
  </si>
  <si>
    <t>キンダーキッズインターナショナルスクール　たまプラーザ校</t>
  </si>
  <si>
    <t>251-0042</t>
  </si>
  <si>
    <t>さくらインターナショナルスクール　横浜青葉校</t>
  </si>
  <si>
    <t>545-0052</t>
  </si>
  <si>
    <t>株式会社　グラント</t>
  </si>
  <si>
    <t>242-0006</t>
  </si>
  <si>
    <t>154-0003</t>
  </si>
  <si>
    <t>163-1309</t>
  </si>
  <si>
    <t>103-0027</t>
  </si>
  <si>
    <t>CoCoKids International Academy</t>
  </si>
  <si>
    <t>青葉シュタイナーこどもの家</t>
  </si>
  <si>
    <t>227-0036</t>
  </si>
  <si>
    <t>ピッコリーノ学園</t>
  </si>
  <si>
    <t>モンテッソーリ　すみれが丘子供の家</t>
  </si>
  <si>
    <t>224-0013</t>
  </si>
  <si>
    <t>りんごの木子どもクラブ</t>
  </si>
  <si>
    <t>224-0066</t>
  </si>
  <si>
    <t>156-0071</t>
  </si>
  <si>
    <t>224-0015</t>
  </si>
  <si>
    <t>つづき病院保育室</t>
  </si>
  <si>
    <t>224-0057</t>
  </si>
  <si>
    <t>819-0375</t>
  </si>
  <si>
    <t>子育て子育ち支援センター　ぽっぽ</t>
  </si>
  <si>
    <t>224-0003</t>
  </si>
  <si>
    <t>都筑ポピー保育園</t>
  </si>
  <si>
    <t>224-0054</t>
  </si>
  <si>
    <t>めーぷるキッズ</t>
  </si>
  <si>
    <t>APどろんここぶた</t>
  </si>
  <si>
    <t>キティインターナショナルスクール</t>
  </si>
  <si>
    <t>158-0082</t>
  </si>
  <si>
    <t>224-0033</t>
  </si>
  <si>
    <t>フェアリーランド横浜仲町台</t>
  </si>
  <si>
    <t>224-0041</t>
  </si>
  <si>
    <t>バイリンガル幼児園Kids Duo International</t>
  </si>
  <si>
    <t>104-0032</t>
  </si>
  <si>
    <t>224-0032</t>
  </si>
  <si>
    <t>113-0033</t>
  </si>
  <si>
    <t>156-0054</t>
  </si>
  <si>
    <t>150-8510</t>
  </si>
  <si>
    <t>ソライロキッズ園</t>
  </si>
  <si>
    <t>221-0075</t>
  </si>
  <si>
    <t>215-0018</t>
  </si>
  <si>
    <t>International Space SODA</t>
  </si>
  <si>
    <t>530-0003</t>
  </si>
  <si>
    <t>216-0033</t>
  </si>
  <si>
    <t>815-0031</t>
  </si>
  <si>
    <t>124-0022</t>
  </si>
  <si>
    <t>224-00032</t>
  </si>
  <si>
    <t>保育所わらべ</t>
  </si>
  <si>
    <t>245-0018</t>
  </si>
  <si>
    <t>はなみずき保育園</t>
  </si>
  <si>
    <t>251-0021</t>
  </si>
  <si>
    <t>パンジー保育園</t>
  </si>
  <si>
    <t>245-0024</t>
  </si>
  <si>
    <t>244-0814</t>
  </si>
  <si>
    <t>245-0009</t>
  </si>
  <si>
    <t>認可外保育室ひまわり</t>
  </si>
  <si>
    <t>245-0014</t>
  </si>
  <si>
    <t>247-0005</t>
  </si>
  <si>
    <t>247-8581</t>
  </si>
  <si>
    <t>読売センター大船北部</t>
  </si>
  <si>
    <t>244-8588</t>
  </si>
  <si>
    <t>栄子育て支援ワーカーズコレクティブ「スキップ」</t>
  </si>
  <si>
    <t>247-0007</t>
  </si>
  <si>
    <t>アップルミントおおふな保育園</t>
  </si>
  <si>
    <t>246-0013</t>
  </si>
  <si>
    <t>244-0002</t>
  </si>
  <si>
    <t>245-8575</t>
  </si>
  <si>
    <t>日立グループ託児施設　ゲン木くらぶ</t>
  </si>
  <si>
    <t>244-0813</t>
  </si>
  <si>
    <t>すみれ保育室</t>
  </si>
  <si>
    <t>介護老人保健施設　ハートケア横浜小雀　託児室</t>
  </si>
  <si>
    <t>キッズスクール新戸塚</t>
  </si>
  <si>
    <t>244-0805</t>
  </si>
  <si>
    <t>東戸塚記念病院　すくすく保育室</t>
  </si>
  <si>
    <t>244-0801</t>
  </si>
  <si>
    <t>104-8340</t>
  </si>
  <si>
    <t>つばめのこ保育園　戸塚保育ルーム</t>
  </si>
  <si>
    <t>戸塚子育て支援ワーカーズコレクティブ　こどものおしろ</t>
  </si>
  <si>
    <t>神奈川中央ヤクルト販売株式会社　舞岡センター保育室</t>
  </si>
  <si>
    <t>245-0065</t>
  </si>
  <si>
    <t>神奈川インターナショナルスクール</t>
  </si>
  <si>
    <t>249-0001</t>
  </si>
  <si>
    <t>ふれあい東戸塚保育園</t>
  </si>
  <si>
    <t>ICEモンテッソーリこどものいえ東戸塚</t>
  </si>
  <si>
    <t>102-0071</t>
  </si>
  <si>
    <t>210-0007</t>
  </si>
  <si>
    <t>ケイキルーム　モアナ</t>
  </si>
  <si>
    <t>246-0026</t>
  </si>
  <si>
    <t>246-0031</t>
  </si>
  <si>
    <t>保育ルーム「ばおばぶ」</t>
  </si>
  <si>
    <t>362-0021</t>
  </si>
  <si>
    <t>保育ルーム「くくる」</t>
  </si>
  <si>
    <t>認可外（居宅）</t>
    <rPh sb="0" eb="3">
      <t>ニンカガイ</t>
    </rPh>
    <rPh sb="4" eb="6">
      <t>キョタク</t>
    </rPh>
    <phoneticPr fontId="42"/>
  </si>
  <si>
    <t>福祉クラブ生活協同組合</t>
    <rPh sb="7" eb="9">
      <t>キョウドウ</t>
    </rPh>
    <phoneticPr fontId="5"/>
  </si>
  <si>
    <t>大場　英美</t>
    <rPh sb="0" eb="2">
      <t>オオバ</t>
    </rPh>
    <rPh sb="3" eb="5">
      <t>ヒデミ</t>
    </rPh>
    <phoneticPr fontId="5"/>
  </si>
  <si>
    <t>保育室　ぽぴん</t>
    <rPh sb="0" eb="3">
      <t>ホイクシツ</t>
    </rPh>
    <phoneticPr fontId="5"/>
  </si>
  <si>
    <t>港北区新羽町868　きらり港北</t>
    <rPh sb="0" eb="3">
      <t>コウホクク</t>
    </rPh>
    <rPh sb="3" eb="6">
      <t>ニッパチョウ</t>
    </rPh>
    <rPh sb="13" eb="15">
      <t>コウホク</t>
    </rPh>
    <phoneticPr fontId="5"/>
  </si>
  <si>
    <t>株式会社ソレイユキッズクラブ</t>
  </si>
  <si>
    <t>齋藤　信一</t>
  </si>
  <si>
    <t>ソレイユベビーシッターサービス</t>
  </si>
  <si>
    <t>神奈川区西神奈川1-6-15　サクラビル405</t>
  </si>
  <si>
    <t>特定非営利活動法人おれんじハウス</t>
    <rPh sb="0" eb="9">
      <t>トクテイヒエイリカツドウホウジン</t>
    </rPh>
    <phoneticPr fontId="5"/>
  </si>
  <si>
    <t>特定非営利活動法人　おれんじハウス</t>
    <rPh sb="0" eb="2">
      <t>トクテイ</t>
    </rPh>
    <rPh sb="2" eb="5">
      <t>ヒエイリ</t>
    </rPh>
    <rPh sb="5" eb="7">
      <t>カツドウ</t>
    </rPh>
    <rPh sb="7" eb="9">
      <t>ホウジン</t>
    </rPh>
    <phoneticPr fontId="5"/>
  </si>
  <si>
    <t>神奈川区栄町１－19　グレイス横浜ポートシティ101</t>
  </si>
  <si>
    <t>株式会社　ベアーズ</t>
  </si>
  <si>
    <t>髙橋　健志</t>
    <phoneticPr fontId="5"/>
  </si>
  <si>
    <t>株式会社　ベアーズ　神奈川支店</t>
    <rPh sb="0" eb="2">
      <t>カブシキ</t>
    </rPh>
    <rPh sb="2" eb="4">
      <t>カイシャ</t>
    </rPh>
    <rPh sb="10" eb="13">
      <t>カナガワ</t>
    </rPh>
    <rPh sb="13" eb="15">
      <t>シテン</t>
    </rPh>
    <phoneticPr fontId="5"/>
  </si>
  <si>
    <t>103‐0007</t>
  </si>
  <si>
    <t>東京都中央区日本橋浜町2－1－1</t>
    <rPh sb="9" eb="10">
      <t>ハマ</t>
    </rPh>
    <rPh sb="10" eb="11">
      <t>マチ</t>
    </rPh>
    <phoneticPr fontId="5"/>
  </si>
  <si>
    <t>株式会社SS-CONSUL</t>
  </si>
  <si>
    <t>小沼　薫</t>
  </si>
  <si>
    <t>株式会社SS-CONSUL　湘南コンシェル</t>
  </si>
  <si>
    <t>220-0004</t>
  </si>
  <si>
    <t>西区北幸1-11-1　水信ビル７F</t>
  </si>
  <si>
    <t>株式会社　レアレア・クリエイト</t>
  </si>
  <si>
    <t>森　千草</t>
  </si>
  <si>
    <t>ナーシングドゥーラ横浜あおば</t>
  </si>
  <si>
    <t>神奈川県 横浜市都筑区 川和町1444-3</t>
  </si>
  <si>
    <t>株式会社　RU</t>
    <rPh sb="0" eb="4">
      <t>カブシキガイシャ</t>
    </rPh>
    <phoneticPr fontId="5"/>
  </si>
  <si>
    <t>代表取締役</t>
    <phoneticPr fontId="2"/>
  </si>
  <si>
    <t>上田　良平</t>
    <rPh sb="0" eb="2">
      <t>ウエダ</t>
    </rPh>
    <rPh sb="3" eb="5">
      <t>リョウヘイ</t>
    </rPh>
    <phoneticPr fontId="5"/>
  </si>
  <si>
    <t>ル・アンジェ横浜</t>
    <rPh sb="6" eb="8">
      <t>ヨコハマ</t>
    </rPh>
    <phoneticPr fontId="5"/>
  </si>
  <si>
    <t>231-0041</t>
  </si>
  <si>
    <t>中区吉田町2-7　VALS吉田町301Ｆ</t>
    <rPh sb="0" eb="1">
      <t>ナカ</t>
    </rPh>
    <rPh sb="1" eb="2">
      <t>ク</t>
    </rPh>
    <rPh sb="2" eb="4">
      <t>ヨシダ</t>
    </rPh>
    <rPh sb="4" eb="5">
      <t>チョウ</t>
    </rPh>
    <rPh sb="13" eb="15">
      <t>ヨシダ</t>
    </rPh>
    <rPh sb="15" eb="16">
      <t>チョウ</t>
    </rPh>
    <phoneticPr fontId="5"/>
  </si>
  <si>
    <t>理事長</t>
    <phoneticPr fontId="2"/>
  </si>
  <si>
    <t>大場　英美</t>
    <phoneticPr fontId="2"/>
  </si>
  <si>
    <t>福祉クラブ生活協同組合港南子育て支援ワーカーズコレクティブぱすてる</t>
  </si>
  <si>
    <t>特定非営利活動法人　港南たすけあい心</t>
    <rPh sb="0" eb="9">
      <t>トクテイヒエイリカツドウホウジン</t>
    </rPh>
    <rPh sb="10" eb="12">
      <t>コウナン</t>
    </rPh>
    <rPh sb="17" eb="18">
      <t>ココロ</t>
    </rPh>
    <phoneticPr fontId="5"/>
  </si>
  <si>
    <t>倉持　友子</t>
    <rPh sb="0" eb="2">
      <t>クラモチ</t>
    </rPh>
    <rPh sb="3" eb="5">
      <t>トモコ</t>
    </rPh>
    <phoneticPr fontId="5"/>
  </si>
  <si>
    <t>234-0056</t>
  </si>
  <si>
    <t>港南区野庭町610-2-202</t>
    <rPh sb="0" eb="3">
      <t>コウナンク</t>
    </rPh>
    <rPh sb="3" eb="6">
      <t>ノバマチ</t>
    </rPh>
    <phoneticPr fontId="5"/>
  </si>
  <si>
    <t>株式会社アリス</t>
    <rPh sb="0" eb="2">
      <t>カブシキ</t>
    </rPh>
    <rPh sb="2" eb="4">
      <t>カイシャ</t>
    </rPh>
    <phoneticPr fontId="42"/>
  </si>
  <si>
    <t>松野　朝子</t>
    <rPh sb="0" eb="2">
      <t>マツノ</t>
    </rPh>
    <rPh sb="3" eb="5">
      <t>アサコ</t>
    </rPh>
    <phoneticPr fontId="5"/>
  </si>
  <si>
    <t>株式会社アリス</t>
    <rPh sb="0" eb="2">
      <t>カブシキ</t>
    </rPh>
    <rPh sb="2" eb="4">
      <t>カイシャ</t>
    </rPh>
    <phoneticPr fontId="5"/>
  </si>
  <si>
    <t>240-0051</t>
  </si>
  <si>
    <t>保土ケ谷区上菅田町724-41</t>
    <rPh sb="0" eb="5">
      <t>ホドガヤク</t>
    </rPh>
    <rPh sb="5" eb="6">
      <t>カミ</t>
    </rPh>
    <rPh sb="6" eb="8">
      <t>スゲタ</t>
    </rPh>
    <rPh sb="8" eb="9">
      <t>チョウ</t>
    </rPh>
    <phoneticPr fontId="5"/>
  </si>
  <si>
    <t>大場　英美</t>
  </si>
  <si>
    <t>福祉クラブ生協家事介護ワーカーズ　ゆいまある</t>
  </si>
  <si>
    <t>合同会社アモローソ</t>
  </si>
  <si>
    <t>佐波　美紀子</t>
  </si>
  <si>
    <t>磯子区杉田2-8-22　C-701</t>
  </si>
  <si>
    <t>アンティ―ホールディングス株式会社</t>
  </si>
  <si>
    <t>代表取締役社長</t>
    <phoneticPr fontId="2"/>
  </si>
  <si>
    <t>渡辺　佳津子</t>
    <phoneticPr fontId="2"/>
  </si>
  <si>
    <t>アンティーホールディングス株式会社</t>
  </si>
  <si>
    <t>横浜市港北区大豆戸町200-305</t>
  </si>
  <si>
    <t>福祉クラブ生活協同組合</t>
    <rPh sb="0" eb="2">
      <t>フクシ</t>
    </rPh>
    <rPh sb="5" eb="7">
      <t>セイカツ</t>
    </rPh>
    <rPh sb="7" eb="9">
      <t>キョウドウ</t>
    </rPh>
    <rPh sb="9" eb="11">
      <t>クミアイ</t>
    </rPh>
    <phoneticPr fontId="5"/>
  </si>
  <si>
    <t>港北子育て支援ワーカーズコレクティブぽけっと</t>
    <rPh sb="0" eb="2">
      <t>コウホク</t>
    </rPh>
    <rPh sb="2" eb="4">
      <t>コソダ</t>
    </rPh>
    <rPh sb="5" eb="7">
      <t>シエン</t>
    </rPh>
    <phoneticPr fontId="5"/>
  </si>
  <si>
    <t>港北区新羽町868</t>
    <rPh sb="0" eb="3">
      <t>コウホクク</t>
    </rPh>
    <rPh sb="3" eb="5">
      <t>ニッパ</t>
    </rPh>
    <rPh sb="5" eb="6">
      <t>チョウ</t>
    </rPh>
    <phoneticPr fontId="5"/>
  </si>
  <si>
    <t>緑子育て支援ワーカーズコレクティブほっぺ</t>
    <rPh sb="0" eb="1">
      <t>ミドリ</t>
    </rPh>
    <rPh sb="1" eb="3">
      <t>コソダ</t>
    </rPh>
    <rPh sb="4" eb="6">
      <t>シエン</t>
    </rPh>
    <phoneticPr fontId="5"/>
  </si>
  <si>
    <t>港北区新羽町868</t>
    <rPh sb="0" eb="3">
      <t>コウホクク</t>
    </rPh>
    <rPh sb="3" eb="6">
      <t>ニッパチョウ</t>
    </rPh>
    <phoneticPr fontId="5"/>
  </si>
  <si>
    <t xml:space="preserve">オフィスポケット株式会社 </t>
  </si>
  <si>
    <t>丹羽　勝子</t>
    <rPh sb="0" eb="2">
      <t>タンバ</t>
    </rPh>
    <rPh sb="3" eb="5">
      <t>カツコ</t>
    </rPh>
    <phoneticPr fontId="5"/>
  </si>
  <si>
    <t>オフィスポケット株式会社</t>
    <rPh sb="8" eb="10">
      <t>カブシキ</t>
    </rPh>
    <rPh sb="10" eb="12">
      <t>カイシャ</t>
    </rPh>
    <phoneticPr fontId="5"/>
  </si>
  <si>
    <t>222-0034</t>
  </si>
  <si>
    <t>港北区岸根町408-54</t>
    <rPh sb="0" eb="3">
      <t>コウホクク</t>
    </rPh>
    <rPh sb="3" eb="6">
      <t>キシネチョウ</t>
    </rPh>
    <phoneticPr fontId="5"/>
  </si>
  <si>
    <t>リトルハグ株式会社</t>
  </si>
  <si>
    <t>西　哲</t>
  </si>
  <si>
    <t>都筑区茅ケ崎中央8-19-201</t>
  </si>
  <si>
    <t>横浜市港北区新羽町868</t>
  </si>
  <si>
    <t>戸塚子育て支援ワーカーズコレクティブ　こどものおしろ</t>
    <rPh sb="0" eb="2">
      <t>トツカ</t>
    </rPh>
    <rPh sb="2" eb="4">
      <t>コソダ</t>
    </rPh>
    <rPh sb="5" eb="7">
      <t>シエン</t>
    </rPh>
    <phoneticPr fontId="5"/>
  </si>
  <si>
    <t>横浜市港北区新羽町868</t>
    <rPh sb="0" eb="3">
      <t>ヨコハマシ</t>
    </rPh>
    <rPh sb="3" eb="6">
      <t>コウホクク</t>
    </rPh>
    <rPh sb="6" eb="9">
      <t>ニッパチョウ</t>
    </rPh>
    <phoneticPr fontId="5"/>
  </si>
  <si>
    <t>特定非営利活動法人ピッピ・親子サポートネット</t>
  </si>
  <si>
    <t>特定非営利活動法人全国子育て支援ネットワーク協会</t>
  </si>
  <si>
    <t>特定非営利活動法人地域サポートマリン</t>
  </si>
  <si>
    <t>特定非営利活動法人ワーカーズ・コレクティブパレット</t>
  </si>
  <si>
    <t>保育所等新型コロナウイルス感染症拡大防止対策事業補助金に係る</t>
    <phoneticPr fontId="1"/>
  </si>
  <si>
    <t>消費税及び地方消費税に係る仕入控除税額報告書</t>
    <phoneticPr fontId="1"/>
  </si>
  <si>
    <t>金額</t>
    <rPh sb="0" eb="2">
      <t>キンガク</t>
    </rPh>
    <phoneticPr fontId="1"/>
  </si>
  <si>
    <t>改修箇所</t>
    <rPh sb="0" eb="2">
      <t>カイシュウ</t>
    </rPh>
    <rPh sb="2" eb="4">
      <t>カショ</t>
    </rPh>
    <phoneticPr fontId="1"/>
  </si>
  <si>
    <t>かかり増し経費および物品等の経費計算</t>
    <rPh sb="3" eb="4">
      <t>マ</t>
    </rPh>
    <rPh sb="5" eb="7">
      <t>ケイヒ</t>
    </rPh>
    <rPh sb="10" eb="12">
      <t>ブッピン</t>
    </rPh>
    <rPh sb="12" eb="13">
      <t>トウ</t>
    </rPh>
    <rPh sb="14" eb="16">
      <t>ケイヒ</t>
    </rPh>
    <rPh sb="16" eb="18">
      <t>ケイサン</t>
    </rPh>
    <phoneticPr fontId="42"/>
  </si>
  <si>
    <t>かかり・物品の
上限合計額
(計算式)</t>
    <rPh sb="4" eb="6">
      <t>ブッピン</t>
    </rPh>
    <rPh sb="8" eb="10">
      <t>ジョウゲン</t>
    </rPh>
    <rPh sb="10" eb="13">
      <t>ゴウケイガク</t>
    </rPh>
    <rPh sb="15" eb="18">
      <t>ケイサンシキ</t>
    </rPh>
    <phoneticPr fontId="1"/>
  </si>
  <si>
    <t>改修費の
上限額
（計算式）</t>
    <rPh sb="0" eb="2">
      <t>カイシュウ</t>
    </rPh>
    <rPh sb="2" eb="3">
      <t>ヒ</t>
    </rPh>
    <rPh sb="5" eb="7">
      <t>ジョウゲン</t>
    </rPh>
    <rPh sb="7" eb="8">
      <t>ガク</t>
    </rPh>
    <rPh sb="10" eb="13">
      <t>ケイサンシキ</t>
    </rPh>
    <phoneticPr fontId="2"/>
  </si>
  <si>
    <t>特定非営利活動法人　ファミリールーム</t>
  </si>
  <si>
    <t>特定非営利活動法人あひる会</t>
  </si>
  <si>
    <t>東京都新宿区西新宿６－５－１　新宿アイランドタワー</t>
    <phoneticPr fontId="2"/>
  </si>
  <si>
    <t>中央出版株式会社</t>
    <phoneticPr fontId="2"/>
  </si>
  <si>
    <t>特定非営利活動法人ケンパ・ラーニング・コミュニティ協会</t>
  </si>
  <si>
    <t>社会福祉法人武蔵野ユートピアダイアナクラブ</t>
  </si>
  <si>
    <t>NPO法人子育て支援はまっこ</t>
  </si>
  <si>
    <t>特定非営利活動法人ピッピ・親子サポート・ネット</t>
  </si>
  <si>
    <t>特定非営利活動法人ワーカーズ・コレクティブこそだてつるみ</t>
  </si>
  <si>
    <t>特定非営利活動法人横浜シュタイナーこどもの園を育てる会</t>
  </si>
  <si>
    <t>株式会社ＳＡＣＲＡ　ＦＥＬＩＣＥ</t>
    <phoneticPr fontId="2"/>
  </si>
  <si>
    <t>株式会社Stellar education garden</t>
  </si>
  <si>
    <t xml:space="preserve">特定非営利活動法人　保育園ころころキッズガーデン </t>
  </si>
  <si>
    <t>特定非営利活動法人マームゆりかご</t>
  </si>
  <si>
    <t>特定非営利活動法人たまプラーザ・ベビーリー乳幼児室</t>
  </si>
  <si>
    <t>認可外（企）</t>
    <rPh sb="0" eb="3">
      <t>ニンカガイ</t>
    </rPh>
    <rPh sb="4" eb="5">
      <t>キ</t>
    </rPh>
    <phoneticPr fontId="42"/>
  </si>
  <si>
    <t>Baycess株式会社</t>
  </si>
  <si>
    <t>中区弁天通３ー４３－１　サングレイス関内　２Ｆ</t>
  </si>
  <si>
    <t>崔　成基</t>
  </si>
  <si>
    <t>HarborKids保育園みなとみらい</t>
  </si>
  <si>
    <t>中区弁天通３－４３－１　サングレイス関内　２Ｆ</t>
  </si>
  <si>
    <t>HarborKids保育園</t>
  </si>
  <si>
    <t>HugkumuNannies</t>
  </si>
  <si>
    <t>西区老松町５４</t>
  </si>
  <si>
    <t>髙橋　郁乃</t>
  </si>
  <si>
    <t>JFEエンジニアリング株式会社</t>
  </si>
  <si>
    <t>鶴見区末広町２－１</t>
  </si>
  <si>
    <t>大下　元</t>
  </si>
  <si>
    <t>JFE保育園　こどもの森</t>
  </si>
  <si>
    <t>JFRこどもみらい株式会社</t>
  </si>
  <si>
    <t>青葉区榎が丘４－１１</t>
  </si>
  <si>
    <t>柏木　敏弘</t>
  </si>
  <si>
    <t>大丸・松坂屋キッズデュオインターナショナル青葉台</t>
  </si>
  <si>
    <t>K2P合同会社</t>
  </si>
  <si>
    <t>青葉区美しが丘１－１２－２　サニーハイツ　３０１</t>
  </si>
  <si>
    <t>パワース　恭子</t>
  </si>
  <si>
    <t>NPO法人　KID</t>
  </si>
  <si>
    <t>神奈川区大口通８０　NSKハイツ大口１－D</t>
  </si>
  <si>
    <t>NPO法人　ぎんがむら</t>
  </si>
  <si>
    <t>保土ケ谷区峰岡町３－４１７　アーバンヒルズ峰岡　４Ｆ</t>
  </si>
  <si>
    <t>望月　聖子</t>
  </si>
  <si>
    <t>NPO法人　街の家族</t>
  </si>
  <si>
    <t>青葉区奈良町１５６６－３３２</t>
  </si>
  <si>
    <t>押久保　美佐子</t>
  </si>
  <si>
    <t>まんまるーむ　こどもの国保育室</t>
  </si>
  <si>
    <t>まんまるーむ　奈良町保育室</t>
  </si>
  <si>
    <t>Shining・Stars有限会社</t>
  </si>
  <si>
    <t>港北区小机町５８－１　カーネルライフ２－１Ｆ</t>
  </si>
  <si>
    <t>鈴木　裕子</t>
  </si>
  <si>
    <t>SODA株式会社</t>
  </si>
  <si>
    <t>都筑区中川中央１ー３４ー１５　N-SQUARE　２Ｆ</t>
  </si>
  <si>
    <t>河野　征弘</t>
  </si>
  <si>
    <t>Yokohama Sai International School 合同会社</t>
  </si>
  <si>
    <t>中区小港町１－１－２　ビューコート小港２－４０５</t>
  </si>
  <si>
    <t>チャンデイラマニ　バーティ</t>
  </si>
  <si>
    <t>YOKOHAMA SAI INTERNATIONAL PRESCHOOL</t>
  </si>
  <si>
    <t>あいおいニッセイ同和損害保険株式会社</t>
  </si>
  <si>
    <t>東京都渋谷区恵比寿１－２８－１</t>
  </si>
  <si>
    <t>金杉　恭三</t>
  </si>
  <si>
    <t>港北区新横浜２－６－１３　新横浜ステーションビル　７Ｆ</t>
  </si>
  <si>
    <t>ぴーまん保育園　鶴見</t>
  </si>
  <si>
    <t>ぴーまん保育園　反町</t>
  </si>
  <si>
    <t>ぴーまん保育園　阪東橋</t>
  </si>
  <si>
    <t>ぴーまん保育園　弘明寺</t>
  </si>
  <si>
    <t>ぴーまん保育園　上大岡</t>
  </si>
  <si>
    <t>ぴーまん保育園　和田町</t>
    <phoneticPr fontId="2"/>
  </si>
  <si>
    <t>ぴーまん保育園　二俣川</t>
  </si>
  <si>
    <t>ぴーまん保育園　新杉田</t>
  </si>
  <si>
    <t>ぴーまん保育園　能見台</t>
  </si>
  <si>
    <t>ぴーまん保育園　綱島</t>
  </si>
  <si>
    <t>ぴーまん保育園　藤が丘</t>
  </si>
  <si>
    <t>ぴーまん保育園　いずみ中央</t>
  </si>
  <si>
    <t>ぴーまん保育園　戸塚</t>
  </si>
  <si>
    <t>イノセンス株式会社</t>
  </si>
  <si>
    <t>東京都世田谷区桜丘３－１－２</t>
  </si>
  <si>
    <t>遠藤　滋</t>
  </si>
  <si>
    <t>スマイルキッズ　センター北園</t>
  </si>
  <si>
    <t>イマジン・グローバル・ケア株式会社</t>
  </si>
  <si>
    <t>106-0032</t>
  </si>
  <si>
    <t>東京都港区六本木３－１６－１２　六本木KSビル　８Ｆ</t>
  </si>
  <si>
    <t>木下　弘貴</t>
  </si>
  <si>
    <t>インフィニック株式会社</t>
  </si>
  <si>
    <t>神奈川県川崎市麻生区王禅寺東５－５３－６</t>
  </si>
  <si>
    <t>浅田　耕平</t>
  </si>
  <si>
    <t>&amp;KIDSつなぐほいくえん</t>
  </si>
  <si>
    <t>マフィス横濱元町</t>
  </si>
  <si>
    <t>カンバーランド長老キリスト教会希望が丘教会</t>
  </si>
  <si>
    <t>旭区中希望が丘７２－２</t>
  </si>
  <si>
    <t>松矢　龍造</t>
  </si>
  <si>
    <t>希望が丘教会附属　めぐみ幼児園</t>
  </si>
  <si>
    <t>東京都豊島区南池袋３－９－８　H２ビルディング　８Ｆ</t>
  </si>
  <si>
    <t>キッズラボ第一横浜楠町園</t>
  </si>
  <si>
    <t>キッズラボ第二横浜楠町園</t>
  </si>
  <si>
    <t>東京都品川区南大井６－２０－１４　イーストスクエア大森　５Ｆ</t>
  </si>
  <si>
    <t>こどもとそだち合同会社</t>
  </si>
  <si>
    <t>港南区港南台１－１－１２　レアシュロス港南台　１Ｆ</t>
  </si>
  <si>
    <t>柴山　和代</t>
  </si>
  <si>
    <t>森と自然の保育園　SORA</t>
  </si>
  <si>
    <t>トオカツフーズ株式会社</t>
  </si>
  <si>
    <t>港北区日吉７－１５－１４</t>
  </si>
  <si>
    <t>池田　晋一</t>
  </si>
  <si>
    <t>トオカツフーズ横浜保育園</t>
  </si>
  <si>
    <t>ネスグローバル株式会社</t>
  </si>
  <si>
    <t>東京都新宿区西新宿７－２－６　K１ビル　４Ｆ</t>
  </si>
  <si>
    <t>櫛谷　泰輔</t>
  </si>
  <si>
    <t>ネスインターナショナルスクール　たまプラーザ校</t>
  </si>
  <si>
    <t>磯子区岡村１－１７－２７</t>
  </si>
  <si>
    <t>パナマリア保育園　東白楽園</t>
  </si>
  <si>
    <t>ビーライズイノベーション株式会社</t>
  </si>
  <si>
    <t>金沢区釜利谷東２－１３－２－１０１２</t>
  </si>
  <si>
    <t>山崎　淳</t>
  </si>
  <si>
    <t>神奈川区鶴屋町３－２９－１　第６安田ビル　５Ｆ</t>
  </si>
  <si>
    <t>代表取締役　</t>
  </si>
  <si>
    <t>緑区十日市場町８０１－８－２０７</t>
  </si>
  <si>
    <t>ユーエムサービス合同会社</t>
  </si>
  <si>
    <t>神奈川県川崎市中原区木月１－３５－４０　植松ビル　３Ｆ</t>
  </si>
  <si>
    <t>植松　浩</t>
  </si>
  <si>
    <t>ラーニング・サポート合同会社</t>
  </si>
  <si>
    <t>南区通町２－３９－１４</t>
  </si>
  <si>
    <t>横浜南プリスクール</t>
  </si>
  <si>
    <t>医療生協かながわ生活協同組合</t>
  </si>
  <si>
    <t>戸塚区戸塚町３８８０－２　３Ｆ</t>
  </si>
  <si>
    <t>池田　俊夫</t>
  </si>
  <si>
    <t>医療生協かながわ　事業所内保育室　ぴーす</t>
  </si>
  <si>
    <t>医療法人 横浜未来ヘルスケアシステム</t>
  </si>
  <si>
    <t>戸塚区戸塚町１１６</t>
  </si>
  <si>
    <t>戸塚共立第１病院　ひまわり保育室</t>
  </si>
  <si>
    <t>医療法人　敬生会</t>
  </si>
  <si>
    <t>戸塚区南舞岡１－２３－９</t>
  </si>
  <si>
    <t>佐久　昭</t>
  </si>
  <si>
    <t>介護老人保健施設　やよい台仁</t>
  </si>
  <si>
    <t>医療法人　三星会</t>
  </si>
  <si>
    <t>港北区樽町１－１－２３</t>
  </si>
  <si>
    <t>山本　登</t>
  </si>
  <si>
    <t>医療法人　順正会</t>
  </si>
  <si>
    <t>旭区川島町１７６４</t>
  </si>
  <si>
    <t>島田　畯介</t>
  </si>
  <si>
    <t>医療法人　青鳳会</t>
  </si>
  <si>
    <t>徳島県吉野川市鴨島町上下島４９７</t>
  </si>
  <si>
    <t>美馬　紀章</t>
  </si>
  <si>
    <t>医療法人　積愛会</t>
  </si>
  <si>
    <t>戸塚区舞岡町３４８２</t>
  </si>
  <si>
    <t>小池　健</t>
  </si>
  <si>
    <t>医療法人積愛会　横浜舞岡病院院内保育施設　まいキッズ</t>
  </si>
  <si>
    <t>医療法人　赤枝会</t>
  </si>
  <si>
    <t>旭区上川井町５７８－２</t>
  </si>
  <si>
    <t>須田　香澄</t>
  </si>
  <si>
    <t>医療法人横浜未来ヘルスケアシステム　戸塚共立リハビリテーション病院</t>
  </si>
  <si>
    <t>泉区和泉中央北１－４０－３４</t>
  </si>
  <si>
    <t>医療法人横浜未来ヘルスケアシステム　戸塚共立第２病院</t>
  </si>
  <si>
    <t>戸塚区吉田町５７９－１</t>
  </si>
  <si>
    <t>医療法人五星会　菊名記念病院</t>
  </si>
  <si>
    <t>港北区菊名４－４－２７</t>
  </si>
  <si>
    <t>医療法人五星会　新横浜リハビリテーション病院</t>
  </si>
  <si>
    <t>神奈川区菅田町２６２８－４</t>
  </si>
  <si>
    <t>医療法人光陽会　磯子中央病院</t>
  </si>
  <si>
    <t>磯子区磯子２－２０－４５</t>
  </si>
  <si>
    <t>小島　利協</t>
  </si>
  <si>
    <t>医療法人財団　慈啓会</t>
  </si>
  <si>
    <t>神奈川区入江２－１９－１</t>
  </si>
  <si>
    <t>大口東総合病院保育室</t>
  </si>
  <si>
    <t>医療法人財団明理会　東戸塚記念病院</t>
  </si>
  <si>
    <t>戸塚区品濃町５４８－７</t>
  </si>
  <si>
    <t>山崎　謙</t>
  </si>
  <si>
    <t>医療法人社団　のう救会</t>
  </si>
  <si>
    <t>神奈川区羽沢町８８８</t>
  </si>
  <si>
    <t>郭　水泳</t>
  </si>
  <si>
    <t>脳神経外科東横浜病院　たんぽぽ保育室</t>
  </si>
  <si>
    <t>医療法人社団　ピーエムエー</t>
  </si>
  <si>
    <t>戸塚区東俣野町９１１</t>
  </si>
  <si>
    <t>玉城　嘉和</t>
  </si>
  <si>
    <t>ソフィア保育園</t>
  </si>
  <si>
    <t>医療法人社団　協友会</t>
  </si>
  <si>
    <t>埼玉県吉川市大字平沼１１１</t>
  </si>
  <si>
    <t>平岡　邦彦</t>
  </si>
  <si>
    <t>くれいん保育室</t>
  </si>
  <si>
    <t>金沢区並木２－８－１　なみきリハビリテーション病院</t>
  </si>
  <si>
    <t>医療法人社団　恵生会</t>
  </si>
  <si>
    <t>旭区上白根２－６５－１</t>
  </si>
  <si>
    <t>冨田　祐司</t>
  </si>
  <si>
    <t>上白根病院　めぐみ保育園</t>
  </si>
  <si>
    <t>医療法人社団　恵生会　竹山病院</t>
  </si>
  <si>
    <t>緑区竹山３－１－９</t>
  </si>
  <si>
    <t>竹山めぐみ保育室</t>
  </si>
  <si>
    <t>医療法人社団　景翠会</t>
  </si>
  <si>
    <t>金沢区泥亀２－８－３</t>
  </si>
  <si>
    <t>富田　春郎</t>
  </si>
  <si>
    <t>金沢病院　たんぽぽ保育園</t>
  </si>
  <si>
    <t>医療法人社団　康心会</t>
  </si>
  <si>
    <t>神奈川県茅ヶ崎市茅ヶ崎２ー２ー３</t>
  </si>
  <si>
    <t>大屋敷　芙志枝</t>
  </si>
  <si>
    <t>医療法人社団　若葉会</t>
  </si>
  <si>
    <t>都筑区川和町２６７４－８３</t>
  </si>
  <si>
    <t>中野　和嘉</t>
  </si>
  <si>
    <t>医療法人社団　博慈会</t>
  </si>
  <si>
    <t>青葉区元石川町４３００</t>
  </si>
  <si>
    <t>理事長兼医院長</t>
  </si>
  <si>
    <t>澤井　崇博</t>
  </si>
  <si>
    <t>医療法人社団　武蔵野会</t>
  </si>
  <si>
    <t>埼玉県新座市東北１－７－２</t>
  </si>
  <si>
    <t>中村　毅</t>
  </si>
  <si>
    <t>牧野記念病院　</t>
  </si>
  <si>
    <t>医療法人社団　明芳会</t>
  </si>
  <si>
    <t>東京都板橋区小豆沢３－３－２</t>
  </si>
  <si>
    <t>中村　哲也</t>
  </si>
  <si>
    <t>医療法人社団　哺育会</t>
  </si>
  <si>
    <t>瀬谷区阿久和南２－３－１２</t>
  </si>
  <si>
    <t>藤渡　辰馬</t>
  </si>
  <si>
    <t>横浜相原病院　こぐま保育室</t>
  </si>
  <si>
    <t>医療法人社団ワンアンドオンリー　新横浜母と子の病院</t>
  </si>
  <si>
    <t>港北区鳥山町６５０－１</t>
  </si>
  <si>
    <t>稲坂　淳</t>
  </si>
  <si>
    <t>新横浜母と子の病院付属フォーリーブス保育室</t>
  </si>
  <si>
    <t>医療法人社団愛友会　金沢文庫病院</t>
  </si>
  <si>
    <t>金沢区釜利谷東２－６－２２</t>
  </si>
  <si>
    <t>中村　康彦</t>
  </si>
  <si>
    <t>金沢文庫病院保育室</t>
  </si>
  <si>
    <t>医療法人社団伊純会　介護老人保健施設スカイ</t>
  </si>
  <si>
    <t>保土ケ谷区常盤台８４－１</t>
  </si>
  <si>
    <t>施設長</t>
  </si>
  <si>
    <t>鈴木　元久</t>
  </si>
  <si>
    <t>医療法人社団育成社　佐々木病院</t>
  </si>
  <si>
    <t>鶴見区下末吉１－１３－８</t>
  </si>
  <si>
    <t>佐々木　啓吾</t>
  </si>
  <si>
    <t>医療法人社団一成会　たちばな台病院</t>
  </si>
  <si>
    <t>青葉区たちばな台２－２－１</t>
  </si>
  <si>
    <t>鈴木　信之</t>
  </si>
  <si>
    <t>たちばな台病院院内保育室</t>
  </si>
  <si>
    <t>医療法人社団協友会　介護老人保健施設　ハートケア横浜小雀</t>
  </si>
  <si>
    <t>戸塚区小雀町２２４８－１</t>
  </si>
  <si>
    <t>医療法人社団元気会　横浜病院</t>
  </si>
  <si>
    <t>緑区寺山町７２９</t>
  </si>
  <si>
    <t>北島　明佳</t>
  </si>
  <si>
    <t>医療法人社団元気会横浜病院</t>
  </si>
  <si>
    <t>医療法人社団三喜会　横浜新緑総合病院</t>
  </si>
  <si>
    <t>緑区十日市場町１７２６－７</t>
  </si>
  <si>
    <t>鈴木　龍太</t>
  </si>
  <si>
    <t>医療法人社団山本記念会　山本記念病院</t>
  </si>
  <si>
    <t>都筑区東山田町１５５２</t>
  </si>
  <si>
    <t>山本　　百合子</t>
  </si>
  <si>
    <t>山本記念病院　ベビールーム</t>
  </si>
  <si>
    <t>医療法人社団成仁会　長田病院</t>
  </si>
  <si>
    <t>港南区丸山台２－２－１０</t>
  </si>
  <si>
    <t>医療法人社団成仁会　長田病院保育所</t>
  </si>
  <si>
    <t>医療法人社団美里会　瀬谷ふたつ橋病院</t>
  </si>
  <si>
    <t>瀬谷区瀬谷１－２９－１</t>
  </si>
  <si>
    <t>藤原　里沙</t>
  </si>
  <si>
    <t>医療法人社団美里会　瀬谷ふたつ橋たからもの保育室</t>
  </si>
  <si>
    <t>医療法人社団明芳会 イムス横浜狩場脳神経外科病院</t>
  </si>
  <si>
    <t>保土ケ谷区狩場町２１８－９</t>
  </si>
  <si>
    <t>イムス横浜狩場脳神経外科病院</t>
  </si>
  <si>
    <t>医療法人社団明芳会　イムス横浜東戸塚総合リハビリテーション病院</t>
  </si>
  <si>
    <t>戸塚区川上町６９０－２</t>
  </si>
  <si>
    <t>医療法人社団明芳会　横浜旭中央総合病院</t>
  </si>
  <si>
    <t>旭区若葉台４－２０－１</t>
  </si>
  <si>
    <t>医療法人社団明芳会　江田記念病院</t>
  </si>
  <si>
    <t>青葉区あざみ野南１－１</t>
  </si>
  <si>
    <t>医療法人社団緑成会　横浜総合病院</t>
  </si>
  <si>
    <t>青葉区鉄町２２０１－５</t>
  </si>
  <si>
    <t>平元　周</t>
  </si>
  <si>
    <t>医)緑成会　横浜総合病院院内保育室　かんがるーるーむ</t>
  </si>
  <si>
    <t>医療法人緑椿会　おとめクリニック</t>
  </si>
  <si>
    <t>都筑区茅ケ崎中央６－１９</t>
  </si>
  <si>
    <t>坂野　彰</t>
  </si>
  <si>
    <t>おとめクリニック　キッズルームむくむく</t>
  </si>
  <si>
    <t>一般財団法人　育生会</t>
  </si>
  <si>
    <t>保土ケ谷区狩場町２００－７</t>
  </si>
  <si>
    <t>碓井　貞彦</t>
  </si>
  <si>
    <t>育生会横浜病院保育室</t>
  </si>
  <si>
    <t>中区元町１－１１－３　アメリカ山公園３Ｆ</t>
  </si>
  <si>
    <t>村松　勲</t>
  </si>
  <si>
    <t>一般財団法人神奈川県警友会　けいゆう病院</t>
  </si>
  <si>
    <t>西区みなとみらい３－７－３</t>
  </si>
  <si>
    <t>松本　秀年</t>
  </si>
  <si>
    <t>一般社団法人　H &amp; P</t>
  </si>
  <si>
    <t>栄区若竹町５－１４</t>
  </si>
  <si>
    <t>港南台わかば保育園</t>
  </si>
  <si>
    <t>一般社団法人　KID-G</t>
  </si>
  <si>
    <t>鶴見区向井町４－８４－１</t>
  </si>
  <si>
    <t>SYMPHONY KID保育園</t>
  </si>
  <si>
    <t>一般社団法人　スマイルキッズ</t>
  </si>
  <si>
    <t>旭区さちが丘１４５－２　オーバーヒルズ１番館　１Ｆ</t>
  </si>
  <si>
    <t>スマイルキッズ二俣川</t>
  </si>
  <si>
    <t>旭区さちが丘１４５－２　オーバーヒルズ一番館　１Ｆ</t>
  </si>
  <si>
    <t>一般社団法人　青葉シュタイナーこどもの家</t>
  </si>
  <si>
    <t>青葉区新石川２－３１－２１</t>
  </si>
  <si>
    <t>中島　　美穂</t>
  </si>
  <si>
    <t>横浜シュタイナーどんぐりのおうちをささえる会</t>
  </si>
  <si>
    <t>緑区十日市場町８７１－１０　ウィライブ十日市場　１０３</t>
  </si>
  <si>
    <t>石原　美佐子</t>
  </si>
  <si>
    <t>横浜シュタイナー　どんぐりのおうち</t>
  </si>
  <si>
    <t>横浜市</t>
  </si>
  <si>
    <t>中区本町６－５０－１０</t>
  </si>
  <si>
    <t>横浜市長</t>
  </si>
  <si>
    <t>山中　竹春</t>
  </si>
  <si>
    <t>中区新山下３－１２－１</t>
  </si>
  <si>
    <t>伊藤　宏</t>
  </si>
  <si>
    <t>横浜市立みなと赤十字病院　院内保育所　みなとかもめ保育園</t>
  </si>
  <si>
    <t>横浜無線協同組合</t>
  </si>
  <si>
    <t>磯子区磯子１－４－８８</t>
  </si>
  <si>
    <t>小椋　健生</t>
  </si>
  <si>
    <t>オリーブ保育園</t>
  </si>
  <si>
    <t>学校法人　みのる学園</t>
  </si>
  <si>
    <t>栄区小菅ケ谷３－４５－３８</t>
  </si>
  <si>
    <t>澤井　政巳</t>
  </si>
  <si>
    <t>学校法人みのる学園ナーサリールームCiao</t>
  </si>
  <si>
    <t>学校法人　柿の実学園</t>
  </si>
  <si>
    <t>神奈川県川崎市麻生区上麻生７ー４１ー２</t>
  </si>
  <si>
    <t>小島　　澄人</t>
  </si>
  <si>
    <t>神奈川県川崎市麻生区上麻生７－４１－２</t>
  </si>
  <si>
    <t>小島　哲史</t>
  </si>
  <si>
    <t>学校法人柿の実学園　とちの実保育園</t>
  </si>
  <si>
    <t>学校法人　三幸学園</t>
  </si>
  <si>
    <t>東京都文京区本郷３－２３－１６</t>
  </si>
  <si>
    <t>昼間　一彦</t>
  </si>
  <si>
    <t>キッズ大陸よこはま中川園</t>
  </si>
  <si>
    <t>学校法人　山王台学園</t>
  </si>
  <si>
    <t>南区永田山王台３８－３８</t>
  </si>
  <si>
    <t>山王台学園ゆずの実保育園</t>
  </si>
  <si>
    <t>学校法人　聖マリアンナ医科大学</t>
  </si>
  <si>
    <t>旭区矢指町１１９７－１</t>
  </si>
  <si>
    <t>明石　勝也</t>
  </si>
  <si>
    <t>学校法人　田園学園</t>
  </si>
  <si>
    <t>神奈川県川崎市宮前区宮崎２－３－３</t>
  </si>
  <si>
    <t>中村　達也</t>
  </si>
  <si>
    <t>ほっと保育園</t>
  </si>
  <si>
    <t>学校法人　富岡中央学園　</t>
  </si>
  <si>
    <t>金沢区富岡東４－５－４５</t>
  </si>
  <si>
    <t>檮木　元生</t>
  </si>
  <si>
    <t>金沢あけぼの保育園</t>
  </si>
  <si>
    <t>株式会社　AT</t>
  </si>
  <si>
    <t>神奈川県川崎市中原区小杉町１－４０３　武蔵小杉タワープレイス　１４Ｆ</t>
  </si>
  <si>
    <t>津田　篤志</t>
  </si>
  <si>
    <t>地域支援保育　アットキッズ大倉山</t>
  </si>
  <si>
    <t>株式会社　BP</t>
  </si>
  <si>
    <t>中区日本大通１８　KRCビルディング　９Ｆ</t>
  </si>
  <si>
    <t>今野　竜太</t>
  </si>
  <si>
    <t>リトルツリーキャンプ</t>
  </si>
  <si>
    <t>株式会社　CECI KANAGAWA</t>
  </si>
  <si>
    <t>福岡県福岡市南区清水２－８－１０　第５幸田ビル　１０２</t>
  </si>
  <si>
    <t>梅崎　ファビオ　</t>
  </si>
  <si>
    <t>CECI中川校</t>
  </si>
  <si>
    <t>株式会社　CosmoBridge</t>
  </si>
  <si>
    <t>中区太田町６－７５　関内北原不動産ビル　２Ｆ</t>
  </si>
  <si>
    <t>甲斐　実</t>
  </si>
  <si>
    <t>CGK International School</t>
  </si>
  <si>
    <t>株式会社　FMC</t>
  </si>
  <si>
    <t>茅ヶ崎市茅ヶ崎２－２－３</t>
  </si>
  <si>
    <t>大屋敷　幸志</t>
  </si>
  <si>
    <t>株式会社　GODAIスポーツエンターテイメント</t>
  </si>
  <si>
    <t>西区みなとみらい２－３－５　クイーンズタワーC棟　２０Ｆ</t>
  </si>
  <si>
    <t>吉田　信之</t>
  </si>
  <si>
    <t>G-kidzアフタースクール</t>
  </si>
  <si>
    <t>株式会社　HIMAWARI</t>
  </si>
  <si>
    <t>泉区中田東４－５１－６</t>
  </si>
  <si>
    <t>株式会社　JOY&amp;FUN</t>
  </si>
  <si>
    <t>都筑区茅ケ崎東５－２－１４</t>
  </si>
  <si>
    <t>酒井　知佳奈</t>
  </si>
  <si>
    <t>JOY&amp;FUNチャイルドアカデミー</t>
  </si>
  <si>
    <t>株式会社　KID</t>
  </si>
  <si>
    <t>旭区四季美台７２－１Ｓ　ロークス　２Ｆ</t>
  </si>
  <si>
    <t>SUN KID保育園</t>
  </si>
  <si>
    <t>東京都渋谷区道玄坂２－１５－１－３０１</t>
  </si>
  <si>
    <t>代表取締</t>
  </si>
  <si>
    <t>冨張　恭史</t>
  </si>
  <si>
    <t>キッズナーサリーあざみ野園</t>
  </si>
  <si>
    <t>株式会社　M's　planning</t>
  </si>
  <si>
    <t>241-0005</t>
  </si>
  <si>
    <t>旭区白根５－１５－１２　ハマティーアパート　１Ｆ</t>
  </si>
  <si>
    <t>対馬　道子</t>
  </si>
  <si>
    <t>株式会社　NL Kids Land</t>
  </si>
  <si>
    <t>南区共進町３－６３</t>
  </si>
  <si>
    <t>金本　重徳</t>
  </si>
  <si>
    <t>NL キッズランド</t>
  </si>
  <si>
    <t>株式会社　NouRiSH</t>
  </si>
  <si>
    <t>西区戸部本町４４－１０</t>
  </si>
  <si>
    <t>Maple Nursery</t>
  </si>
  <si>
    <t>株式会社　NYC School</t>
  </si>
  <si>
    <t>港南区上大岡西２－１５－１７</t>
  </si>
  <si>
    <t>木田　義子</t>
  </si>
  <si>
    <t>株式会社　OEUF</t>
  </si>
  <si>
    <t>中区弁天通２－３０　OMT関内ビル　２Ｆ</t>
  </si>
  <si>
    <t>富山　真由</t>
  </si>
  <si>
    <t>株式会社　SCENE</t>
  </si>
  <si>
    <t>中区山下町７３－８０９</t>
  </si>
  <si>
    <t>黄　夏平</t>
  </si>
  <si>
    <t>Orchard Kinder　バイリンガル保育所</t>
  </si>
  <si>
    <t>株式会社　SKY・WING</t>
  </si>
  <si>
    <t>鶴見区鶴見中央５－１１－８</t>
  </si>
  <si>
    <t>株式会社　Y＆N</t>
  </si>
  <si>
    <t>東京都品川区西品川２－１０－１１　ブランドボナール　１Ｆ</t>
  </si>
  <si>
    <t>高田　由賀里</t>
  </si>
  <si>
    <t>株式会社　アーモ</t>
  </si>
  <si>
    <t>港南区港南台４－７－２９　サウスポートヒルズＡ棟　２０３</t>
  </si>
  <si>
    <t>株式会社　アジリオン</t>
  </si>
  <si>
    <t>東京都港区港南２－１２－２７　イケダヤ品川ビル　７Ｆ</t>
  </si>
  <si>
    <t>藤原　裕昭</t>
  </si>
  <si>
    <t>トモキッズナーサリー鶴見園</t>
  </si>
  <si>
    <t>トモキッズナーサリー綱島</t>
  </si>
  <si>
    <t>株式会社　アミー</t>
  </si>
  <si>
    <t>東京都港区虎ノ門５－１３－１　虎ノ門４０　MTビル　５Ｆ</t>
  </si>
  <si>
    <t>アミー保育園 YOKOHAMA</t>
  </si>
  <si>
    <t>青葉区美しが丘５－２４－４８</t>
  </si>
  <si>
    <t>田村　理江子</t>
  </si>
  <si>
    <t>English Express International School　センター北校</t>
  </si>
  <si>
    <t>株式会社　ウィズダムアカデミー</t>
  </si>
  <si>
    <t>中区北仲通５－５７－２　北仲ブリック＆ホワイト　２Ｆ</t>
  </si>
  <si>
    <t>鈴木　良和</t>
  </si>
  <si>
    <t>Gymboree International School　横浜馬車道校</t>
  </si>
  <si>
    <t>東京都豊島区目白２－２０－５</t>
  </si>
  <si>
    <t>株式会社　エー・アンド・アイ</t>
  </si>
  <si>
    <t>東京都千代田区富士見２－１１－１１</t>
  </si>
  <si>
    <t>下田　勝昭</t>
  </si>
  <si>
    <t>株式会社　エクシオジャパン</t>
  </si>
  <si>
    <t>西区みなとみらい２－２－１　横浜ランドマークタワー　３８Ｆ</t>
  </si>
  <si>
    <t>佐伯　猛</t>
  </si>
  <si>
    <t>サンライズキッズインターナショナルスクール横浜校</t>
  </si>
  <si>
    <t>株式会社　エム・ワイ</t>
  </si>
  <si>
    <t>旭区二俣川２－５７－５　メディカルビル　２Ｆ</t>
  </si>
  <si>
    <t>柳田　寿子</t>
  </si>
  <si>
    <t>株式会社　エムアイシー</t>
  </si>
  <si>
    <t>都筑区茅ケ崎中央２１－６　GATE２８　６Ｆ</t>
  </si>
  <si>
    <t>佐久間　寛</t>
  </si>
  <si>
    <t>フェアリーランド横浜センター南</t>
  </si>
  <si>
    <t>株式会社　エルアンドイーサポートシステム</t>
  </si>
  <si>
    <t>鶴見区獅子ケ谷１－１０－３５</t>
  </si>
  <si>
    <t>林　明</t>
  </si>
  <si>
    <t>認可外</t>
    <rPh sb="0" eb="3">
      <t>ニンカガイ</t>
    </rPh>
    <phoneticPr fontId="2"/>
  </si>
  <si>
    <t>NPO法人　莢・さや</t>
  </si>
  <si>
    <t>230-0074</t>
  </si>
  <si>
    <t>鶴見区北寺尾６－３０－１２</t>
  </si>
  <si>
    <t>押山　道代</t>
  </si>
  <si>
    <t>NPO法人莢・さや　まめっこひろば</t>
  </si>
  <si>
    <t>株式会社　オハナ</t>
  </si>
  <si>
    <t>中区海岸通４－２３　相模ビル　１Ｆ</t>
  </si>
  <si>
    <t>磯崎  　景子</t>
  </si>
  <si>
    <t>株式会社　キッズアプローチ</t>
  </si>
  <si>
    <t>神奈川県藤沢市辻堂新町１－６－２４</t>
  </si>
  <si>
    <t>神村　朋和</t>
  </si>
  <si>
    <t>キッズアプローチあざみ野</t>
  </si>
  <si>
    <t>株式会社　キティクラブ</t>
  </si>
  <si>
    <t>東京都世田谷区等々力１－１５－５</t>
  </si>
  <si>
    <t>斉藤　和樹</t>
  </si>
  <si>
    <t>株式会社　キンダーキッズインターナショナル</t>
  </si>
  <si>
    <t>大阪府大阪市北区池田町３－１　ぷらら天満ビル　２Ｆ</t>
  </si>
  <si>
    <t>中山　貴美子</t>
  </si>
  <si>
    <t>株式会社　くじら保育園</t>
  </si>
  <si>
    <t>港北区下田町５－２９－２３　下田ビル　１Ｆ</t>
  </si>
  <si>
    <t>伊藤　優子</t>
  </si>
  <si>
    <t>神奈川県大和市南林間１－８－１７　サウスクラウドビル　２Ｆ</t>
  </si>
  <si>
    <t>八尋　和男</t>
  </si>
  <si>
    <t>CHILD-CARE青葉台</t>
  </si>
  <si>
    <t>株式会社　グローバルドリーム</t>
  </si>
  <si>
    <t>都筑区中川１－１６－１４－２Ｆ</t>
  </si>
  <si>
    <t>中村　祐華</t>
  </si>
  <si>
    <t>TWINKLE・KIDS</t>
  </si>
  <si>
    <t>株式会社　クロベコーポレーション</t>
  </si>
  <si>
    <t>港北区篠原東３－２０－１９</t>
  </si>
  <si>
    <t>黒部　美子</t>
  </si>
  <si>
    <t>株式会社　ジェイキッズナーサリー</t>
  </si>
  <si>
    <t>神奈川区栄町１６－１　アミティ横浜　１Ｆ</t>
  </si>
  <si>
    <t>大河　幹男</t>
  </si>
  <si>
    <t>株式会社　ステム&amp;ブランチ</t>
  </si>
  <si>
    <t>東京都町田市金森東４－９－１</t>
  </si>
  <si>
    <t>森岡　初枝</t>
  </si>
  <si>
    <t>コマクサキッズ保育園</t>
  </si>
  <si>
    <t>株式会社　ソーシエ</t>
  </si>
  <si>
    <t>青葉区市ケ尾町５２８－３</t>
  </si>
  <si>
    <t>大須賀　和亮</t>
  </si>
  <si>
    <t>びすけっと東戸塚</t>
  </si>
  <si>
    <t>株式会社　ソレイユキッズクラブ</t>
  </si>
  <si>
    <t>神奈川区西神奈川１－２－２　ヴェルメゾン　４０３</t>
  </si>
  <si>
    <t>株式会社　タスク・フォース</t>
  </si>
  <si>
    <t>大阪府大阪市北区堂島１－５－３０　堂島プラザビル　９Ｆ</t>
  </si>
  <si>
    <t>都市型保育園ポポラー横浜センター南園</t>
  </si>
  <si>
    <t>株式会社　トーエル</t>
  </si>
  <si>
    <t>港北区高田西１－５－２１</t>
  </si>
  <si>
    <t>株式会社　トラストワン</t>
  </si>
  <si>
    <t>東京都葛飾区東四つ木２－２２－２２</t>
  </si>
  <si>
    <t>山田　幸星</t>
  </si>
  <si>
    <t>保育所　ちびっこランド都筑ふれあいの丘園</t>
  </si>
  <si>
    <t>株式会社　ニチイ学館</t>
  </si>
  <si>
    <t>東京都千代田区神田駿河台４－６　御茶ノ水ソラシティ</t>
  </si>
  <si>
    <t>ニチイキッズ横浜西口保育園</t>
  </si>
  <si>
    <t>ニチイキッズMM新高島保育園</t>
  </si>
  <si>
    <t>株式会社　ハートコーポレーション</t>
  </si>
  <si>
    <t>西区中央１－３１－６　ナガタビル　１Ｆ</t>
  </si>
  <si>
    <t>茂木　喜一郎</t>
  </si>
  <si>
    <t>株式会社　バーニング</t>
  </si>
  <si>
    <t>瀬谷区卸本町９２７９－２９</t>
  </si>
  <si>
    <t>高橋　淳</t>
  </si>
  <si>
    <t>株式会社　パーフェクト</t>
  </si>
  <si>
    <t>神奈川区鶴屋町２－９－１６　横浜T・Oビル　３Ｆ</t>
  </si>
  <si>
    <t>日與川　潤季</t>
  </si>
  <si>
    <t>ひよこルーム妙蓮寺保育園</t>
  </si>
  <si>
    <t>株式会社　バディ企画研究所</t>
  </si>
  <si>
    <t>東京都世田谷区千歳台３－１８－１０</t>
  </si>
  <si>
    <t>鈴木　威</t>
  </si>
  <si>
    <t>バディスポーツ幼児園　みどり横浜FC校</t>
  </si>
  <si>
    <t>ばでぃぴっころ保育園　みどり校</t>
  </si>
  <si>
    <t>バディスポーツ幼児園　センター南校</t>
  </si>
  <si>
    <t>ばでぃぴっころ保育園　東山田校</t>
  </si>
  <si>
    <t>株式会社　ピースランド</t>
  </si>
  <si>
    <t>磯子区丸山１－１１－１－３０２</t>
  </si>
  <si>
    <t>眞榮田　佳子</t>
  </si>
  <si>
    <t>株式会社　ピクニックルーム</t>
  </si>
  <si>
    <t>中区竹之丸１８８</t>
  </si>
  <si>
    <t>ピクニックナーサリー</t>
  </si>
  <si>
    <t>株式会社　フェアリー</t>
  </si>
  <si>
    <t>中区翁町１－５－５　関内スクエァービル　２Ｆ</t>
  </si>
  <si>
    <t>鍵野　賢三</t>
  </si>
  <si>
    <t>えみりお横浜保育園</t>
  </si>
  <si>
    <t>株式会社　フェアリーランド</t>
  </si>
  <si>
    <t>都筑区仲町台１－２－２０　フロンティアビル　６Ｆ</t>
  </si>
  <si>
    <t>菊地　昭博</t>
  </si>
  <si>
    <t>株式会社　フォーハンズ</t>
  </si>
  <si>
    <t>東京都渋谷区渋谷２－２１－１</t>
  </si>
  <si>
    <t>Universal Kids 仲町台園舎</t>
  </si>
  <si>
    <t>株式会社　フォーユー</t>
  </si>
  <si>
    <t>東京都江東区三好１－８－３　越前屋ビル　４Ｆ</t>
  </si>
  <si>
    <t>渡邉　聡史</t>
  </si>
  <si>
    <t>チューリップ保育園　横浜</t>
  </si>
  <si>
    <t>チューリップ保育園日ノ出町</t>
  </si>
  <si>
    <t>チューリップ保育園　南太田</t>
  </si>
  <si>
    <t>株式会社　ブリヂストン</t>
  </si>
  <si>
    <t>戸塚区柏尾町１</t>
  </si>
  <si>
    <t>化工品・多角化事業横浜総務部長</t>
  </si>
  <si>
    <t>小西　将史</t>
  </si>
  <si>
    <t>ブリヂストン　横浜保育園</t>
  </si>
  <si>
    <t>株式会社　プルミエールコーポレーション</t>
  </si>
  <si>
    <t>神奈川区松見町１－３５－１　＃７０２</t>
  </si>
  <si>
    <t>梅原　孝</t>
  </si>
  <si>
    <t>株式会社　ベストライフジャパン</t>
  </si>
  <si>
    <t>神奈川県大和市南林間２－１０－５　ベストライフビル　５Ｆ</t>
  </si>
  <si>
    <t>松本　徳行</t>
  </si>
  <si>
    <t>ベストキッズ瀬谷保育園</t>
  </si>
  <si>
    <t>株式会社　ベネッセスタイルケア</t>
  </si>
  <si>
    <t>東京都新宿区西新宿２－３－１　新宿モノリス　５Ｆ</t>
  </si>
  <si>
    <t>滝山　真也</t>
  </si>
  <si>
    <t>ベネッセ日吉保育園　トゥインクル一時保育室</t>
  </si>
  <si>
    <t>東京都渋谷区初台１－５３－６　初台光山ビル　４Ｆ</t>
  </si>
  <si>
    <t>大垣　秀之</t>
  </si>
  <si>
    <t>株式会社　ポピンズエデュケア</t>
  </si>
  <si>
    <t>東京都渋谷区広尾５－６－６　広尾プラザ</t>
  </si>
  <si>
    <t>ポピンズナーサリースクール鶴見西　すみせいキッズ</t>
  </si>
  <si>
    <t>東京都渋谷区広尾５－６－６</t>
  </si>
  <si>
    <t>ゆめみなと保育園</t>
  </si>
  <si>
    <t>株式会社　まなび家</t>
  </si>
  <si>
    <t>港北区日吉本町１－２１－３　薄井ビル　２Ｆ</t>
  </si>
  <si>
    <t>長谷川　雄一</t>
  </si>
  <si>
    <t>株式会社　ママスクエアHR-Partners</t>
  </si>
  <si>
    <t>東京都港区芝２－２２－１５　STKビル　４Ｆ</t>
  </si>
  <si>
    <t>藤代　聡</t>
  </si>
  <si>
    <t>株式会社　ママスマ</t>
  </si>
  <si>
    <t>埼玉県さいたま市大宮区仲町２－８５　アクシスコア　３Ｆ</t>
  </si>
  <si>
    <t>近藤　美奈子</t>
  </si>
  <si>
    <t>ママズスマイルトレッサ横浜店</t>
  </si>
  <si>
    <t>株式会社　みんなのみらい計画</t>
  </si>
  <si>
    <t>岩手県盛岡市大沢川原３－７－３－１００５</t>
  </si>
  <si>
    <t>濱田　和人</t>
  </si>
  <si>
    <t>みんなのみらい星川園</t>
  </si>
  <si>
    <t>みんなのみらい日吉園</t>
  </si>
  <si>
    <t>株式会社　メディカルサポート</t>
  </si>
  <si>
    <t>都筑区佐江戸町１７２２－１０</t>
  </si>
  <si>
    <t>周藤　厚子</t>
  </si>
  <si>
    <t>ひまわり保育園</t>
  </si>
  <si>
    <t>株式会社　やる気スイッチグループ</t>
  </si>
  <si>
    <t>東京都中央区八丁堀２－２４－２　八丁堀第一生命ビル</t>
  </si>
  <si>
    <t>髙橋　直司</t>
  </si>
  <si>
    <t>株式会社　ゆうしゅんライフサポート</t>
  </si>
  <si>
    <t>旭区本宿町５４－４４</t>
  </si>
  <si>
    <t>碓井　雄二</t>
  </si>
  <si>
    <t>株式会社　ユース</t>
  </si>
  <si>
    <t>東京都中央区日本橋馬喰町１－３－８</t>
  </si>
  <si>
    <t>久松　叔男</t>
  </si>
  <si>
    <t>読売センター杉田</t>
  </si>
  <si>
    <t>神奈川県川崎市川崎区宮本町３－５　電公ビル　２０１</t>
  </si>
  <si>
    <t>青山　正彦</t>
  </si>
  <si>
    <t>アロハなかやま保育園</t>
  </si>
  <si>
    <t>アロハちがさきひがし保育園</t>
  </si>
  <si>
    <t>株式会社　ワーク・イノベーション</t>
  </si>
  <si>
    <t>フェアリーランド横浜センター北</t>
  </si>
  <si>
    <t>株式会社　愛嬰</t>
  </si>
  <si>
    <t>東京都豊島区東池袋３－１１－４</t>
  </si>
  <si>
    <t>那須　暁雍</t>
  </si>
  <si>
    <t>愛嬰幼保学園　横浜園</t>
  </si>
  <si>
    <t>株式会社　横浜銀行</t>
  </si>
  <si>
    <t>西区みなとみらい３－１－１</t>
  </si>
  <si>
    <t>人財部長</t>
  </si>
  <si>
    <t>仁平　純一</t>
  </si>
  <si>
    <t>はまぎんキッズパーク</t>
  </si>
  <si>
    <t>株式会社　関西国際学園</t>
  </si>
  <si>
    <t>大阪府大阪市阿倍野区阿倍野筋１－５－１　あべのルシアス　７Ｆ</t>
  </si>
  <si>
    <t>中村　久美子</t>
  </si>
  <si>
    <t>株式会社　城南進学研究社</t>
  </si>
  <si>
    <t>川崎市川崎区駅前本町２２－２</t>
  </si>
  <si>
    <t>代表取締役社長　CEO</t>
  </si>
  <si>
    <t>下村　勝己</t>
  </si>
  <si>
    <t>ズー・フォニックス・アカデミー　戸塚校</t>
  </si>
  <si>
    <t>株式会社　日勝</t>
  </si>
  <si>
    <t>港北区新横浜２－５－４　京浜建物第２ビル　４Ｆ　４０１</t>
  </si>
  <si>
    <t>君嶋　昇</t>
  </si>
  <si>
    <t>にっしょうひがしとつか保育園</t>
  </si>
  <si>
    <t>株式会社　美しが丘こどもの家</t>
  </si>
  <si>
    <t>青葉区みすずが丘２６－１３</t>
  </si>
  <si>
    <t>中本　恵子</t>
  </si>
  <si>
    <t>株式会社　富士住建</t>
  </si>
  <si>
    <t>埼玉県上尾市原市１３５２－１</t>
  </si>
  <si>
    <t>竹田　浩之</t>
  </si>
  <si>
    <t>保育所フルまる～む</t>
  </si>
  <si>
    <t>株式会社　木下の保育</t>
  </si>
  <si>
    <t>東京都新宿区西新宿６ー５ー１　新宿アイランドタワー　８Ｆ</t>
  </si>
  <si>
    <t>木下の保育園　市が尾</t>
  </si>
  <si>
    <t>五光交通株式会社</t>
  </si>
  <si>
    <t>港南区港南５－１５－１３</t>
  </si>
  <si>
    <t>オリーブ保育園港南</t>
  </si>
  <si>
    <t>公益財団法人　横浜YMCA</t>
  </si>
  <si>
    <t>中区常盤町１－７</t>
  </si>
  <si>
    <t>横浜ＹＭＣＡ理事長　</t>
  </si>
  <si>
    <t>公益財団法人　紫雲会横浜病院　</t>
  </si>
  <si>
    <t>神奈川区神大寺３－１－１２</t>
  </si>
  <si>
    <t>須藤　文彦</t>
  </si>
  <si>
    <t>ぴよぴよ保育園</t>
  </si>
  <si>
    <t>公益財団法人横浜勤労者福祉協会　汐田総合病院</t>
  </si>
  <si>
    <t>鶴見区矢向１－６－２０</t>
  </si>
  <si>
    <t>宮澤　由美</t>
  </si>
  <si>
    <t>汐田総合病院　院内保育室　しおかぜ</t>
  </si>
  <si>
    <t>公立大学法人　横浜市立大学</t>
  </si>
  <si>
    <t>金沢区瀬戸２２－２</t>
  </si>
  <si>
    <t>小山内　いづ美</t>
  </si>
  <si>
    <t>公立大学法人　横浜市立大学附属病院</t>
  </si>
  <si>
    <t>金沢区福浦３－９</t>
  </si>
  <si>
    <t>厚生労働省　第二共済組合</t>
  </si>
  <si>
    <t>戸塚区原宿３－６０－２</t>
  </si>
  <si>
    <t>鈴木　宏昌</t>
  </si>
  <si>
    <t>横浜医療センター　さくらんぼ保育園</t>
  </si>
  <si>
    <t>合同会社　Asa Corporation</t>
  </si>
  <si>
    <t>鶴見区尻手１－４－４１</t>
  </si>
  <si>
    <t>Asa保育室</t>
  </si>
  <si>
    <t>合同会社　グローアップ</t>
  </si>
  <si>
    <t>瀬谷区相沢２－２－３</t>
  </si>
  <si>
    <t>合同会社　ポピーチャイルド</t>
  </si>
  <si>
    <t>都筑区佐江戸町２２６６－４</t>
  </si>
  <si>
    <t>小松　美予</t>
  </si>
  <si>
    <t>つづきポピー仲町台園</t>
  </si>
  <si>
    <t>合同会社　ポリバレント</t>
  </si>
  <si>
    <t>南区永田北３－３－７　ソレイユ　２０１</t>
  </si>
  <si>
    <t>前泊　剛</t>
  </si>
  <si>
    <t>合同会社　慶愛</t>
  </si>
  <si>
    <t>西区中央２－３２－１３</t>
  </si>
  <si>
    <t>河内　　文敏</t>
  </si>
  <si>
    <t>くれよん保育園</t>
  </si>
  <si>
    <t>国家公務員共済組合連合会</t>
  </si>
  <si>
    <t>東京都千代田区九段南１－１－１０　九段合同庁舎</t>
  </si>
  <si>
    <t>松元　崇</t>
  </si>
  <si>
    <t>国家公務員共済組合連合会　横浜南共済病院　みなみ保育園</t>
  </si>
  <si>
    <t>国家公務員共済組合連合会　横浜栄共済病院　</t>
  </si>
  <si>
    <t>栄区桂町１３２</t>
  </si>
  <si>
    <t>病院長</t>
  </si>
  <si>
    <t>細川　治</t>
  </si>
  <si>
    <t>国家公務員共済組合連合会　横浜栄共済病院</t>
  </si>
  <si>
    <t>国立研究開発法人　理化学研究所横浜事業所</t>
  </si>
  <si>
    <t>鶴見区末広町１－７－２２</t>
  </si>
  <si>
    <t>所長</t>
  </si>
  <si>
    <t>末広　峰政</t>
  </si>
  <si>
    <t>鶴見区鶴見中央２－１６－２７</t>
  </si>
  <si>
    <t>社会福祉法人　いずみ苗場の会</t>
  </si>
  <si>
    <t>旭区緑園４－４</t>
  </si>
  <si>
    <t>社会福祉法人　たすけあいゆい</t>
  </si>
  <si>
    <t>南区睦町１－１７－４</t>
  </si>
  <si>
    <t>濱田　靜江</t>
  </si>
  <si>
    <t>つくしんぼ園</t>
  </si>
  <si>
    <t>社会福祉法人　はとの会</t>
  </si>
  <si>
    <t>泉区新橋町７６５－３</t>
  </si>
  <si>
    <t>鳩の森愛の詩ともとものおうち</t>
  </si>
  <si>
    <t>鳩の森愛の詩ともとものおうち　いずみ中央</t>
  </si>
  <si>
    <t>社会福祉法人　ユーアイ二十一</t>
  </si>
  <si>
    <t>神奈川県横須賀市西浦賀６－１－１</t>
  </si>
  <si>
    <t>石渡　庸介</t>
  </si>
  <si>
    <t>保育室太陽の家</t>
  </si>
  <si>
    <t>社会福祉法人　育生会</t>
  </si>
  <si>
    <t>港南区日野南３－７－１０</t>
  </si>
  <si>
    <t>碓井　義彦</t>
  </si>
  <si>
    <t>社会福祉法人　兼愛会</t>
  </si>
  <si>
    <t>緑区三保町１７１－１</t>
  </si>
  <si>
    <t>赤枝　眞紀子</t>
  </si>
  <si>
    <t>特別養護老人ホーム　しょうじゅの里小野</t>
  </si>
  <si>
    <t>社会福祉法人　寿楽園</t>
  </si>
  <si>
    <t>佐賀県三養基郡基山町大字園部２３０７</t>
  </si>
  <si>
    <t>鹿毛　牧子</t>
  </si>
  <si>
    <t>社会福祉法人　翠峰会</t>
  </si>
  <si>
    <t>神奈川区上反町１－１０－５</t>
  </si>
  <si>
    <t>うちゅう保育園みなとみらい</t>
  </si>
  <si>
    <t>社会福祉法人　誠幸会</t>
  </si>
  <si>
    <t>泉区上飯田町２０８３－１</t>
  </si>
  <si>
    <t>泉の郷保育園かみいいだ</t>
  </si>
  <si>
    <t>社会福祉法人　地域サポート虹</t>
  </si>
  <si>
    <t>栄区桂町７４－１７　サンパレス本郷台　１０７</t>
  </si>
  <si>
    <t>OYAKOCLUBチューリップ保育室</t>
  </si>
  <si>
    <t>社会福祉法人　道心会</t>
  </si>
  <si>
    <t>東京都西多摩郡日の出町大久野３５８８－１</t>
  </si>
  <si>
    <t>武久　敬洋</t>
  </si>
  <si>
    <t>ヴィラ横浜　</t>
  </si>
  <si>
    <t>社会福祉法人　怡土福祉会</t>
  </si>
  <si>
    <t>福岡県福岡市西区徳永１０６５－１</t>
  </si>
  <si>
    <t>坂本　道男</t>
  </si>
  <si>
    <t>社会福祉法人怡土福祉会託児所</t>
  </si>
  <si>
    <t>鶴見区下末吉３－６－１</t>
  </si>
  <si>
    <t>三角　隆彦</t>
  </si>
  <si>
    <t>230-8765</t>
  </si>
  <si>
    <t>済生会横浜市東部病院　ぶーとん保育室</t>
  </si>
  <si>
    <t>社会福祉法人恩賜財団済生会支部神奈川県済生会横浜市南部病院</t>
  </si>
  <si>
    <t>港南区港南台３－２－１０</t>
  </si>
  <si>
    <t>竹林　茂生</t>
  </si>
  <si>
    <t>社会福祉法人恩賜財団済生会支部神奈川県済生会東神奈川リハビリテーション病院</t>
  </si>
  <si>
    <t>神奈川区西神奈川１－１３－１０</t>
  </si>
  <si>
    <t>江端　広樹</t>
  </si>
  <si>
    <t>社会福祉法人親善福祉会　国際親善総合病院</t>
  </si>
  <si>
    <t>泉区西が岡１－２８－１</t>
  </si>
  <si>
    <t>社会福祉法人聖隷福祉事業団　聖隷横浜病院</t>
  </si>
  <si>
    <t>保土ケ谷区岩井町２１５</t>
  </si>
  <si>
    <t>池内　比呂子</t>
  </si>
  <si>
    <t>宗教法人　シティビジョン・グローリーチャーチ</t>
  </si>
  <si>
    <t>旭区上川井町２５３－２</t>
  </si>
  <si>
    <t>牧師</t>
  </si>
  <si>
    <t>増田　哲之</t>
  </si>
  <si>
    <t>宗教法人　横浜ユニオン教会</t>
  </si>
  <si>
    <t>中区山手町６６－２</t>
  </si>
  <si>
    <t>福岡　悦子</t>
  </si>
  <si>
    <t>宗教法人横浜ユニオン教会　横浜クリスチャンスクール</t>
  </si>
  <si>
    <t>住友電気工業株式会社</t>
  </si>
  <si>
    <t>栄区谷町１</t>
  </si>
  <si>
    <t>大井川　久夫</t>
  </si>
  <si>
    <t>SEI横浜キッズ</t>
  </si>
  <si>
    <t>湘南おもいやり株式会社</t>
  </si>
  <si>
    <t>神奈川県逗子市久木４－３－１５</t>
  </si>
  <si>
    <t>梅田　幸弘</t>
  </si>
  <si>
    <t>戸塚おもいやり保育園</t>
  </si>
  <si>
    <t>湘南ヤクルト販売株式会社</t>
  </si>
  <si>
    <t>神奈川県藤沢市鵠沼神明３－１－１</t>
  </si>
  <si>
    <t>市川　英次</t>
  </si>
  <si>
    <t>つばめのこ保育園　阿久和保育ルーム</t>
  </si>
  <si>
    <t>笑株式会社</t>
  </si>
  <si>
    <t>都筑区中川中央１－８－３　プリムローズ　００２Ｂ</t>
  </si>
  <si>
    <t>松井　聡</t>
  </si>
  <si>
    <t>横浜センター北保育園</t>
  </si>
  <si>
    <t>プリム保育園</t>
  </si>
  <si>
    <t>神奈川中央ヤクルト販売株式会社</t>
  </si>
  <si>
    <t>神奈川区幸ケ谷１５－９</t>
  </si>
  <si>
    <t>山本　哲嗣</t>
  </si>
  <si>
    <t>神奈川中央ヤクルト販売株式会社　幸ケ谷センター保育室</t>
  </si>
  <si>
    <t>神奈川中央ヤクルト販売株式会社　保土ヶ谷センター保育室</t>
  </si>
  <si>
    <t>神奈川中央ヤクルト販売株式会社 鍛冶ケ谷センター保育室</t>
  </si>
  <si>
    <t>神奈川東部ヤクルト販売株式会社</t>
  </si>
  <si>
    <t>神奈川県川崎市川崎区田島町１０－１３</t>
  </si>
  <si>
    <t>前田　典人</t>
  </si>
  <si>
    <t>神奈川東部ヤクルト販売株式会社　三ツ池保育ルーム</t>
  </si>
  <si>
    <t>川崎市川崎区田島町１０－１３</t>
  </si>
  <si>
    <t>神奈川東部ヤクルト販売株式会社　都岡保育ルーム</t>
  </si>
  <si>
    <t>神奈川東部ヤクルト販売株式会社　新小倉ルーム</t>
  </si>
  <si>
    <t>神奈川東部ヤクルト販売株式会社　高田東保育ルーム</t>
  </si>
  <si>
    <t>前田　　典人</t>
  </si>
  <si>
    <t>神奈川東部ヤクルト販売株式会社　綱島保育ルーム</t>
  </si>
  <si>
    <t>神奈川東部ヤクルト販売株式会社　鴨居保育ルーム</t>
  </si>
  <si>
    <t>神奈川東部ヤクルト販売株式会社　センター南ヤクルト保育ルーム</t>
  </si>
  <si>
    <t>大明交通株式会社</t>
  </si>
  <si>
    <t>オリーブ保育園磯子</t>
  </si>
  <si>
    <t>地方独立行政法人　神奈川県立病院機構</t>
  </si>
  <si>
    <t>中区本町２－２２　京阪横浜ビル　４Ｆ</t>
  </si>
  <si>
    <t>吉川　伸治</t>
  </si>
  <si>
    <t>中区本町２－２２</t>
  </si>
  <si>
    <t>地方独立行政法人神奈川県立病院機構　神奈川県立循環器呼吸器病センター</t>
  </si>
  <si>
    <t>東急リバブル株式会社</t>
  </si>
  <si>
    <t>東京都渋谷区道玄坂１－９－５</t>
  </si>
  <si>
    <t>太田　陽一</t>
  </si>
  <si>
    <t>東京都中央区日本橋室町４－３－１８　東京建物室町ビル　３Ｆ</t>
  </si>
  <si>
    <t>おはよう保育園三ツ沢下町</t>
  </si>
  <si>
    <t>港北区師岡町１１４６－４</t>
  </si>
  <si>
    <t>赤堀　ひとみ</t>
  </si>
  <si>
    <t>港北区師岡町１１４６ー４</t>
  </si>
  <si>
    <t>luana保育園</t>
  </si>
  <si>
    <t>特定非営利活動法人　Small Step</t>
  </si>
  <si>
    <t>南区榎町２－６０－４</t>
  </si>
  <si>
    <t>赤荻　聡子</t>
  </si>
  <si>
    <t>すもーるすてっぷ保育園</t>
  </si>
  <si>
    <t>特定非営利活動法人　あいあい</t>
  </si>
  <si>
    <t>港北区篠原西町１８－１７　T.Hビル　１階Ｂ号室</t>
  </si>
  <si>
    <t>大場　佳代子</t>
  </si>
  <si>
    <t>特定非営利活動法人　あっとほーむ</t>
  </si>
  <si>
    <t>都筑区牛久保西３－２－７</t>
  </si>
  <si>
    <t>小栗　昭子</t>
  </si>
  <si>
    <t>特定非営利活動法人あっとほーむ</t>
  </si>
  <si>
    <t>特定非営利活動法人　おれんじハウス</t>
  </si>
  <si>
    <t>神奈川区栄町１－１９　グレイス横浜ポートシティ　１Ｆ</t>
  </si>
  <si>
    <t>おれんじハウス反町保育園</t>
  </si>
  <si>
    <t>特定非営利活動法人　きっずあいりす</t>
  </si>
  <si>
    <t>中区新山下３－１５　新山下ベイシティ２号棟－１０６</t>
  </si>
  <si>
    <t>キッズバディ本牧</t>
  </si>
  <si>
    <t>特定非営利活動法人　コドモノトナリ</t>
  </si>
  <si>
    <t>都筑区すみれが丘３５－１０</t>
  </si>
  <si>
    <t>片岡　恵美子</t>
  </si>
  <si>
    <t>特定非営利活動法人　さくらザウルス</t>
  </si>
  <si>
    <t>横田　美和子</t>
  </si>
  <si>
    <t>特定非営利活動法人　さくらんぼ</t>
  </si>
  <si>
    <t>瀬谷区三ツ境１７－１　日栄食品株式会社　三ツ境ビル</t>
  </si>
  <si>
    <t>宮本　早苗</t>
  </si>
  <si>
    <t>特定非営利活動法人　ちゅーりっぷ</t>
  </si>
  <si>
    <t>港南区東永谷１－１９－７</t>
  </si>
  <si>
    <t>上大岡ちゅーりっぷ保育園</t>
  </si>
  <si>
    <t>特定非営利活動法人　どろん子会</t>
  </si>
  <si>
    <t>青葉区寺家町１１２</t>
  </si>
  <si>
    <t>奥村　　智子</t>
  </si>
  <si>
    <t>特定非営利活動法人どろん子会　自然保育園どろん子</t>
  </si>
  <si>
    <t>特定非営利活動法人　のはらネットワーク</t>
  </si>
  <si>
    <t>都筑区中川中央１－３９－１１</t>
  </si>
  <si>
    <t>山田　由美子</t>
  </si>
  <si>
    <t>都筑区中川中央１－３９－１１　１Ｆ</t>
  </si>
  <si>
    <t>子育て子育ち支援センター　一時保育さんぽ</t>
  </si>
  <si>
    <t>特定非営利活動法人　はぐっと</t>
  </si>
  <si>
    <t>西区浅間町１－１７－２－１０２</t>
  </si>
  <si>
    <t>久本　のり子</t>
  </si>
  <si>
    <t>特定非営利活動法人　ピッピ・親子サポートネット</t>
  </si>
  <si>
    <t>青葉区荏田西３－１－１９</t>
  </si>
  <si>
    <t>特定非営利活動法人　ひまわりの会</t>
  </si>
  <si>
    <t>緑区森の台１８番Eー２０３</t>
  </si>
  <si>
    <t>ひまわり中山町保育園</t>
  </si>
  <si>
    <t>特定非営利活動法人　プロジェクトマカドニア</t>
  </si>
  <si>
    <t>中区本牧和田１１－１７－２０６</t>
  </si>
  <si>
    <t>片山　千明</t>
  </si>
  <si>
    <t>特定非営利活動法人　ぽっけのおへや</t>
  </si>
  <si>
    <t>緑区長津田みなみ台５－１７－１３</t>
  </si>
  <si>
    <t>大関　みどり</t>
  </si>
  <si>
    <t>特定非営利活動法人ぽっけのおへや</t>
  </si>
  <si>
    <t>特定非営利活動法人　ミリミリケイキ</t>
  </si>
  <si>
    <t>戸塚区矢部町７４　グランデール戸塚２－Ａ</t>
  </si>
  <si>
    <t>ケイキルーム　メリア</t>
  </si>
  <si>
    <t>特定非営利活動法人　もあなキッズ自然楽校</t>
  </si>
  <si>
    <t>特定非営利活動法人　ワーカーズ・コレクティブ　パレット</t>
  </si>
  <si>
    <t>青葉区市ケ尾町１１６７－３　メゾンラフォレ　１０５</t>
  </si>
  <si>
    <t>子どもミニディサービスまーぶる</t>
  </si>
  <si>
    <t>特定非営利活動法人　愛のささえ</t>
  </si>
  <si>
    <t>瀬谷区三ツ境７３－７</t>
  </si>
  <si>
    <t>相澤　利彦</t>
  </si>
  <si>
    <t>ゆずの木保育園</t>
  </si>
  <si>
    <t>特定非営利活動法人　横浜シュタイナーこどもの園を育てる会</t>
  </si>
  <si>
    <t>神奈川区松ケ丘３－１４</t>
  </si>
  <si>
    <t>理事代表</t>
  </si>
  <si>
    <t>特定非営利活動法人　平伸学園</t>
  </si>
  <si>
    <t>港北区新吉田東５－１６－１８</t>
  </si>
  <si>
    <t>佐藤　光太朗</t>
  </si>
  <si>
    <t>特定非営利活動法人ワーカーズ・コレクティブ　パレット</t>
  </si>
  <si>
    <t>特定非営利活動法人芙蓉会　キッズハウスみらい幼稚舎</t>
  </si>
  <si>
    <t>鶴見区豊岡町６－１２　プレジデントステージ横濱鶴見　１F</t>
  </si>
  <si>
    <t>長谷川　智子</t>
  </si>
  <si>
    <t>特定非営利活動法人芙蓉会　キッズハウスみらい</t>
  </si>
  <si>
    <t>鶴見区豊岡町６－１２　プレジデントステージ横濱鶴見　１Ｆ</t>
  </si>
  <si>
    <t>独立行政法人　地域医療機能推進機構</t>
  </si>
  <si>
    <t>東京都港区高輪３－２２－１２</t>
  </si>
  <si>
    <t>尾身　茂</t>
  </si>
  <si>
    <t>独立行政法人労働者健康安全機構　横浜労災病院</t>
  </si>
  <si>
    <t>港北区小机町３２１１</t>
  </si>
  <si>
    <t>三上　容司</t>
  </si>
  <si>
    <t>日産自動車株式会社</t>
  </si>
  <si>
    <t>西区高島１－１－１</t>
  </si>
  <si>
    <t>人事本部日本人事部　部長</t>
  </si>
  <si>
    <t>蛯原　淳</t>
  </si>
  <si>
    <t>日産自動車株式会社　横浜工場</t>
  </si>
  <si>
    <t>神奈川区宝町２</t>
  </si>
  <si>
    <t>人事総務部　部長</t>
  </si>
  <si>
    <t>城所　竜也</t>
  </si>
  <si>
    <t>日立製作所労働組合　ソフト支部</t>
  </si>
  <si>
    <t>戸塚区吉田町２９２</t>
  </si>
  <si>
    <t>執行委員長</t>
  </si>
  <si>
    <t>鐘ケ江　博</t>
  </si>
  <si>
    <t>認定特定非営利活動法人　スマイルオブキッズ</t>
  </si>
  <si>
    <t>南区六ツ川４－１１２４－２</t>
  </si>
  <si>
    <t>松尾　忠雄</t>
  </si>
  <si>
    <t>リラのいえ　きょうだい児保育</t>
  </si>
  <si>
    <t>港北区新羽町８６８　きらり港北</t>
  </si>
  <si>
    <t>保育室　ぽぴん</t>
  </si>
  <si>
    <t>港北区新羽町８６８</t>
  </si>
  <si>
    <t>福祉クラブ生活協同組合　港南子育て支援ワーカーズコレクティブぱすてる</t>
  </si>
  <si>
    <t>福祉クラブ理事長</t>
  </si>
  <si>
    <t>優信合同会社</t>
  </si>
  <si>
    <t>港北区日吉２－１２－７　オーシャンハイツ　１Ｆ</t>
  </si>
  <si>
    <t>柳原　信行</t>
  </si>
  <si>
    <t>港北区大曽根２－３０－１０</t>
  </si>
  <si>
    <t>保育所ちびっこランド日吉駅前園</t>
  </si>
  <si>
    <t>有限会社　カドヤ洋品店</t>
  </si>
  <si>
    <t>中区本牧町１－１</t>
  </si>
  <si>
    <t>岩崎　英治</t>
  </si>
  <si>
    <t>KADOYAおうち保育園</t>
  </si>
  <si>
    <t>有限会社　ぎんが邑RIV総合研究所　</t>
  </si>
  <si>
    <t>ぎんがむら保育園　かみほしかわ</t>
  </si>
  <si>
    <t>有限会社　ピーターパン</t>
  </si>
  <si>
    <t>都筑区北山田１－１５－１</t>
  </si>
  <si>
    <t>新美　敦子</t>
  </si>
  <si>
    <t>有限会社　ブレインズ・カンパニー</t>
  </si>
  <si>
    <t>鶴見区鶴見中央４－２８－１９　野田屋ビル　３Ｆ</t>
  </si>
  <si>
    <t>浅木　雅之</t>
  </si>
  <si>
    <t>有限会社　フロンティア</t>
  </si>
  <si>
    <t>南区前里町２－４２　矢沢ビル　２Ｆ　２０４</t>
  </si>
  <si>
    <t>須田　雅仁</t>
  </si>
  <si>
    <t>保育園キディハウス</t>
  </si>
  <si>
    <t>緑区十日市場町８１３－５</t>
  </si>
  <si>
    <t>有限会社　りんごの木</t>
  </si>
  <si>
    <t>都筑区見花山１２－２３</t>
  </si>
  <si>
    <t>柴田　愛子</t>
  </si>
  <si>
    <t>有限会社　レインボーインターナショナル</t>
  </si>
  <si>
    <t>中区本牧間門１６－５</t>
  </si>
  <si>
    <t>ヴィヴィアール愛美　</t>
  </si>
  <si>
    <t>中区根岸旭台３７－１４</t>
  </si>
  <si>
    <t>堀　正子</t>
  </si>
  <si>
    <t>有限会社　率秀舎</t>
  </si>
  <si>
    <t>港南区日限山２－１－３９－５０５</t>
  </si>
  <si>
    <t>仁科　雅之</t>
  </si>
  <si>
    <t>キッズハウスチャビィ</t>
  </si>
  <si>
    <t>さわやか港南</t>
  </si>
  <si>
    <t>預かり保育ルーム　ナーサリー・フィールド・マミー</t>
  </si>
  <si>
    <t>託児ルーム　あぷりこっと</t>
  </si>
  <si>
    <t>Little treehouse International School</t>
  </si>
  <si>
    <t>未来保育トータルデザインソフィア　保育所ほいっく戸塚西口園</t>
  </si>
  <si>
    <t>humhum保育室</t>
  </si>
  <si>
    <t>　第１号様式（第７条第２項）</t>
    <rPh sb="1" eb="2">
      <t>ダイ</t>
    </rPh>
    <phoneticPr fontId="1"/>
  </si>
  <si>
    <t>ウェストポーチ</t>
    <phoneticPr fontId="1"/>
  </si>
  <si>
    <t>株式会社　M's Plannnig</t>
    <rPh sb="0" eb="4">
      <t>カブシキカイシャ</t>
    </rPh>
    <phoneticPr fontId="5"/>
  </si>
  <si>
    <t>代表取締役</t>
    <rPh sb="0" eb="5">
      <t>ダイヒョウトリシマリヤク</t>
    </rPh>
    <phoneticPr fontId="2"/>
  </si>
  <si>
    <t>対馬　道子</t>
    <rPh sb="0" eb="2">
      <t>ツシマ</t>
    </rPh>
    <rPh sb="3" eb="5">
      <t>ミチコ</t>
    </rPh>
    <phoneticPr fontId="5"/>
  </si>
  <si>
    <t>マザーズサポート　ハニービー</t>
    <phoneticPr fontId="2"/>
  </si>
  <si>
    <t>旭区白根5-15-12　ハマティーアパート　1F</t>
    <rPh sb="0" eb="2">
      <t>アサヒク</t>
    </rPh>
    <rPh sb="2" eb="4">
      <t>シラネ</t>
    </rPh>
    <phoneticPr fontId="5"/>
  </si>
  <si>
    <t>241-0005</t>
    <phoneticPr fontId="1"/>
  </si>
  <si>
    <t>オクシイ株式会社</t>
    <rPh sb="4" eb="8">
      <t>カ</t>
    </rPh>
    <phoneticPr fontId="2"/>
  </si>
  <si>
    <t>代表取締役</t>
    <rPh sb="0" eb="5">
      <t>ダ</t>
    </rPh>
    <phoneticPr fontId="2"/>
  </si>
  <si>
    <t>髙田　麻衣子</t>
    <rPh sb="0" eb="2">
      <t>タカダ</t>
    </rPh>
    <rPh sb="3" eb="6">
      <t>マイコ</t>
    </rPh>
    <phoneticPr fontId="2"/>
  </si>
  <si>
    <t>マフィス横濱白楽</t>
    <rPh sb="4" eb="6">
      <t>ヨコハマ</t>
    </rPh>
    <rPh sb="6" eb="8">
      <t>ハクラク</t>
    </rPh>
    <phoneticPr fontId="2"/>
  </si>
  <si>
    <t>東京都渋谷区千駄ヶ谷３－１５－３　フィルパーク北参道　２Ｆ</t>
    <rPh sb="0" eb="3">
      <t>トウキョウト</t>
    </rPh>
    <rPh sb="3" eb="6">
      <t>シブヤク</t>
    </rPh>
    <rPh sb="6" eb="10">
      <t>センダガヤ</t>
    </rPh>
    <rPh sb="23" eb="26">
      <t>キタサンドウ</t>
    </rPh>
    <phoneticPr fontId="5"/>
  </si>
  <si>
    <t>感染等確認日</t>
    <rPh sb="0" eb="2">
      <t>カンセン</t>
    </rPh>
    <rPh sb="2" eb="3">
      <t>ナド</t>
    </rPh>
    <rPh sb="3" eb="5">
      <t>カクニン</t>
    </rPh>
    <rPh sb="5" eb="6">
      <t>ヒ</t>
    </rPh>
    <phoneticPr fontId="1"/>
  </si>
  <si>
    <t>対象費用</t>
    <rPh sb="0" eb="4">
      <t>タイショウヒヨウ</t>
    </rPh>
    <phoneticPr fontId="1"/>
  </si>
  <si>
    <t>確認日</t>
    <rPh sb="0" eb="3">
      <t>カクニンヒ</t>
    </rPh>
    <phoneticPr fontId="1"/>
  </si>
  <si>
    <t>〇〇　〇〇</t>
    <phoneticPr fontId="1"/>
  </si>
  <si>
    <t>△△　△△</t>
    <phoneticPr fontId="1"/>
  </si>
  <si>
    <t>代替者等　氏名</t>
    <rPh sb="0" eb="3">
      <t>ダイタイシャ</t>
    </rPh>
    <rPh sb="3" eb="4">
      <t>ナド</t>
    </rPh>
    <rPh sb="5" eb="7">
      <t>シメイ</t>
    </rPh>
    <phoneticPr fontId="1"/>
  </si>
  <si>
    <t>感染等確認日</t>
    <rPh sb="0" eb="3">
      <t>カンセンナド</t>
    </rPh>
    <rPh sb="3" eb="5">
      <t>カクニン</t>
    </rPh>
    <rPh sb="5" eb="6">
      <t>ヒ</t>
    </rPh>
    <phoneticPr fontId="1"/>
  </si>
  <si>
    <t>アルコール消毒</t>
    <rPh sb="5" eb="7">
      <t>ショウドク</t>
    </rPh>
    <phoneticPr fontId="1"/>
  </si>
  <si>
    <t>消毒委託費用</t>
    <rPh sb="0" eb="2">
      <t>ショウドク</t>
    </rPh>
    <rPh sb="2" eb="6">
      <t>イタクヒヨウ</t>
    </rPh>
    <phoneticPr fontId="1"/>
  </si>
  <si>
    <t>A</t>
    <phoneticPr fontId="1"/>
  </si>
  <si>
    <t>B</t>
    <phoneticPr fontId="1"/>
  </si>
  <si>
    <t>□□　□□</t>
    <phoneticPr fontId="1"/>
  </si>
  <si>
    <t>添付資料１　緊急時の保育人材確保に係る経費</t>
    <rPh sb="0" eb="4">
      <t>テンプシリョウ</t>
    </rPh>
    <rPh sb="6" eb="9">
      <t>キンキュウジ</t>
    </rPh>
    <rPh sb="10" eb="14">
      <t>ホイクジンザイ</t>
    </rPh>
    <rPh sb="14" eb="16">
      <t>カクホ</t>
    </rPh>
    <rPh sb="17" eb="18">
      <t>カカ</t>
    </rPh>
    <rPh sb="19" eb="21">
      <t>ケイヒ</t>
    </rPh>
    <phoneticPr fontId="1"/>
  </si>
  <si>
    <t>感染者等
（アルファベットで識別）</t>
    <rPh sb="0" eb="3">
      <t>カンセンシャ</t>
    </rPh>
    <rPh sb="3" eb="4">
      <t>ナド</t>
    </rPh>
    <rPh sb="14" eb="16">
      <t>シキベツ</t>
    </rPh>
    <phoneticPr fontId="1"/>
  </si>
  <si>
    <t>抗原検査キット</t>
    <rPh sb="0" eb="4">
      <t>コウゲンケンサ</t>
    </rPh>
    <phoneticPr fontId="1"/>
  </si>
  <si>
    <t>PCR検査</t>
    <rPh sb="3" eb="5">
      <t>ケンサ</t>
    </rPh>
    <phoneticPr fontId="1"/>
  </si>
  <si>
    <t>A</t>
    <phoneticPr fontId="1"/>
  </si>
  <si>
    <t>K1</t>
    <phoneticPr fontId="1"/>
  </si>
  <si>
    <t>K2</t>
  </si>
  <si>
    <t>K3</t>
  </si>
  <si>
    <t>K4</t>
  </si>
  <si>
    <t>K5</t>
  </si>
  <si>
    <t>K6</t>
  </si>
  <si>
    <t>K7</t>
  </si>
  <si>
    <t>K8</t>
  </si>
  <si>
    <t>K9</t>
  </si>
  <si>
    <t>K10</t>
  </si>
  <si>
    <t>K11</t>
  </si>
  <si>
    <t>K12</t>
  </si>
  <si>
    <t>K13</t>
  </si>
  <si>
    <t>K14</t>
  </si>
  <si>
    <t>K15</t>
  </si>
  <si>
    <t>K16</t>
  </si>
  <si>
    <t>K17</t>
  </si>
  <si>
    <t>K18</t>
  </si>
  <si>
    <t>感染者等
（療養期間ごとにアルファベットで識別）</t>
    <rPh sb="0" eb="2">
      <t>カンセン</t>
    </rPh>
    <rPh sb="2" eb="3">
      <t>シャ</t>
    </rPh>
    <rPh sb="3" eb="4">
      <t>ナド</t>
    </rPh>
    <rPh sb="6" eb="10">
      <t>リョウヨウキカン</t>
    </rPh>
    <rPh sb="21" eb="23">
      <t>シキベツ</t>
    </rPh>
    <phoneticPr fontId="1"/>
  </si>
  <si>
    <t>医療用抗原検査キット等購入経費
合計金額</t>
    <rPh sb="0" eb="3">
      <t>イリョウヨウ</t>
    </rPh>
    <rPh sb="3" eb="7">
      <t>コウゲンケンサ</t>
    </rPh>
    <rPh sb="10" eb="11">
      <t>ナド</t>
    </rPh>
    <rPh sb="11" eb="13">
      <t>コウニュウ</t>
    </rPh>
    <rPh sb="13" eb="15">
      <t>ケイヒ</t>
    </rPh>
    <rPh sb="16" eb="20">
      <t>ゴウケイキンガク</t>
    </rPh>
    <phoneticPr fontId="1"/>
  </si>
  <si>
    <t>開始日</t>
    <rPh sb="0" eb="3">
      <t>カイシヒ</t>
    </rPh>
    <phoneticPr fontId="1"/>
  </si>
  <si>
    <t>終了日</t>
    <rPh sb="0" eb="3">
      <t>シュウリョウヒ</t>
    </rPh>
    <phoneticPr fontId="1"/>
  </si>
  <si>
    <t>療養日数（自動）</t>
    <rPh sb="0" eb="4">
      <t>リョウヨウニッスウ</t>
    </rPh>
    <rPh sb="5" eb="7">
      <t>ジドウ</t>
    </rPh>
    <phoneticPr fontId="1"/>
  </si>
  <si>
    <t>主な購入品名等</t>
    <rPh sb="0" eb="1">
      <t>オモ</t>
    </rPh>
    <rPh sb="2" eb="5">
      <t>コウニュウヒン</t>
    </rPh>
    <rPh sb="5" eb="6">
      <t>メイ</t>
    </rPh>
    <rPh sb="6" eb="7">
      <t>ナド</t>
    </rPh>
    <phoneticPr fontId="1"/>
  </si>
  <si>
    <t>項番ごとに対象経費を計上してください。
※対象外経費は除外して計上してください</t>
    <phoneticPr fontId="1"/>
  </si>
  <si>
    <t>購入品</t>
    <rPh sb="0" eb="3">
      <t>コウニュウヒン</t>
    </rPh>
    <phoneticPr fontId="1"/>
  </si>
  <si>
    <t>職場環境の復旧・環境整備等（消毒清掃）に
係る経費　合計金額</t>
    <rPh sb="0" eb="4">
      <t>ショクバカンキョウ</t>
    </rPh>
    <rPh sb="5" eb="7">
      <t>フッキュウ</t>
    </rPh>
    <rPh sb="8" eb="10">
      <t>カンキョウ</t>
    </rPh>
    <rPh sb="10" eb="12">
      <t>セイビ</t>
    </rPh>
    <rPh sb="12" eb="13">
      <t>ナド</t>
    </rPh>
    <rPh sb="14" eb="16">
      <t>ショウドク</t>
    </rPh>
    <rPh sb="16" eb="18">
      <t>セイソウ</t>
    </rPh>
    <rPh sb="21" eb="22">
      <t>カカ</t>
    </rPh>
    <rPh sb="23" eb="25">
      <t>ケイヒ</t>
    </rPh>
    <rPh sb="26" eb="30">
      <t>ゴウケイキンガク</t>
    </rPh>
    <phoneticPr fontId="1"/>
  </si>
  <si>
    <r>
      <t>保育所等新型コロナウイルス感染症事業継続支援事業補助金交付申請</t>
    </r>
    <r>
      <rPr>
        <u/>
        <sz val="10"/>
        <color theme="1"/>
        <rFont val="ＭＳ 明朝"/>
        <family val="1"/>
        <charset val="128"/>
      </rPr>
      <t xml:space="preserve">
</t>
    </r>
    <r>
      <rPr>
        <u/>
        <sz val="20"/>
        <color theme="1"/>
        <rFont val="ＭＳ 明朝"/>
        <family val="1"/>
        <charset val="128"/>
      </rPr>
      <t>兼実績報告書</t>
    </r>
    <rPh sb="16" eb="20">
      <t>ジギョウケイゾク</t>
    </rPh>
    <rPh sb="20" eb="22">
      <t>シエン</t>
    </rPh>
    <rPh sb="22" eb="24">
      <t>ジギョウ</t>
    </rPh>
    <rPh sb="24" eb="27">
      <t>ホジョキン</t>
    </rPh>
    <rPh sb="33" eb="34">
      <t>ケン</t>
    </rPh>
    <rPh sb="34" eb="39">
      <t>ジッセキホウコクショ</t>
    </rPh>
    <phoneticPr fontId="1"/>
  </si>
  <si>
    <t>M1</t>
    <phoneticPr fontId="1"/>
  </si>
  <si>
    <t>M2</t>
    <phoneticPr fontId="1"/>
  </si>
  <si>
    <t>M3</t>
    <phoneticPr fontId="1"/>
  </si>
  <si>
    <t>M4</t>
    <phoneticPr fontId="1"/>
  </si>
  <si>
    <t>M5</t>
    <phoneticPr fontId="1"/>
  </si>
  <si>
    <t>M6</t>
    <phoneticPr fontId="1"/>
  </si>
  <si>
    <t>M7</t>
    <phoneticPr fontId="1"/>
  </si>
  <si>
    <t>M8</t>
    <phoneticPr fontId="1"/>
  </si>
  <si>
    <t>M9</t>
    <phoneticPr fontId="1"/>
  </si>
  <si>
    <t>S1</t>
    <phoneticPr fontId="1"/>
  </si>
  <si>
    <t>S2</t>
    <phoneticPr fontId="1"/>
  </si>
  <si>
    <t>S3</t>
    <phoneticPr fontId="1"/>
  </si>
  <si>
    <t>S4</t>
    <phoneticPr fontId="1"/>
  </si>
  <si>
    <t>S5</t>
    <phoneticPr fontId="1"/>
  </si>
  <si>
    <t>S6</t>
    <phoneticPr fontId="1"/>
  </si>
  <si>
    <t>S7</t>
    <phoneticPr fontId="1"/>
  </si>
  <si>
    <t>S8</t>
    <phoneticPr fontId="1"/>
  </si>
  <si>
    <t>S9</t>
    <phoneticPr fontId="1"/>
  </si>
  <si>
    <t>S10</t>
    <phoneticPr fontId="1"/>
  </si>
  <si>
    <t>S11</t>
    <phoneticPr fontId="1"/>
  </si>
  <si>
    <t>S12</t>
  </si>
  <si>
    <t>S13</t>
  </si>
  <si>
    <t>S14</t>
  </si>
  <si>
    <t>S15</t>
  </si>
  <si>
    <t>S16</t>
  </si>
  <si>
    <t>S17</t>
  </si>
  <si>
    <t>S18</t>
  </si>
  <si>
    <t>S19</t>
  </si>
  <si>
    <t>S20</t>
  </si>
  <si>
    <t>M10</t>
    <phoneticPr fontId="1"/>
  </si>
  <si>
    <t>　本施設は感染症拡大防止の徹底のために以下の内容を実施しています。</t>
    <rPh sb="1" eb="2">
      <t>ホン</t>
    </rPh>
    <rPh sb="2" eb="4">
      <t>シセツ</t>
    </rPh>
    <rPh sb="5" eb="8">
      <t>カンセンショウ</t>
    </rPh>
    <rPh sb="8" eb="12">
      <t>カクダイボウシ</t>
    </rPh>
    <rPh sb="13" eb="15">
      <t>テッテイ</t>
    </rPh>
    <rPh sb="19" eb="21">
      <t>イカ</t>
    </rPh>
    <rPh sb="22" eb="24">
      <t>ナイヨウ</t>
    </rPh>
    <rPh sb="25" eb="27">
      <t>ジッシ</t>
    </rPh>
    <phoneticPr fontId="1"/>
  </si>
  <si>
    <t>４　補助条件の確認</t>
    <rPh sb="2" eb="4">
      <t>ホジョ</t>
    </rPh>
    <rPh sb="4" eb="6">
      <t>ジョウケン</t>
    </rPh>
    <rPh sb="7" eb="9">
      <t>カクニン</t>
    </rPh>
    <phoneticPr fontId="1"/>
  </si>
  <si>
    <t>保護者との連絡等におけるICTの活用</t>
    <rPh sb="0" eb="3">
      <t>ホゴシャ</t>
    </rPh>
    <rPh sb="5" eb="7">
      <t>レンラク</t>
    </rPh>
    <rPh sb="7" eb="8">
      <t>ナド</t>
    </rPh>
    <rPh sb="16" eb="18">
      <t>カツヨウ</t>
    </rPh>
    <phoneticPr fontId="1"/>
  </si>
  <si>
    <t>遊具等の消毒や、子どもが密集する状況等をつくらない等の工夫</t>
    <rPh sb="0" eb="2">
      <t>ユウグ</t>
    </rPh>
    <rPh sb="2" eb="3">
      <t>ナド</t>
    </rPh>
    <rPh sb="4" eb="6">
      <t>ショウドク</t>
    </rPh>
    <rPh sb="8" eb="9">
      <t>コ</t>
    </rPh>
    <rPh sb="12" eb="14">
      <t>ミッシュウ</t>
    </rPh>
    <rPh sb="16" eb="18">
      <t>ジョウキョウ</t>
    </rPh>
    <rPh sb="18" eb="19">
      <t>ナド</t>
    </rPh>
    <rPh sb="25" eb="26">
      <t>ナド</t>
    </rPh>
    <rPh sb="27" eb="29">
      <t>クフウ</t>
    </rPh>
    <phoneticPr fontId="1"/>
  </si>
  <si>
    <t>感染症対策計画の策定</t>
    <rPh sb="0" eb="5">
      <t>カンセンショウタイサク</t>
    </rPh>
    <rPh sb="5" eb="7">
      <t>ケイカク</t>
    </rPh>
    <rPh sb="8" eb="10">
      <t>サクテイ</t>
    </rPh>
    <phoneticPr fontId="1"/>
  </si>
  <si>
    <t>職員の体調管理</t>
    <rPh sb="0" eb="2">
      <t>ショクイン</t>
    </rPh>
    <rPh sb="3" eb="5">
      <t>タイチョウ</t>
    </rPh>
    <rPh sb="5" eb="7">
      <t>カンリ</t>
    </rPh>
    <phoneticPr fontId="1"/>
  </si>
  <si>
    <t>５　添付書類</t>
    <phoneticPr fontId="1"/>
  </si>
  <si>
    <t>内訳１　緊急時の保育人材確保に係る経費</t>
    <phoneticPr fontId="1"/>
  </si>
  <si>
    <t>内訳４　衛生環境の改善及び換気等に係る改修経費</t>
    <rPh sb="17" eb="18">
      <t>カカ</t>
    </rPh>
    <phoneticPr fontId="1"/>
  </si>
  <si>
    <t>添付資料１　緊急時の保育人材確保に係る経費に利用した場合は添付</t>
    <rPh sb="6" eb="9">
      <t>キンキュウジ</t>
    </rPh>
    <phoneticPr fontId="1"/>
  </si>
  <si>
    <t>内訳２　医療用抗原検査キット等に係る経費</t>
    <phoneticPr fontId="1"/>
  </si>
  <si>
    <t>添付資料２　医療用抗原検査キット等に係る経費に利用した場合は添付</t>
    <phoneticPr fontId="1"/>
  </si>
  <si>
    <t>内訳３　職場環境の復旧・環境整備等（消毒清掃）に係る経費</t>
    <phoneticPr fontId="1"/>
  </si>
  <si>
    <t>添付資料３　職場環境の復旧・環境整備等（消毒清掃）に係る経費に利用した場合は添付</t>
    <phoneticPr fontId="1"/>
  </si>
  <si>
    <t>添付資料４　衛生環境の改善及び換気等に係る改修経費</t>
    <rPh sb="0" eb="4">
      <t>テンプシリョウ</t>
    </rPh>
    <rPh sb="6" eb="8">
      <t>エイセイ</t>
    </rPh>
    <rPh sb="8" eb="10">
      <t>カンキョウ</t>
    </rPh>
    <rPh sb="11" eb="13">
      <t>カイゼン</t>
    </rPh>
    <rPh sb="13" eb="14">
      <t>オヨ</t>
    </rPh>
    <rPh sb="15" eb="17">
      <t>カンキ</t>
    </rPh>
    <rPh sb="17" eb="18">
      <t>ナド</t>
    </rPh>
    <rPh sb="19" eb="20">
      <t>カカ</t>
    </rPh>
    <rPh sb="21" eb="23">
      <t>カイシュウ</t>
    </rPh>
    <rPh sb="23" eb="25">
      <t>ケイヒ</t>
    </rPh>
    <phoneticPr fontId="1"/>
  </si>
  <si>
    <t>添付資料２　医療用抗原検査キット等に係る経費</t>
    <rPh sb="0" eb="4">
      <t>テンプシリョウ</t>
    </rPh>
    <rPh sb="6" eb="8">
      <t>イリョウ</t>
    </rPh>
    <rPh sb="8" eb="9">
      <t>ヨウ</t>
    </rPh>
    <rPh sb="9" eb="11">
      <t>コウゲン</t>
    </rPh>
    <rPh sb="11" eb="13">
      <t>ケンサ</t>
    </rPh>
    <rPh sb="16" eb="17">
      <t>ナド</t>
    </rPh>
    <rPh sb="18" eb="19">
      <t>カカ</t>
    </rPh>
    <rPh sb="20" eb="22">
      <t>ケイヒ</t>
    </rPh>
    <phoneticPr fontId="1"/>
  </si>
  <si>
    <t>添付資料３　職場環境の復旧・環境整備等（消毒清掃）に係る経費</t>
    <rPh sb="0" eb="4">
      <t>テンプシリョウ</t>
    </rPh>
    <rPh sb="6" eb="10">
      <t>ショクバカンキョウ</t>
    </rPh>
    <rPh sb="11" eb="13">
      <t>フッキュウ</t>
    </rPh>
    <rPh sb="14" eb="18">
      <t>カンキョウセイビ</t>
    </rPh>
    <rPh sb="18" eb="19">
      <t>ナド</t>
    </rPh>
    <rPh sb="20" eb="22">
      <t>ショウドク</t>
    </rPh>
    <rPh sb="22" eb="24">
      <t>セイソウ</t>
    </rPh>
    <rPh sb="26" eb="27">
      <t>カカ</t>
    </rPh>
    <rPh sb="28" eb="30">
      <t>ケイヒ</t>
    </rPh>
    <phoneticPr fontId="1"/>
  </si>
  <si>
    <t>療養期間　
（開始日と終了日）</t>
    <rPh sb="0" eb="4">
      <t>リョウヨウキカン</t>
    </rPh>
    <rPh sb="7" eb="10">
      <t>カイシヒ</t>
    </rPh>
    <rPh sb="11" eb="14">
      <t>シュウリョウヒ</t>
    </rPh>
    <phoneticPr fontId="1"/>
  </si>
  <si>
    <t>療養期間
（開始日と終了日）</t>
    <rPh sb="6" eb="9">
      <t>カイシヒ</t>
    </rPh>
    <rPh sb="10" eb="13">
      <t>シュウリョウヒ</t>
    </rPh>
    <phoneticPr fontId="1"/>
  </si>
  <si>
    <r>
      <t>添付資料４　衛生環境の改善及び換気等に係る改修経費</t>
    </r>
    <r>
      <rPr>
        <sz val="14"/>
        <color theme="1"/>
        <rFont val="ＭＳ 明朝"/>
        <family val="1"/>
        <charset val="128"/>
      </rPr>
      <t>に利用した場合は添付</t>
    </r>
    <phoneticPr fontId="1"/>
  </si>
  <si>
    <t>計</t>
    <rPh sb="0" eb="1">
      <t>ケイ</t>
    </rPh>
    <phoneticPr fontId="1"/>
  </si>
  <si>
    <t>園番号</t>
    <rPh sb="0" eb="1">
      <t>エン</t>
    </rPh>
    <rPh sb="1" eb="2">
      <t>バン</t>
    </rPh>
    <rPh sb="2" eb="3">
      <t>ゴウ</t>
    </rPh>
    <phoneticPr fontId="1"/>
  </si>
  <si>
    <t>園　名</t>
    <rPh sb="0" eb="1">
      <t>エン</t>
    </rPh>
    <phoneticPr fontId="1"/>
  </si>
  <si>
    <t>園　名</t>
    <rPh sb="0" eb="1">
      <t>エン</t>
    </rPh>
    <rPh sb="2" eb="3">
      <t>ナ</t>
    </rPh>
    <phoneticPr fontId="1"/>
  </si>
  <si>
    <t>園番号</t>
    <rPh sb="0" eb="1">
      <t>エン</t>
    </rPh>
    <rPh sb="1" eb="2">
      <t>バン</t>
    </rPh>
    <rPh sb="2" eb="3">
      <t>ゴウ</t>
    </rPh>
    <phoneticPr fontId="1"/>
  </si>
  <si>
    <t>円</t>
    <rPh sb="0" eb="1">
      <t>エン</t>
    </rPh>
    <phoneticPr fontId="1"/>
  </si>
  <si>
    <t>　本園は、横浜市私立幼稚園等一時預かり保育事業、又は横浜市私立幼稚園２歳児受入れ推進事業の補助について利用し、施設運営やそれぞれの事業における感染症防止対策を行いました。</t>
    <rPh sb="1" eb="2">
      <t>ホン</t>
    </rPh>
    <rPh sb="2" eb="3">
      <t>エン</t>
    </rPh>
    <rPh sb="5" eb="8">
      <t>ヨコハマシ</t>
    </rPh>
    <rPh sb="8" eb="10">
      <t>シリツ</t>
    </rPh>
    <rPh sb="10" eb="13">
      <t>ヨウチエン</t>
    </rPh>
    <rPh sb="13" eb="14">
      <t>トウ</t>
    </rPh>
    <rPh sb="14" eb="16">
      <t>イチジ</t>
    </rPh>
    <rPh sb="16" eb="17">
      <t>アズ</t>
    </rPh>
    <rPh sb="19" eb="21">
      <t>ホイク</t>
    </rPh>
    <rPh sb="21" eb="23">
      <t>ジギョウ</t>
    </rPh>
    <rPh sb="24" eb="25">
      <t>マタ</t>
    </rPh>
    <rPh sb="26" eb="29">
      <t>ヨコハマシ</t>
    </rPh>
    <rPh sb="29" eb="31">
      <t>シリツ</t>
    </rPh>
    <rPh sb="31" eb="34">
      <t>ヨウチエン</t>
    </rPh>
    <rPh sb="35" eb="37">
      <t>サイジ</t>
    </rPh>
    <rPh sb="37" eb="39">
      <t>ウケイ</t>
    </rPh>
    <rPh sb="40" eb="42">
      <t>スイシン</t>
    </rPh>
    <rPh sb="42" eb="44">
      <t>ジギョウ</t>
    </rPh>
    <rPh sb="45" eb="47">
      <t>ホジョ</t>
    </rPh>
    <rPh sb="51" eb="53">
      <t>リヨウ</t>
    </rPh>
    <rPh sb="55" eb="57">
      <t>シセツ</t>
    </rPh>
    <rPh sb="57" eb="59">
      <t>ウンエイ</t>
    </rPh>
    <rPh sb="65" eb="67">
      <t>ジギョウ</t>
    </rPh>
    <rPh sb="71" eb="74">
      <t>カンセンショウ</t>
    </rPh>
    <rPh sb="74" eb="76">
      <t>ボウシ</t>
    </rPh>
    <rPh sb="76" eb="78">
      <t>タイサク</t>
    </rPh>
    <rPh sb="79" eb="80">
      <t>オコナ</t>
    </rPh>
    <phoneticPr fontId="1"/>
  </si>
  <si>
    <t>　保育所等新型コロナウイルス感染症事業継続支援事業補助金交付要綱に基づき、次のとおり関係書類を添えて申請及び実績報告します。
　なお、補助金の交付を受けるにあたっては、横浜市補助金等の交付に関する規則（平成17年11月30日横浜市規則第139号）及び保育所等新型コロナウイルス感染症事業継続支援事業補助金交付要綱の規定を遵守します。</t>
    <rPh sb="17" eb="21">
      <t>ジギョウケイゾク</t>
    </rPh>
    <rPh sb="21" eb="23">
      <t>シエン</t>
    </rPh>
    <rPh sb="23" eb="25">
      <t>ジギョウ</t>
    </rPh>
    <phoneticPr fontId="1"/>
  </si>
  <si>
    <r>
      <t>内訳２（添付資料２）　医療用抗原検査キット等に係る経費　</t>
    </r>
    <r>
      <rPr>
        <b/>
        <sz val="22"/>
        <color rgb="FFFFC0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6"/>
        <color theme="1"/>
        <rFont val="ＭＳ 明朝"/>
        <family val="1"/>
        <charset val="128"/>
      </rPr>
      <t>事業を継続的に実施していくために、必要な範囲において、事前に購入した</t>
    </r>
    <r>
      <rPr>
        <b/>
        <sz val="16"/>
        <rFont val="ＭＳ 明朝"/>
        <family val="1"/>
        <charset val="128"/>
      </rPr>
      <t>医療用抗原検査キット費用
職員の家族が感染者等になるなど、やむを得ず事業所の負担で検査を受けることになった場合のPCR検査費用</t>
    </r>
    <r>
      <rPr>
        <b/>
        <sz val="16"/>
        <color theme="1"/>
        <rFont val="ＭＳ 明朝"/>
        <family val="1"/>
        <charset val="128"/>
      </rPr>
      <t xml:space="preserve">を申請するシートです。
1枚の領収書に複数の項番を振らないでください。
</t>
    </r>
    <r>
      <rPr>
        <b/>
        <sz val="16"/>
        <color rgb="FFFF0000"/>
        <rFont val="ＭＳ 明朝"/>
        <family val="1"/>
        <charset val="128"/>
      </rPr>
      <t xml:space="preserve">　
</t>
    </r>
    <r>
      <rPr>
        <sz val="16"/>
        <rFont val="ＭＳ 明朝"/>
        <family val="1"/>
        <charset val="128"/>
      </rPr>
      <t>【添付書類】</t>
    </r>
    <r>
      <rPr>
        <b/>
        <sz val="16"/>
        <rFont val="ＭＳ 明朝"/>
        <family val="1"/>
        <charset val="128"/>
      </rPr>
      <t xml:space="preserve">
</t>
    </r>
    <r>
      <rPr>
        <sz val="16"/>
        <rFont val="ＭＳ 明朝"/>
        <family val="1"/>
        <charset val="128"/>
      </rPr>
      <t xml:space="preserve">領収書等、経費を支払ったことが分かる書類
</t>
    </r>
    <rPh sb="0" eb="2">
      <t>ウチワケ</t>
    </rPh>
    <rPh sb="4" eb="6">
      <t>テンプ</t>
    </rPh>
    <rPh sb="6" eb="8">
      <t>シリョウ</t>
    </rPh>
    <rPh sb="11" eb="14">
      <t>イリョウヨウ</t>
    </rPh>
    <rPh sb="14" eb="18">
      <t>コウゲンケンサ</t>
    </rPh>
    <rPh sb="21" eb="22">
      <t>ナド</t>
    </rPh>
    <rPh sb="23" eb="24">
      <t>カカ</t>
    </rPh>
    <rPh sb="25" eb="27">
      <t>ケイヒ</t>
    </rPh>
    <rPh sb="43" eb="45">
      <t>ジギョウ</t>
    </rPh>
    <rPh sb="46" eb="48">
      <t>ケイゾク</t>
    </rPh>
    <rPh sb="48" eb="49">
      <t>テキ</t>
    </rPh>
    <rPh sb="50" eb="52">
      <t>ジッシ</t>
    </rPh>
    <rPh sb="60" eb="62">
      <t>ヒツヨウ</t>
    </rPh>
    <rPh sb="63" eb="65">
      <t>ハンイ</t>
    </rPh>
    <rPh sb="70" eb="72">
      <t>ジゼン</t>
    </rPh>
    <rPh sb="73" eb="75">
      <t>コウニュウ</t>
    </rPh>
    <rPh sb="77" eb="80">
      <t>イリョウヨウ</t>
    </rPh>
    <rPh sb="80" eb="84">
      <t>コウゲンケンサ</t>
    </rPh>
    <rPh sb="87" eb="89">
      <t>ヒヨウ</t>
    </rPh>
    <rPh sb="90" eb="92">
      <t>ショクイン</t>
    </rPh>
    <rPh sb="93" eb="95">
      <t>カゾク</t>
    </rPh>
    <rPh sb="96" eb="99">
      <t>カンセンシャ</t>
    </rPh>
    <rPh sb="99" eb="100">
      <t>ナド</t>
    </rPh>
    <rPh sb="109" eb="110">
      <t>エ</t>
    </rPh>
    <rPh sb="111" eb="114">
      <t>ジギョウショ</t>
    </rPh>
    <rPh sb="115" eb="117">
      <t>フタン</t>
    </rPh>
    <rPh sb="118" eb="120">
      <t>ケンサ</t>
    </rPh>
    <rPh sb="121" eb="122">
      <t>ウ</t>
    </rPh>
    <rPh sb="130" eb="132">
      <t>バアイ</t>
    </rPh>
    <rPh sb="136" eb="138">
      <t>ケンサ</t>
    </rPh>
    <rPh sb="138" eb="140">
      <t>ヒヨウ</t>
    </rPh>
    <rPh sb="141" eb="143">
      <t>シンセイ</t>
    </rPh>
    <rPh sb="180" eb="184">
      <t>テンプショルイ</t>
    </rPh>
    <phoneticPr fontId="1"/>
  </si>
  <si>
    <r>
      <rPr>
        <b/>
        <sz val="16"/>
        <rFont val="ＭＳ 明朝"/>
        <family val="1"/>
        <charset val="128"/>
      </rPr>
      <t>≪作成の際の注意事項≫</t>
    </r>
    <r>
      <rPr>
        <b/>
        <sz val="18"/>
        <rFont val="ＭＳ 明朝"/>
        <family val="1"/>
        <charset val="128"/>
      </rPr>
      <t xml:space="preserve">
</t>
    </r>
    <r>
      <rPr>
        <sz val="12"/>
        <rFont val="ＭＳ 明朝"/>
        <family val="1"/>
        <charset val="128"/>
      </rPr>
      <t>・感染等を確認した日（電話を受けた日等）を記入してください。
・感染者等ごとにアルファベットを振ってください。（同じ人が日をあけて複数回感染した場合は違うアルファベットにしてください）
・感染者等の療養期間を記入してください。（この期間が補助対象期間となります）
・購入した物品等を記入してください。対象物品※が限られているので注意してください。
・一枚の領収書に複数の対象物品が含まれている場合は、主な物品名を記入してください。
・購入したものがわかる明細を必ず添付してください。
・対象経費を記入してください。
※対象物品（石鹸・アルコール消毒液・塩素系漂白剤・洗剤・次亜塩素酸水・亜塩素酸水・雑巾・ペーパータオル・ゴミ袋・使い捨て手袋・マスク（大人用のみ）・ガウン・ゴーグル）
※療養期間中に発注・納入され、令和５年４月１日から令和５年11月30日までに支払われたもの。</t>
    </r>
    <rPh sb="145" eb="147">
      <t>コウニュウ</t>
    </rPh>
    <rPh sb="149" eb="151">
      <t>ブッピン</t>
    </rPh>
    <rPh sb="151" eb="152">
      <t>ナド</t>
    </rPh>
    <rPh sb="153" eb="155">
      <t>キニュウ</t>
    </rPh>
    <rPh sb="162" eb="166">
      <t>タイショウブッピン</t>
    </rPh>
    <rPh sb="168" eb="169">
      <t>カギ</t>
    </rPh>
    <rPh sb="176" eb="178">
      <t>チュウイ</t>
    </rPh>
    <rPh sb="187" eb="189">
      <t>イチマイ</t>
    </rPh>
    <rPh sb="190" eb="193">
      <t>リョウシュウショ</t>
    </rPh>
    <rPh sb="194" eb="196">
      <t>フクスウ</t>
    </rPh>
    <rPh sb="197" eb="201">
      <t>タイショウブッピン</t>
    </rPh>
    <rPh sb="202" eb="203">
      <t>フク</t>
    </rPh>
    <rPh sb="208" eb="210">
      <t>バアイ</t>
    </rPh>
    <rPh sb="212" eb="213">
      <t>オモ</t>
    </rPh>
    <rPh sb="214" eb="216">
      <t>ブッピン</t>
    </rPh>
    <rPh sb="216" eb="217">
      <t>メイ</t>
    </rPh>
    <rPh sb="218" eb="220">
      <t>キニュウ</t>
    </rPh>
    <rPh sb="255" eb="259">
      <t>タイショウケイヒ</t>
    </rPh>
    <rPh sb="260" eb="262">
      <t>キニュウ</t>
    </rPh>
    <rPh sb="357" eb="361">
      <t>リョウヨウキカン</t>
    </rPh>
    <rPh sb="361" eb="362">
      <t>チュウ</t>
    </rPh>
    <rPh sb="363" eb="365">
      <t>ハッチュウ</t>
    </rPh>
    <rPh sb="366" eb="368">
      <t>ノウニュウ</t>
    </rPh>
    <rPh sb="371" eb="373">
      <t>レイワ</t>
    </rPh>
    <rPh sb="374" eb="375">
      <t>ネン</t>
    </rPh>
    <rPh sb="376" eb="377">
      <t>ガツ</t>
    </rPh>
    <rPh sb="378" eb="379">
      <t>ニチ</t>
    </rPh>
    <rPh sb="381" eb="383">
      <t>レイワ</t>
    </rPh>
    <rPh sb="384" eb="385">
      <t>ネン</t>
    </rPh>
    <rPh sb="387" eb="388">
      <t>ガツ</t>
    </rPh>
    <rPh sb="390" eb="391">
      <t>ニチ</t>
    </rPh>
    <rPh sb="394" eb="396">
      <t>シハラ</t>
    </rPh>
    <phoneticPr fontId="1"/>
  </si>
  <si>
    <t>⼀時預かり事業の専用の部分</t>
  </si>
  <si>
    <t>年　月　日</t>
    <rPh sb="0" eb="1">
      <t>ネン</t>
    </rPh>
    <rPh sb="2" eb="3">
      <t>ツキ</t>
    </rPh>
    <rPh sb="4" eb="5">
      <t>ヒ</t>
    </rPh>
    <phoneticPr fontId="1"/>
  </si>
  <si>
    <r>
      <rPr>
        <b/>
        <sz val="24"/>
        <rFont val="ＭＳ 明朝"/>
        <family val="1"/>
        <charset val="128"/>
      </rPr>
      <t>内訳１（添付資料１）　緊急時の保育人材確保に係る経費</t>
    </r>
    <r>
      <rPr>
        <b/>
        <sz val="28"/>
        <rFont val="ＭＳ 明朝"/>
        <family val="1"/>
        <charset val="128"/>
      </rPr>
      <t>　</t>
    </r>
    <r>
      <rPr>
        <b/>
        <sz val="22"/>
        <color rgb="FFFFC000"/>
        <rFont val="ＭＳ 明朝"/>
        <family val="1"/>
        <charset val="128"/>
      </rPr>
      <t>黄色セル</t>
    </r>
    <r>
      <rPr>
        <b/>
        <sz val="22"/>
        <rFont val="ＭＳ 明朝"/>
        <family val="1"/>
        <charset val="128"/>
      </rPr>
      <t>を記入してください。</t>
    </r>
    <r>
      <rPr>
        <b/>
        <sz val="28"/>
        <rFont val="ＭＳ 明朝"/>
        <family val="1"/>
        <charset val="128"/>
      </rPr>
      <t xml:space="preserve">
</t>
    </r>
    <r>
      <rPr>
        <b/>
        <sz val="14"/>
        <rFont val="ＭＳ 明朝"/>
        <family val="1"/>
        <charset val="128"/>
      </rPr>
      <t>・新型コロナウイルスの感染者等が発生し、職員の緊急雇用や割増賃金の支払、手当等を行った場合に作成するシートです。
・対象期間は令和５年４月１日から令和５年11月30日の期間のうち、</t>
    </r>
    <r>
      <rPr>
        <b/>
        <u/>
        <sz val="14"/>
        <rFont val="ＭＳ 明朝"/>
        <family val="1"/>
        <charset val="128"/>
      </rPr>
      <t>感染者等の療養期間</t>
    </r>
    <r>
      <rPr>
        <b/>
        <sz val="14"/>
        <rFont val="ＭＳ 明朝"/>
        <family val="1"/>
        <charset val="128"/>
      </rPr>
      <t>です。
　※療養期間中に発生した費用で令和５年11月30日までに支払われたものが対象です。
　※職員募集にかかる広告費、紹介手数料等は対象外です。
　※その他補助金、給付費等の対象となっているものは対象外です。（シフトチェンジをしたが、通常勤務時間内での勤務となった場合等は対象外）
　</t>
    </r>
    <r>
      <rPr>
        <sz val="6"/>
        <rFont val="ＭＳ 明朝"/>
        <family val="1"/>
        <charset val="128"/>
      </rPr>
      <t xml:space="preserve">
</t>
    </r>
    <r>
      <rPr>
        <sz val="14"/>
        <rFont val="ＭＳ 明朝"/>
        <family val="1"/>
        <charset val="128"/>
      </rPr>
      <t>【添付書類】</t>
    </r>
    <r>
      <rPr>
        <b/>
        <sz val="14"/>
        <rFont val="ＭＳ 明朝"/>
        <family val="1"/>
        <charset val="128"/>
      </rPr>
      <t xml:space="preserve">
</t>
    </r>
    <r>
      <rPr>
        <sz val="14"/>
        <rFont val="ＭＳ 明朝"/>
        <family val="1"/>
        <charset val="128"/>
      </rPr>
      <t>○</t>
    </r>
    <r>
      <rPr>
        <b/>
        <sz val="14"/>
        <rFont val="ＭＳ 明朝"/>
        <family val="1"/>
        <charset val="128"/>
      </rPr>
      <t>人件費の場合</t>
    </r>
    <r>
      <rPr>
        <sz val="14"/>
        <rFont val="ＭＳ 明朝"/>
        <family val="1"/>
        <charset val="128"/>
      </rPr>
      <t>…原則、添付書類は必要ありません。ただし、受領印の代わりに法人と職員間でかわした領収書、もしくは、賃金台帳（該当箇所に項番を振って、印をつけたもの）を添付していただいても構いません。
　　</t>
    </r>
    <r>
      <rPr>
        <u/>
        <sz val="14"/>
        <rFont val="ＭＳ 明朝"/>
        <family val="1"/>
        <charset val="128"/>
      </rPr>
      <t>※派遣料等の直接職員に支払っていない賃金を申請する場合は、領収書等の書類を添付してください。</t>
    </r>
    <r>
      <rPr>
        <sz val="14"/>
        <rFont val="ＭＳ 明朝"/>
        <family val="1"/>
        <charset val="128"/>
      </rPr>
      <t xml:space="preserve">
○</t>
    </r>
    <r>
      <rPr>
        <b/>
        <sz val="14"/>
        <rFont val="ＭＳ 明朝"/>
        <family val="1"/>
        <charset val="128"/>
      </rPr>
      <t>法定福利費の場合</t>
    </r>
    <r>
      <rPr>
        <sz val="14"/>
        <rFont val="ＭＳ 明朝"/>
        <family val="1"/>
        <charset val="128"/>
      </rPr>
      <t>…様式は問いませんが、増額した法定福利費の事業負担分が分かる資料を提出してください。</t>
    </r>
    <rPh sb="0" eb="2">
      <t>ウチワケ</t>
    </rPh>
    <rPh sb="4" eb="6">
      <t>テンプ</t>
    </rPh>
    <rPh sb="6" eb="8">
      <t>シリョウ</t>
    </rPh>
    <rPh sb="11" eb="14">
      <t>キンキュウジ</t>
    </rPh>
    <rPh sb="15" eb="19">
      <t>ホイクジンザイ</t>
    </rPh>
    <rPh sb="19" eb="21">
      <t>カクホ</t>
    </rPh>
    <rPh sb="22" eb="23">
      <t>カカ</t>
    </rPh>
    <rPh sb="24" eb="26">
      <t>ケイヒ</t>
    </rPh>
    <rPh sb="43" eb="45">
      <t>シンガタ</t>
    </rPh>
    <rPh sb="53" eb="56">
      <t>カンセンシャ</t>
    </rPh>
    <rPh sb="62" eb="64">
      <t>ショクイン</t>
    </rPh>
    <rPh sb="65" eb="67">
      <t>キンキュウ</t>
    </rPh>
    <rPh sb="67" eb="69">
      <t>コヨウ</t>
    </rPh>
    <rPh sb="70" eb="74">
      <t>ワリマシチンギン</t>
    </rPh>
    <rPh sb="75" eb="77">
      <t>シハライ</t>
    </rPh>
    <rPh sb="78" eb="80">
      <t>テアテ</t>
    </rPh>
    <rPh sb="80" eb="81">
      <t>ナド</t>
    </rPh>
    <rPh sb="82" eb="83">
      <t>オコナ</t>
    </rPh>
    <rPh sb="85" eb="87">
      <t>バアイ</t>
    </rPh>
    <rPh sb="88" eb="90">
      <t>サクセイ</t>
    </rPh>
    <rPh sb="100" eb="104">
      <t>タイショウキカン</t>
    </rPh>
    <rPh sb="105" eb="107">
      <t>レイワ</t>
    </rPh>
    <rPh sb="108" eb="109">
      <t>ネン</t>
    </rPh>
    <rPh sb="110" eb="111">
      <t>ガツ</t>
    </rPh>
    <rPh sb="112" eb="113">
      <t>ニチ</t>
    </rPh>
    <rPh sb="115" eb="117">
      <t>レイワ</t>
    </rPh>
    <rPh sb="118" eb="119">
      <t>ネン</t>
    </rPh>
    <rPh sb="121" eb="122">
      <t>ガツ</t>
    </rPh>
    <rPh sb="124" eb="125">
      <t>ニチ</t>
    </rPh>
    <rPh sb="126" eb="128">
      <t>キカン</t>
    </rPh>
    <rPh sb="132" eb="135">
      <t>カンセンシャ</t>
    </rPh>
    <rPh sb="135" eb="136">
      <t>ナド</t>
    </rPh>
    <rPh sb="137" eb="141">
      <t>リョウヨウキカン</t>
    </rPh>
    <rPh sb="147" eb="152">
      <t>リョウヨウキカンチュウ</t>
    </rPh>
    <rPh sb="153" eb="155">
      <t>ハッセイ</t>
    </rPh>
    <rPh sb="157" eb="159">
      <t>ヒヨウ</t>
    </rPh>
    <rPh sb="160" eb="162">
      <t>レイワ</t>
    </rPh>
    <rPh sb="163" eb="164">
      <t>ネン</t>
    </rPh>
    <rPh sb="166" eb="167">
      <t>ガツ</t>
    </rPh>
    <rPh sb="169" eb="170">
      <t>ニチ</t>
    </rPh>
    <rPh sb="173" eb="175">
      <t>シハラ</t>
    </rPh>
    <rPh sb="181" eb="183">
      <t>タイショウ</t>
    </rPh>
    <rPh sb="259" eb="261">
      <t>ツウジョウ</t>
    </rPh>
    <rPh sb="261" eb="263">
      <t>キンム</t>
    </rPh>
    <rPh sb="263" eb="265">
      <t>ジカン</t>
    </rPh>
    <rPh sb="265" eb="266">
      <t>ナイ</t>
    </rPh>
    <rPh sb="268" eb="270">
      <t>キンム</t>
    </rPh>
    <rPh sb="274" eb="276">
      <t>バアイ</t>
    </rPh>
    <rPh sb="276" eb="277">
      <t>ナド</t>
    </rPh>
    <rPh sb="278" eb="281">
      <t>タイショウガイ</t>
    </rPh>
    <rPh sb="286" eb="290">
      <t>テンプショルイ</t>
    </rPh>
    <rPh sb="293" eb="296">
      <t>ジンケンヒ</t>
    </rPh>
    <rPh sb="297" eb="299">
      <t>バアイ</t>
    </rPh>
    <rPh sb="300" eb="302">
      <t>ゲンソク</t>
    </rPh>
    <rPh sb="303" eb="307">
      <t>テンプショルイ</t>
    </rPh>
    <rPh sb="308" eb="310">
      <t>ヒツヨウ</t>
    </rPh>
    <rPh sb="320" eb="323">
      <t>ジュリョウイン</t>
    </rPh>
    <rPh sb="324" eb="325">
      <t>カ</t>
    </rPh>
    <rPh sb="374" eb="376">
      <t>テンプ</t>
    </rPh>
    <rPh sb="384" eb="385">
      <t>カマ</t>
    </rPh>
    <rPh sb="394" eb="397">
      <t>ハケンリョウ</t>
    </rPh>
    <rPh sb="397" eb="398">
      <t>トウ</t>
    </rPh>
    <rPh sb="399" eb="401">
      <t>チョクセツ</t>
    </rPh>
    <rPh sb="401" eb="403">
      <t>ショクイン</t>
    </rPh>
    <rPh sb="404" eb="406">
      <t>シハラ</t>
    </rPh>
    <rPh sb="411" eb="413">
      <t>チンギン</t>
    </rPh>
    <rPh sb="414" eb="416">
      <t>シンセイ</t>
    </rPh>
    <rPh sb="418" eb="420">
      <t>バアイ</t>
    </rPh>
    <rPh sb="422" eb="425">
      <t>リョウシュウショ</t>
    </rPh>
    <rPh sb="425" eb="426">
      <t>トウ</t>
    </rPh>
    <rPh sb="427" eb="429">
      <t>ショルイ</t>
    </rPh>
    <rPh sb="430" eb="432">
      <t>テンプ</t>
    </rPh>
    <rPh sb="441" eb="446">
      <t>ホウテイフクリヒ</t>
    </rPh>
    <rPh sb="447" eb="449">
      <t>バアイ</t>
    </rPh>
    <phoneticPr fontId="1"/>
  </si>
  <si>
    <r>
      <rPr>
        <b/>
        <sz val="16"/>
        <rFont val="ＭＳ 明朝"/>
        <family val="1"/>
        <charset val="128"/>
      </rPr>
      <t>≪作成の際の注意事項≫</t>
    </r>
    <r>
      <rPr>
        <sz val="12"/>
        <rFont val="ＭＳ 明朝"/>
        <family val="1"/>
        <charset val="128"/>
      </rPr>
      <t xml:space="preserve">
</t>
    </r>
    <r>
      <rPr>
        <b/>
        <sz val="14"/>
        <rFont val="ＭＳ 明朝"/>
        <family val="1"/>
        <charset val="128"/>
      </rPr>
      <t>○人件費を申請する場合</t>
    </r>
    <r>
      <rPr>
        <b/>
        <sz val="12"/>
        <rFont val="ＭＳ 明朝"/>
        <family val="1"/>
        <charset val="128"/>
      </rPr>
      <t xml:space="preserve">
</t>
    </r>
    <r>
      <rPr>
        <sz val="12"/>
        <rFont val="ＭＳ 明朝"/>
        <family val="1"/>
        <charset val="128"/>
      </rPr>
      <t>・感染等を確認した日（電話を受けた日等）を記入してください。
・感染者等ごとにアルファベットを振ってください。（同じ人が日をあけて複数回感染した場合は違うアルファベットにしてください）
・感染者等の療養期間を記入してください。（この期間が補助対象期間となります）
・代替者等（感染者の代わりに保育を行った者、消毒作業等を行った者等）の氏名を記入してください。
・対象費用に職員に支払った金額を記入してください。
・確認日欄には、支払金額を確認した日を記入してください。
・確認日と対象期間に矛盾がないか確認してください。
【例】
  代替者等氏名：横浜太郎（対象感染者等療養期間2023/6/5～2023/6/11）
　確認日：令和５年７</t>
    </r>
    <r>
      <rPr>
        <u/>
        <sz val="12"/>
        <rFont val="ＭＳ 明朝"/>
        <family val="1"/>
        <charset val="128"/>
      </rPr>
      <t>月25日</t>
    </r>
    <r>
      <rPr>
        <sz val="12"/>
        <rFont val="ＭＳ 明朝"/>
        <family val="1"/>
        <charset val="128"/>
      </rPr>
      <t xml:space="preserve">
　※確認日欄には、</t>
    </r>
    <r>
      <rPr>
        <u/>
        <sz val="12"/>
        <rFont val="ＭＳ 明朝"/>
        <family val="1"/>
        <charset val="128"/>
      </rPr>
      <t xml:space="preserve">支払日より前の日付（５月等）を記入しないようにしてください。
</t>
    </r>
    <r>
      <rPr>
        <b/>
        <sz val="14"/>
        <rFont val="ＭＳ 明朝"/>
        <family val="1"/>
        <charset val="128"/>
      </rPr>
      <t>○法定福利費を申請する場合</t>
    </r>
    <r>
      <rPr>
        <b/>
        <u/>
        <sz val="14"/>
        <rFont val="ＭＳ 明朝"/>
        <family val="1"/>
        <charset val="128"/>
      </rPr>
      <t xml:space="preserve">
</t>
    </r>
    <r>
      <rPr>
        <b/>
        <sz val="14"/>
        <rFont val="ＭＳ 明朝"/>
        <family val="1"/>
        <charset val="128"/>
      </rPr>
      <t>・</t>
    </r>
    <r>
      <rPr>
        <sz val="12"/>
        <rFont val="ＭＳ 明朝"/>
        <family val="1"/>
        <charset val="128"/>
      </rPr>
      <t>代替者等氏名欄に「法定福利費」と
　入力してください。確認日、受領印は空欄で構いません。</t>
    </r>
    <rPh sb="25" eb="28">
      <t>カンセンナド</t>
    </rPh>
    <rPh sb="29" eb="31">
      <t>カクニン</t>
    </rPh>
    <rPh sb="33" eb="34">
      <t>ヒ</t>
    </rPh>
    <rPh sb="35" eb="37">
      <t>デンワ</t>
    </rPh>
    <rPh sb="38" eb="39">
      <t>ウ</t>
    </rPh>
    <rPh sb="41" eb="42">
      <t>ヒ</t>
    </rPh>
    <rPh sb="42" eb="43">
      <t>ナド</t>
    </rPh>
    <rPh sb="45" eb="47">
      <t>キニュウ</t>
    </rPh>
    <rPh sb="56" eb="59">
      <t>カンセンシャ</t>
    </rPh>
    <rPh sb="59" eb="60">
      <t>ナド</t>
    </rPh>
    <rPh sb="71" eb="72">
      <t>フ</t>
    </rPh>
    <rPh sb="80" eb="81">
      <t>オナ</t>
    </rPh>
    <rPh sb="82" eb="83">
      <t>ヒト</t>
    </rPh>
    <rPh sb="84" eb="85">
      <t>ヒ</t>
    </rPh>
    <rPh sb="89" eb="92">
      <t>フクスウカイ</t>
    </rPh>
    <rPh sb="92" eb="94">
      <t>カンセン</t>
    </rPh>
    <rPh sb="96" eb="98">
      <t>バアイ</t>
    </rPh>
    <rPh sb="99" eb="100">
      <t>チガ</t>
    </rPh>
    <rPh sb="118" eb="121">
      <t>カンセンシャ</t>
    </rPh>
    <rPh sb="121" eb="122">
      <t>ナド</t>
    </rPh>
    <rPh sb="123" eb="127">
      <t>リョウヨウキカン</t>
    </rPh>
    <rPh sb="128" eb="130">
      <t>キニュウ</t>
    </rPh>
    <rPh sb="140" eb="142">
      <t>キカン</t>
    </rPh>
    <rPh sb="143" eb="145">
      <t>ホジョ</t>
    </rPh>
    <rPh sb="145" eb="149">
      <t>タイショウキカン</t>
    </rPh>
    <rPh sb="157" eb="160">
      <t>ダイタイシャ</t>
    </rPh>
    <rPh sb="160" eb="161">
      <t>ナド</t>
    </rPh>
    <rPh sb="162" eb="165">
      <t>カンセンシャ</t>
    </rPh>
    <rPh sb="166" eb="167">
      <t>カ</t>
    </rPh>
    <rPh sb="170" eb="172">
      <t>ホイク</t>
    </rPh>
    <rPh sb="173" eb="174">
      <t>オコナ</t>
    </rPh>
    <rPh sb="176" eb="177">
      <t>モノ</t>
    </rPh>
    <rPh sb="178" eb="182">
      <t>ショウドクサギョウ</t>
    </rPh>
    <rPh sb="182" eb="183">
      <t>ナド</t>
    </rPh>
    <rPh sb="184" eb="185">
      <t>オコナ</t>
    </rPh>
    <rPh sb="187" eb="188">
      <t>モノ</t>
    </rPh>
    <rPh sb="188" eb="189">
      <t>ナド</t>
    </rPh>
    <rPh sb="191" eb="193">
      <t>シメイ</t>
    </rPh>
    <rPh sb="194" eb="196">
      <t>キニュウ</t>
    </rPh>
    <rPh sb="234" eb="235">
      <t>ラン</t>
    </rPh>
    <rPh sb="238" eb="242">
      <t>シハライキンガク</t>
    </rPh>
    <rPh sb="243" eb="245">
      <t>カクニン</t>
    </rPh>
    <rPh sb="247" eb="248">
      <t>ヒ</t>
    </rPh>
    <rPh sb="249" eb="251">
      <t>キニュウ</t>
    </rPh>
    <rPh sb="291" eb="294">
      <t>ダイタイシャ</t>
    </rPh>
    <rPh sb="294" eb="295">
      <t>ナド</t>
    </rPh>
    <rPh sb="303" eb="305">
      <t>タイショウ</t>
    </rPh>
    <rPh sb="305" eb="308">
      <t>カンセンシャ</t>
    </rPh>
    <rPh sb="308" eb="309">
      <t>ナド</t>
    </rPh>
    <rPh sb="309" eb="313">
      <t>リョウヨウキカン</t>
    </rPh>
    <rPh sb="346" eb="347">
      <t>ニチ</t>
    </rPh>
    <rPh sb="353" eb="354">
      <t>ラン</t>
    </rPh>
    <rPh sb="362" eb="363">
      <t>マエ</t>
    </rPh>
    <rPh sb="364" eb="366">
      <t>ヒヅケ</t>
    </rPh>
    <rPh sb="368" eb="369">
      <t>ガツ</t>
    </rPh>
    <rPh sb="369" eb="370">
      <t>トウ</t>
    </rPh>
    <rPh sb="403" eb="406">
      <t>ダイタイシャ</t>
    </rPh>
    <rPh sb="406" eb="407">
      <t>ナド</t>
    </rPh>
    <phoneticPr fontId="1"/>
  </si>
  <si>
    <r>
      <t>内訳３（添付資料３）　職場環境の復旧・環境整備等（消毒清掃）に係る経費　</t>
    </r>
    <r>
      <rPr>
        <b/>
        <sz val="22"/>
        <color rgb="FFFFFF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6"/>
        <rFont val="ＭＳ 明朝"/>
        <family val="1"/>
        <charset val="128"/>
      </rPr>
      <t xml:space="preserve">消毒清掃用の物品購入・消毒清掃の委託をした場合に、作成するシートです。
添付した領収書ごとに「項番」を振り、同じ順番で記載してください。
1枚の領収書に複数の項番を振らないでください。
※対象物品（石鹸・アルコール消毒液・塩素系漂白剤・洗剤（界面活性剤）・次亜塩素酸水・亜塩素酸水・雑巾・ペーパータオル・ゴミ袋・使い捨て手袋・マスク（大人用のみ）・ガウン・ゴーグル）
※療養期間中に発注・納入され、令和５年11月30日までに支払われたものが対象です。
</t>
    </r>
    <r>
      <rPr>
        <sz val="16"/>
        <rFont val="ＭＳ 明朝"/>
        <family val="1"/>
        <charset val="128"/>
      </rPr>
      <t>【添付書類】</t>
    </r>
    <r>
      <rPr>
        <b/>
        <sz val="16"/>
        <rFont val="ＭＳ 明朝"/>
        <family val="1"/>
        <charset val="128"/>
      </rPr>
      <t xml:space="preserve">
</t>
    </r>
    <r>
      <rPr>
        <sz val="16"/>
        <rFont val="ＭＳ 明朝"/>
        <family val="1"/>
        <charset val="128"/>
      </rPr>
      <t xml:space="preserve">領収書等、経費を支払ったことが分かる書類
</t>
    </r>
    <rPh sb="0" eb="2">
      <t>ウチワケ</t>
    </rPh>
    <rPh sb="4" eb="6">
      <t>テンプ</t>
    </rPh>
    <rPh sb="6" eb="8">
      <t>シリョウ</t>
    </rPh>
    <rPh sb="11" eb="15">
      <t>ショクバカンキョウ</t>
    </rPh>
    <rPh sb="16" eb="18">
      <t>フッキュウ</t>
    </rPh>
    <rPh sb="19" eb="23">
      <t>カンキョウセイビ</t>
    </rPh>
    <rPh sb="23" eb="24">
      <t>ナド</t>
    </rPh>
    <rPh sb="25" eb="27">
      <t>ショウドク</t>
    </rPh>
    <rPh sb="27" eb="29">
      <t>セイソウ</t>
    </rPh>
    <rPh sb="31" eb="32">
      <t>カカ</t>
    </rPh>
    <rPh sb="33" eb="35">
      <t>ケイヒ</t>
    </rPh>
    <rPh sb="51" eb="53">
      <t>ショウドク</t>
    </rPh>
    <rPh sb="53" eb="55">
      <t>セイソウ</t>
    </rPh>
    <rPh sb="55" eb="56">
      <t>ヨウ</t>
    </rPh>
    <rPh sb="62" eb="64">
      <t>ショウドク</t>
    </rPh>
    <rPh sb="64" eb="66">
      <t>セイソウ</t>
    </rPh>
    <rPh sb="145" eb="149">
      <t>タイショウブッピン</t>
    </rPh>
    <rPh sb="172" eb="177">
      <t>カイメンカッセイザイ</t>
    </rPh>
    <rPh sb="271" eb="273">
      <t>タイショウ</t>
    </rPh>
    <rPh sb="279" eb="283">
      <t>テンプショルイ</t>
    </rPh>
    <phoneticPr fontId="1"/>
  </si>
  <si>
    <t>8日</t>
    <rPh sb="1" eb="2">
      <t>ニチ</t>
    </rPh>
    <phoneticPr fontId="1"/>
  </si>
  <si>
    <t>6日</t>
    <rPh sb="1" eb="2">
      <t>ニチ</t>
    </rPh>
    <phoneticPr fontId="1"/>
  </si>
  <si>
    <t>62日</t>
    <rPh sb="2" eb="3">
      <t>ニチ</t>
    </rPh>
    <phoneticPr fontId="1"/>
  </si>
  <si>
    <t>4日</t>
    <rPh sb="1" eb="2">
      <t>ニチ</t>
    </rPh>
    <phoneticPr fontId="1"/>
  </si>
  <si>
    <t>【添付書類】
・施工前、施工後の様子が分かる写真（Ａ４版の用紙にそれぞれ写真３枚程度添付してＰＤＦ化したもの）
・領収書等、経費を支払ったことが分かる書類（Ａ４版・ＰＤＦ化してください）
・施工日が分かる書面（工事契約書、請書等）（Ａ４版・ＰＤＦ化してください）
・施工箇所が分かる平面図（Ａ４版・ＰＤＦ化してください）
・100万円以上1,000万円未満の工事の場合は、２者以上の見積書（金額の低い業者を選定してください）（Ａ４版・ＰＤＦ化してください）</t>
    <rPh sb="27" eb="28">
      <t>バン</t>
    </rPh>
    <rPh sb="29" eb="31">
      <t>ヨウシ</t>
    </rPh>
    <rPh sb="36" eb="38">
      <t>シャシン</t>
    </rPh>
    <rPh sb="39" eb="40">
      <t>マイ</t>
    </rPh>
    <rPh sb="40" eb="42">
      <t>テイド</t>
    </rPh>
    <rPh sb="42" eb="44">
      <t>テンプ</t>
    </rPh>
    <rPh sb="49" eb="50">
      <t>カ</t>
    </rPh>
    <rPh sb="105" eb="107">
      <t>コウジ</t>
    </rPh>
    <rPh sb="133" eb="135">
      <t>セコウ</t>
    </rPh>
    <rPh sb="147" eb="148">
      <t>バン</t>
    </rPh>
    <rPh sb="152" eb="153">
      <t>カ</t>
    </rPh>
    <rPh sb="165" eb="167">
      <t>マンエン</t>
    </rPh>
    <rPh sb="167" eb="169">
      <t>イジョウ</t>
    </rPh>
    <rPh sb="174" eb="176">
      <t>マンエン</t>
    </rPh>
    <rPh sb="176" eb="178">
      <t>ミマン</t>
    </rPh>
    <rPh sb="179" eb="181">
      <t>コウジ</t>
    </rPh>
    <rPh sb="182" eb="184">
      <t>バアイ</t>
    </rPh>
    <rPh sb="187" eb="188">
      <t>モノ</t>
    </rPh>
    <rPh sb="188" eb="190">
      <t>イジョウ</t>
    </rPh>
    <rPh sb="191" eb="194">
      <t>ミツモリショ</t>
    </rPh>
    <rPh sb="195" eb="197">
      <t>キンガク</t>
    </rPh>
    <rPh sb="198" eb="199">
      <t>ヒク</t>
    </rPh>
    <rPh sb="200" eb="202">
      <t>ギョウシャ</t>
    </rPh>
    <rPh sb="203" eb="205">
      <t>センテイ</t>
    </rPh>
    <phoneticPr fontId="1"/>
  </si>
  <si>
    <r>
      <rPr>
        <b/>
        <sz val="26"/>
        <color theme="1"/>
        <rFont val="ＭＳ 明朝"/>
        <family val="1"/>
        <charset val="128"/>
      </rPr>
      <t xml:space="preserve">内訳４（添付資料４）　衛生環境の改善及び換気等に係る改修経費
</t>
    </r>
    <r>
      <rPr>
        <b/>
        <sz val="22"/>
        <color rgb="FFFFFF00"/>
        <rFont val="ＭＳ 明朝"/>
        <family val="1"/>
        <charset val="128"/>
      </rPr>
      <t>黄色セル</t>
    </r>
    <r>
      <rPr>
        <b/>
        <sz val="22"/>
        <color theme="1"/>
        <rFont val="ＭＳ 明朝"/>
        <family val="1"/>
        <charset val="128"/>
      </rPr>
      <t>を記入してください。</t>
    </r>
    <r>
      <rPr>
        <b/>
        <sz val="26"/>
        <color theme="1"/>
        <rFont val="ＭＳ 明朝"/>
        <family val="1"/>
        <charset val="128"/>
      </rPr>
      <t xml:space="preserve">
</t>
    </r>
    <r>
      <rPr>
        <b/>
        <sz val="16"/>
        <rFont val="ＭＳ 明朝"/>
        <family val="1"/>
        <charset val="128"/>
      </rPr>
      <t xml:space="preserve">衛生環境の改善や換気機能の向上のための簡易な工事、設備の整備等を行った場合に作成するシートです。
添付の書類には工事ごとにふったアルファベットと同じアルファベットを附番してください。
対象工事は、
トイレの乾式化、非接触型の便器・蛇口設置、壁・床の抗菌、換気扇・エアコン・網戸等の設置です。
</t>
    </r>
    <r>
      <rPr>
        <b/>
        <u/>
        <sz val="16"/>
        <rFont val="ＭＳ 明朝"/>
        <family val="1"/>
        <charset val="128"/>
      </rPr>
      <t>※上記の対象工事以外の工事及び児童が利用しないスペースへ行った工事は補助対象になりません。
　令和４年度のコロナ補助金で改修費の補助を受けた園は対象となりません。</t>
    </r>
    <rPh sb="0" eb="2">
      <t>ウチワケ</t>
    </rPh>
    <rPh sb="4" eb="6">
      <t>テンプ</t>
    </rPh>
    <rPh sb="6" eb="8">
      <t>シリョウ</t>
    </rPh>
    <rPh sb="31" eb="33">
      <t>キイロ</t>
    </rPh>
    <rPh sb="36" eb="38">
      <t>キニュウ</t>
    </rPh>
    <rPh sb="46" eb="50">
      <t>エイセイカンキョウ</t>
    </rPh>
    <rPh sb="51" eb="53">
      <t>カイゼン</t>
    </rPh>
    <rPh sb="54" eb="58">
      <t>カンキキノウ</t>
    </rPh>
    <rPh sb="59" eb="61">
      <t>コウジョウ</t>
    </rPh>
    <rPh sb="65" eb="67">
      <t>カンイ</t>
    </rPh>
    <rPh sb="68" eb="70">
      <t>コウジ</t>
    </rPh>
    <rPh sb="138" eb="140">
      <t>タイショウ</t>
    </rPh>
    <rPh sb="140" eb="142">
      <t>コウジ</t>
    </rPh>
    <rPh sb="149" eb="152">
      <t>カンシキカ</t>
    </rPh>
    <rPh sb="153" eb="157">
      <t>ヒセッショクガタ</t>
    </rPh>
    <rPh sb="163" eb="165">
      <t>セッチ</t>
    </rPh>
    <rPh sb="166" eb="167">
      <t>カベ</t>
    </rPh>
    <rPh sb="168" eb="169">
      <t>ユカ</t>
    </rPh>
    <rPh sb="170" eb="172">
      <t>コウキン</t>
    </rPh>
    <rPh sb="182" eb="184">
      <t>アミド</t>
    </rPh>
    <rPh sb="184" eb="185">
      <t>トウ</t>
    </rPh>
    <rPh sb="186" eb="188">
      <t>セッチ</t>
    </rPh>
    <rPh sb="239" eb="241">
      <t>レイワ</t>
    </rPh>
    <rPh sb="242" eb="244">
      <t>ネンド</t>
    </rPh>
    <rPh sb="248" eb="251">
      <t>ホジョキン</t>
    </rPh>
    <rPh sb="252" eb="255">
      <t>カイシュウヒ</t>
    </rPh>
    <rPh sb="256" eb="258">
      <t>ホジョ</t>
    </rPh>
    <rPh sb="259" eb="260">
      <t>ウ</t>
    </rPh>
    <rPh sb="262" eb="263">
      <t>エン</t>
    </rPh>
    <rPh sb="264" eb="266">
      <t>タイショウ</t>
    </rPh>
    <phoneticPr fontId="1"/>
  </si>
  <si>
    <t xml:space="preserve">
※対象外経費は除外して
計上してください。</t>
    <rPh sb="2" eb="5">
      <t>タイショウガイ</t>
    </rPh>
    <rPh sb="5" eb="7">
      <t>ケイヒ</t>
    </rPh>
    <rPh sb="8" eb="10">
      <t>ジョガイ</t>
    </rPh>
    <rPh sb="13" eb="15">
      <t>ケイジョウ</t>
    </rPh>
    <phoneticPr fontId="1"/>
  </si>
  <si>
    <t>緊急時の保育人材確保に係る経費 合計金額</t>
    <rPh sb="0" eb="3">
      <t>キンキュウジ</t>
    </rPh>
    <rPh sb="4" eb="6">
      <t>ホイク</t>
    </rPh>
    <rPh sb="6" eb="8">
      <t>ジンザイ</t>
    </rPh>
    <rPh sb="8" eb="10">
      <t>カクホ</t>
    </rPh>
    <rPh sb="11" eb="12">
      <t>カカ</t>
    </rPh>
    <rPh sb="13" eb="15">
      <t>ケイヒ</t>
    </rPh>
    <rPh sb="16" eb="20">
      <t>ゴウケイキンガク</t>
    </rPh>
    <phoneticPr fontId="1"/>
  </si>
  <si>
    <t>　新型コロナウイルスの感染者等が発生したため、職員が感染症対策の徹底を図りながら、事業を継続的に実施していくために必要な経費として、緊急時の職員確保にかかる費用を支払いました。</t>
    <rPh sb="1" eb="3">
      <t>シンガタ</t>
    </rPh>
    <rPh sb="11" eb="14">
      <t>カンセンシャ</t>
    </rPh>
    <rPh sb="14" eb="15">
      <t>ナド</t>
    </rPh>
    <rPh sb="16" eb="18">
      <t>ハッセイ</t>
    </rPh>
    <rPh sb="23" eb="25">
      <t>ショクイン</t>
    </rPh>
    <rPh sb="26" eb="31">
      <t>カンセンショウタイサク</t>
    </rPh>
    <rPh sb="32" eb="34">
      <t>テッテイ</t>
    </rPh>
    <rPh sb="35" eb="36">
      <t>ハカ</t>
    </rPh>
    <rPh sb="41" eb="43">
      <t>ジギョウ</t>
    </rPh>
    <rPh sb="44" eb="46">
      <t>ケイゾク</t>
    </rPh>
    <rPh sb="46" eb="47">
      <t>テキ</t>
    </rPh>
    <rPh sb="48" eb="50">
      <t>ジッシ</t>
    </rPh>
    <rPh sb="57" eb="59">
      <t>ヒツヨウ</t>
    </rPh>
    <rPh sb="60" eb="62">
      <t>ケイヒ</t>
    </rPh>
    <rPh sb="66" eb="69">
      <t>キンキュウジ</t>
    </rPh>
    <rPh sb="70" eb="72">
      <t>ショクイン</t>
    </rPh>
    <rPh sb="72" eb="74">
      <t>カクホ</t>
    </rPh>
    <rPh sb="78" eb="80">
      <t>ヒヨウ</t>
    </rPh>
    <rPh sb="81" eb="83">
      <t>シハラ</t>
    </rPh>
    <phoneticPr fontId="1"/>
  </si>
  <si>
    <t>　新型コロナウイルスの感染者等が発生したため、職員が感染症対策の徹底を図りながら、事業を継続的に実施していくために必要な経費として、医療用抗原検査キット等を購入しました。</t>
    <rPh sb="66" eb="69">
      <t>イリョウヨウ</t>
    </rPh>
    <rPh sb="69" eb="73">
      <t>コウゲンケンサ</t>
    </rPh>
    <rPh sb="76" eb="77">
      <t>ナド</t>
    </rPh>
    <rPh sb="78" eb="80">
      <t>コウニュウ</t>
    </rPh>
    <phoneticPr fontId="1"/>
  </si>
  <si>
    <t>　新型コロナウイルスの感染者等が発生したため、職員が感染症対策の徹底を図りながら、事業を継続的に実施していくために必要な経費として、下記物品等を購入しました。</t>
    <rPh sb="1" eb="3">
      <t>シンガタ</t>
    </rPh>
    <rPh sb="11" eb="14">
      <t>カンセンシャ</t>
    </rPh>
    <rPh sb="14" eb="15">
      <t>ナド</t>
    </rPh>
    <rPh sb="16" eb="18">
      <t>ハッセイ</t>
    </rPh>
    <rPh sb="23" eb="25">
      <t>ショクイン</t>
    </rPh>
    <rPh sb="26" eb="29">
      <t>カンセンショウ</t>
    </rPh>
    <rPh sb="29" eb="31">
      <t>タイサク</t>
    </rPh>
    <rPh sb="32" eb="34">
      <t>テッテイ</t>
    </rPh>
    <rPh sb="35" eb="36">
      <t>ハカ</t>
    </rPh>
    <rPh sb="41" eb="43">
      <t>ジギョウ</t>
    </rPh>
    <rPh sb="44" eb="46">
      <t>ケイゾク</t>
    </rPh>
    <rPh sb="46" eb="47">
      <t>テキ</t>
    </rPh>
    <rPh sb="48" eb="50">
      <t>ジッシ</t>
    </rPh>
    <rPh sb="57" eb="59">
      <t>ヒツヨウ</t>
    </rPh>
    <rPh sb="60" eb="62">
      <t>ケイヒ</t>
    </rPh>
    <rPh sb="66" eb="68">
      <t>カキ</t>
    </rPh>
    <rPh sb="68" eb="70">
      <t>ブッピン</t>
    </rPh>
    <rPh sb="70" eb="71">
      <t>ナド</t>
    </rPh>
    <rPh sb="72" eb="74">
      <t>コウニュウ</t>
    </rPh>
    <phoneticPr fontId="1"/>
  </si>
  <si>
    <t>　新型コロナウイルス感染症拡大防止のために下記の改修を行いました。</t>
    <rPh sb="24" eb="26">
      <t>カイシュウ</t>
    </rPh>
    <rPh sb="27" eb="28">
      <t>オコナ</t>
    </rPh>
    <phoneticPr fontId="1"/>
  </si>
  <si>
    <t>　下記の理由のため、１件100万円以上の契約について、市内又は市外事業者１者に発注しましたので、報告します。</t>
    <rPh sb="1" eb="3">
      <t>カキ</t>
    </rPh>
    <rPh sb="4" eb="6">
      <t>リユウ</t>
    </rPh>
    <rPh sb="11" eb="12">
      <t>ケン</t>
    </rPh>
    <rPh sb="15" eb="19">
      <t>マンエンイジョウ</t>
    </rPh>
    <rPh sb="20" eb="22">
      <t>ケイヤク</t>
    </rPh>
    <rPh sb="27" eb="29">
      <t>シナイ</t>
    </rPh>
    <rPh sb="29" eb="30">
      <t>マタ</t>
    </rPh>
    <rPh sb="31" eb="33">
      <t>シガイ</t>
    </rPh>
    <rPh sb="33" eb="36">
      <t>ジギョウシャ</t>
    </rPh>
    <rPh sb="37" eb="38">
      <t>シャ</t>
    </rPh>
    <rPh sb="39" eb="41">
      <t>ハッチュウ</t>
    </rPh>
    <rPh sb="48" eb="50">
      <t>ホウコク</t>
    </rPh>
    <phoneticPr fontId="1"/>
  </si>
  <si>
    <t>１ 衛生環境の改善
２ 換気機能の向上</t>
    <rPh sb="2" eb="6">
      <t>エイセイカンキョウ</t>
    </rPh>
    <rPh sb="7" eb="9">
      <t>カイゼン</t>
    </rPh>
    <rPh sb="12" eb="14">
      <t>カンキ</t>
    </rPh>
    <rPh sb="14" eb="16">
      <t>キノウ</t>
    </rPh>
    <rPh sb="17" eb="19">
      <t>コウジョウ</t>
    </rPh>
    <phoneticPr fontId="1"/>
  </si>
  <si>
    <t>↓　区分の１、２のうち該当する項目をプルダウンから選択してください。</t>
    <rPh sb="25" eb="27">
      <t>センタク</t>
    </rPh>
    <phoneticPr fontId="1"/>
  </si>
  <si>
    <t>　項番ごとに対象経費を計上してください。</t>
    <phoneticPr fontId="1"/>
  </si>
  <si>
    <t xml:space="preserve">  改修を行った箇所をプルダウン
から選択してください。</t>
    <rPh sb="2" eb="4">
      <t>カイシュウ</t>
    </rPh>
    <rPh sb="5" eb="6">
      <t>オコナ</t>
    </rPh>
    <rPh sb="8" eb="10">
      <t>カショ</t>
    </rPh>
    <rPh sb="19" eb="21">
      <t>センタク</t>
    </rPh>
    <phoneticPr fontId="1"/>
  </si>
  <si>
    <t>療養日数</t>
    <rPh sb="0" eb="4">
      <t>リョウヨウニッスウ</t>
    </rPh>
    <phoneticPr fontId="1"/>
  </si>
  <si>
    <t>添付資料５　理由書</t>
    <rPh sb="0" eb="4">
      <t>テンプシリョウ</t>
    </rPh>
    <rPh sb="6" eb="9">
      <t>リユウショ</t>
    </rPh>
    <phoneticPr fontId="1"/>
  </si>
  <si>
    <t>内訳５　紙おむつ保管用ごみ箱購入経費</t>
    <rPh sb="4" eb="5">
      <t>カミ</t>
    </rPh>
    <rPh sb="8" eb="11">
      <t>ホカンヨウ</t>
    </rPh>
    <rPh sb="13" eb="14">
      <t>バコ</t>
    </rPh>
    <rPh sb="14" eb="16">
      <t>コウニュウ</t>
    </rPh>
    <rPh sb="16" eb="18">
      <t>ケイヒ</t>
    </rPh>
    <phoneticPr fontId="1"/>
  </si>
  <si>
    <t>１　施設名・事業所名</t>
    <rPh sb="2" eb="4">
      <t>シセツ</t>
    </rPh>
    <rPh sb="4" eb="5">
      <t>メイ</t>
    </rPh>
    <rPh sb="6" eb="9">
      <t>ジギョウショ</t>
    </rPh>
    <rPh sb="9" eb="10">
      <t>メイ</t>
    </rPh>
    <phoneticPr fontId="1"/>
  </si>
  <si>
    <t>添付資料６　理由書（100万円以上の契約について1者への発注となった場合についてのみ作成）</t>
    <phoneticPr fontId="1"/>
  </si>
  <si>
    <t>添付資料５　紙おむつ保管用ごみ箱購入経費に資料した場合は添付</t>
    <rPh sb="0" eb="2">
      <t>テンプ</t>
    </rPh>
    <rPh sb="2" eb="4">
      <t>シリョウ</t>
    </rPh>
    <rPh sb="6" eb="7">
      <t>カミ</t>
    </rPh>
    <rPh sb="10" eb="13">
      <t>ホカンヨウ</t>
    </rPh>
    <rPh sb="15" eb="16">
      <t>バコ</t>
    </rPh>
    <rPh sb="16" eb="18">
      <t>コウニュウ</t>
    </rPh>
    <rPh sb="18" eb="20">
      <t>ケイヒ</t>
    </rPh>
    <rPh sb="21" eb="23">
      <t>シリョウ</t>
    </rPh>
    <rPh sb="25" eb="27">
      <t>バアイ</t>
    </rPh>
    <rPh sb="28" eb="30">
      <t>テンプ</t>
    </rPh>
    <phoneticPr fontId="1"/>
  </si>
  <si>
    <t>添付資料７　役員氏名一覧表</t>
    <rPh sb="0" eb="2">
      <t>テンプ</t>
    </rPh>
    <rPh sb="2" eb="4">
      <t>シリョウ</t>
    </rPh>
    <rPh sb="6" eb="8">
      <t>ヤクイン</t>
    </rPh>
    <rPh sb="8" eb="10">
      <t>シメイ</t>
    </rPh>
    <rPh sb="10" eb="12">
      <t>イチラン</t>
    </rPh>
    <rPh sb="12" eb="13">
      <t>ヒョウ</t>
    </rPh>
    <phoneticPr fontId="1"/>
  </si>
  <si>
    <r>
      <rPr>
        <b/>
        <sz val="28"/>
        <rFont val="ＭＳ 明朝"/>
        <family val="1"/>
        <charset val="128"/>
      </rPr>
      <t>添付資料６　理由書</t>
    </r>
    <r>
      <rPr>
        <b/>
        <sz val="14"/>
        <rFont val="ＭＳ 明朝"/>
        <family val="1"/>
        <charset val="128"/>
      </rPr>
      <t xml:space="preserve">
原則100万円以上の契約については、市内事業者による２者以上の見積書の徴収が必須です。ただし、</t>
    </r>
    <r>
      <rPr>
        <b/>
        <sz val="14"/>
        <color theme="1"/>
        <rFont val="ＭＳ 明朝"/>
        <family val="1"/>
        <charset val="128"/>
      </rPr>
      <t>専門性・特殊性から市内に２者以上の受注事業者がいない場合には、市内又は市外事業者１者に発注が可能となります。理由書を添付する場合は</t>
    </r>
    <r>
      <rPr>
        <b/>
        <u/>
        <sz val="14"/>
        <color theme="1"/>
        <rFont val="ＭＳ 明朝"/>
        <family val="1"/>
        <charset val="128"/>
      </rPr>
      <t>必ず</t>
    </r>
    <r>
      <rPr>
        <b/>
        <sz val="14"/>
        <color theme="1"/>
        <rFont val="ＭＳ 明朝"/>
        <family val="1"/>
        <charset val="128"/>
      </rPr>
      <t>事前にこども青少年局保育・教育運営課幼児教育係にご相談ください。下記に当該理由を記載して提出してください。
【理由として不適切な記入例】</t>
    </r>
    <r>
      <rPr>
        <sz val="14"/>
        <color theme="1"/>
        <rFont val="ＭＳ 明朝"/>
        <family val="1"/>
        <charset val="128"/>
      </rPr>
      <t xml:space="preserve">
・専門的な備品であり、市内おいて同様の備品を取り扱っている事業者がないため。
・特殊な技術、設備等を必要とする工事で、市内で同様の工事を請け負っている事業者がないため。
　⇒どのような特殊性・専門性がある備品なのかを</t>
    </r>
    <r>
      <rPr>
        <u val="double"/>
        <sz val="14"/>
        <color theme="1"/>
        <rFont val="ＭＳ 明朝"/>
        <family val="1"/>
        <charset val="128"/>
      </rPr>
      <t>具体的に</t>
    </r>
    <r>
      <rPr>
        <sz val="14"/>
        <color theme="1"/>
        <rFont val="ＭＳ 明朝"/>
        <family val="1"/>
        <charset val="128"/>
      </rPr>
      <t>記入してください。</t>
    </r>
    <r>
      <rPr>
        <b/>
        <sz val="14"/>
        <color theme="1"/>
        <rFont val="ＭＳ 明朝"/>
        <family val="1"/>
        <charset val="128"/>
      </rPr>
      <t xml:space="preserve">
</t>
    </r>
    <r>
      <rPr>
        <sz val="14"/>
        <color theme="1"/>
        <rFont val="ＭＳ 明朝"/>
        <family val="1"/>
        <charset val="128"/>
      </rPr>
      <t xml:space="preserve">
・市内事業者への発注では、納品が間に合わないため。納期が未定のため。
　⇒</t>
    </r>
    <r>
      <rPr>
        <u val="double"/>
        <sz val="14"/>
        <color theme="1"/>
        <rFont val="ＭＳ 明朝"/>
        <family val="1"/>
        <charset val="128"/>
      </rPr>
      <t>納期が間に合わないことは、２者以上の見積徴収ができない理由に該当しません。</t>
    </r>
    <rPh sb="0" eb="2">
      <t>テンプ</t>
    </rPh>
    <rPh sb="2" eb="4">
      <t>シリョウ</t>
    </rPh>
    <rPh sb="6" eb="9">
      <t>リユウショ</t>
    </rPh>
    <rPh sb="10" eb="12">
      <t>ゲンソク</t>
    </rPh>
    <rPh sb="48" eb="50">
      <t>ヒッス</t>
    </rPh>
    <rPh sb="70" eb="73">
      <t>シャイジョウ</t>
    </rPh>
    <rPh sb="88" eb="90">
      <t>シナイ</t>
    </rPh>
    <rPh sb="90" eb="91">
      <t>マタ</t>
    </rPh>
    <rPh sb="98" eb="99">
      <t>シャ</t>
    </rPh>
    <rPh sb="111" eb="114">
      <t>リユウショ</t>
    </rPh>
    <rPh sb="115" eb="117">
      <t>テンプ</t>
    </rPh>
    <rPh sb="119" eb="121">
      <t>バアイ</t>
    </rPh>
    <rPh sb="122" eb="123">
      <t>カナラ</t>
    </rPh>
    <rPh sb="124" eb="126">
      <t>ジゼン</t>
    </rPh>
    <rPh sb="130" eb="134">
      <t>セイショウネンキョク</t>
    </rPh>
    <rPh sb="134" eb="136">
      <t>ホイク</t>
    </rPh>
    <rPh sb="137" eb="139">
      <t>キョウイク</t>
    </rPh>
    <rPh sb="139" eb="142">
      <t>ウンエイカ</t>
    </rPh>
    <rPh sb="142" eb="144">
      <t>ヨウジ</t>
    </rPh>
    <rPh sb="144" eb="146">
      <t>キョウイク</t>
    </rPh>
    <rPh sb="146" eb="147">
      <t>カカリ</t>
    </rPh>
    <rPh sb="149" eb="151">
      <t>ソウダン</t>
    </rPh>
    <rPh sb="156" eb="158">
      <t>カキ</t>
    </rPh>
    <rPh sb="159" eb="163">
      <t>トウガイリユウ</t>
    </rPh>
    <rPh sb="164" eb="166">
      <t>キサイ</t>
    </rPh>
    <rPh sb="168" eb="170">
      <t>テイシュツ</t>
    </rPh>
    <rPh sb="180" eb="182">
      <t>リユウ</t>
    </rPh>
    <rPh sb="185" eb="188">
      <t>フテキセツ</t>
    </rPh>
    <rPh sb="189" eb="191">
      <t>キニュウ</t>
    </rPh>
    <rPh sb="191" eb="192">
      <t>レイ</t>
    </rPh>
    <rPh sb="253" eb="255">
      <t>シナイ</t>
    </rPh>
    <rPh sb="256" eb="258">
      <t>ドウヨウ</t>
    </rPh>
    <rPh sb="259" eb="261">
      <t>コウジ</t>
    </rPh>
    <rPh sb="262" eb="263">
      <t>ウ</t>
    </rPh>
    <rPh sb="264" eb="265">
      <t>オ</t>
    </rPh>
    <rPh sb="269" eb="272">
      <t>ジギョウシャ</t>
    </rPh>
    <rPh sb="286" eb="289">
      <t>トクシュセイ</t>
    </rPh>
    <rPh sb="290" eb="293">
      <t>センモンセイ</t>
    </rPh>
    <rPh sb="296" eb="298">
      <t>ビヒン</t>
    </rPh>
    <rPh sb="302" eb="305">
      <t>グタイテキ</t>
    </rPh>
    <rPh sb="306" eb="308">
      <t>キニュウ</t>
    </rPh>
    <rPh sb="318" eb="320">
      <t>シナイ</t>
    </rPh>
    <rPh sb="320" eb="323">
      <t>ジギョウシャ</t>
    </rPh>
    <rPh sb="325" eb="327">
      <t>ハッチュウ</t>
    </rPh>
    <rPh sb="330" eb="332">
      <t>ノウヒン</t>
    </rPh>
    <rPh sb="333" eb="334">
      <t>マ</t>
    </rPh>
    <rPh sb="335" eb="336">
      <t>ア</t>
    </rPh>
    <rPh sb="342" eb="344">
      <t>ノウキ</t>
    </rPh>
    <rPh sb="345" eb="347">
      <t>ミテイ</t>
    </rPh>
    <rPh sb="354" eb="356">
      <t>ノウキ</t>
    </rPh>
    <rPh sb="357" eb="358">
      <t>マ</t>
    </rPh>
    <rPh sb="359" eb="360">
      <t>ア</t>
    </rPh>
    <rPh sb="368" eb="369">
      <t>シャ</t>
    </rPh>
    <rPh sb="369" eb="371">
      <t>イジョウ</t>
    </rPh>
    <rPh sb="372" eb="374">
      <t>ミツモリ</t>
    </rPh>
    <rPh sb="374" eb="376">
      <t>チョウシュウ</t>
    </rPh>
    <rPh sb="381" eb="383">
      <t>リユウ</t>
    </rPh>
    <rPh sb="384" eb="386">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</si>
</sst>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176" formatCode="#"/>
    <numFmt numFmtId="177" formatCode="[$¥-411]#,##0.00_);[Red]\([$¥-411]#,##0.00\)"/>
    <numFmt numFmtId="178" formatCode="[$¥-411]#,##0_);[Red]\([$¥-411]#,##0\)"/>
    <numFmt numFmtId="179" formatCode="0_);[Red]\(0\)"/>
    <numFmt numFmtId="180" formatCode="0_ "/>
    <numFmt numFmtId="181" formatCode="[&lt;=999]000;[&lt;=9999]000\-00;000\-0000"/>
    <numFmt numFmtId="182" formatCode="#,##0_ "/>
    <numFmt numFmtId="183" formatCode="d&quot;日&quot;"/>
    <numFmt numFmtId="184" formatCode="&quot;¥&quot;#,##0_);[Red]\(&quot;¥&quot;#,##0\)"/>
    <numFmt numFmtId="185" formatCode="[$-411]ggge&quot;年&quot;m&quot;月&quot;d&quot;日&quot;;@"/>
  </numFmts>
  <fonts count="10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明朝"/>
      <family val="1"/>
      <charset val="128"/>
    </font>
    <font>
      <sz val="14"/>
      <color theme="1"/>
      <name val="ＭＳ 明朝"/>
      <family val="1"/>
      <charset val="128"/>
    </font>
    <font>
      <b/>
      <sz val="14"/>
      <color theme="1"/>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16"/>
      <color theme="1"/>
      <name val="ＭＳ 明朝"/>
      <family val="1"/>
      <charset val="128"/>
    </font>
    <font>
      <sz val="11"/>
      <name val="ＭＳ Ｐゴシック"/>
      <family val="2"/>
      <charset val="128"/>
      <scheme val="minor"/>
    </font>
    <font>
      <b/>
      <sz val="26"/>
      <color theme="1"/>
      <name val="ＭＳ 明朝"/>
      <family val="1"/>
      <charset val="128"/>
    </font>
    <font>
      <b/>
      <sz val="28"/>
      <color theme="1"/>
      <name val="ＭＳ 明朝"/>
      <family val="1"/>
      <charset val="128"/>
    </font>
    <font>
      <b/>
      <sz val="16"/>
      <color rgb="FFFF0000"/>
      <name val="ＭＳ 明朝"/>
      <family val="1"/>
      <charset val="128"/>
    </font>
    <font>
      <sz val="6"/>
      <name val="ＭＳ Ｐゴシック"/>
      <family val="3"/>
      <charset val="128"/>
    </font>
    <font>
      <u/>
      <sz val="2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5"/>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b/>
      <sz val="22"/>
      <color theme="1"/>
      <name val="ＭＳ 明朝"/>
      <family val="1"/>
      <charset val="128"/>
    </font>
    <font>
      <b/>
      <sz val="20"/>
      <color theme="1"/>
      <name val="ＭＳ 明朝"/>
      <family val="1"/>
      <charset val="128"/>
    </font>
    <font>
      <b/>
      <sz val="16"/>
      <name val="ＭＳ 明朝"/>
      <family val="1"/>
      <charset val="128"/>
    </font>
    <font>
      <b/>
      <sz val="14"/>
      <color rgb="FFFFFF00"/>
      <name val="ＭＳ 明朝"/>
      <family val="1"/>
      <charset val="128"/>
    </font>
    <font>
      <b/>
      <sz val="12"/>
      <color theme="1"/>
      <name val="ＭＳ 明朝"/>
      <family val="1"/>
      <charset val="128"/>
    </font>
    <font>
      <sz val="14"/>
      <name val="ＭＳ 明朝"/>
      <family val="1"/>
      <charset val="128"/>
    </font>
    <font>
      <sz val="20"/>
      <color theme="1"/>
      <name val="ＭＳ 明朝"/>
      <family val="1"/>
      <charset val="128"/>
    </font>
    <font>
      <b/>
      <sz val="14"/>
      <name val="ＭＳ 明朝"/>
      <family val="1"/>
      <charset val="128"/>
    </font>
    <font>
      <sz val="11"/>
      <color theme="1"/>
      <name val="Meiryo UI"/>
      <family val="3"/>
      <charset val="128"/>
    </font>
    <font>
      <b/>
      <sz val="11"/>
      <color rgb="FF00B0F0"/>
      <name val="Meiryo UI"/>
      <family val="3"/>
      <charset val="128"/>
    </font>
    <font>
      <b/>
      <sz val="9"/>
      <color indexed="81"/>
      <name val="Meiryo UI"/>
      <family val="3"/>
      <charset val="128"/>
    </font>
    <font>
      <b/>
      <sz val="14"/>
      <color rgb="FFFF0000"/>
      <name val="ＭＳ Ｐゴシック"/>
      <family val="3"/>
      <charset val="128"/>
      <scheme val="minor"/>
    </font>
    <font>
      <b/>
      <sz val="28"/>
      <name val="ＭＳ 明朝"/>
      <family val="1"/>
      <charset val="128"/>
    </font>
    <font>
      <b/>
      <sz val="22"/>
      <color rgb="FFFFFF00"/>
      <name val="ＭＳ 明朝"/>
      <family val="1"/>
      <charset val="128"/>
    </font>
    <font>
      <u/>
      <sz val="10"/>
      <color theme="1"/>
      <name val="ＭＳ 明朝"/>
      <family val="1"/>
      <charset val="128"/>
    </font>
    <font>
      <b/>
      <u/>
      <sz val="14"/>
      <color theme="1"/>
      <name val="ＭＳ 明朝"/>
      <family val="1"/>
      <charset val="128"/>
    </font>
    <font>
      <sz val="11"/>
      <color theme="1"/>
      <name val="ＭＳ Ｐゴシック"/>
      <family val="2"/>
      <scheme val="minor"/>
    </font>
    <font>
      <sz val="6"/>
      <name val="ＭＳ Ｐゴシック"/>
      <family val="3"/>
      <charset val="128"/>
      <scheme val="minor"/>
    </font>
    <font>
      <b/>
      <sz val="10"/>
      <color theme="1"/>
      <name val="Meiryo UI"/>
      <family val="3"/>
      <charset val="128"/>
    </font>
    <font>
      <b/>
      <sz val="11"/>
      <color theme="1"/>
      <name val="Meiryo UI"/>
      <family val="3"/>
      <charset val="128"/>
    </font>
    <font>
      <b/>
      <sz val="8"/>
      <color theme="1"/>
      <name val="Meiryo UI"/>
      <family val="3"/>
      <charset val="128"/>
    </font>
    <font>
      <b/>
      <sz val="8"/>
      <name val="Meiryo UI"/>
      <family val="3"/>
      <charset val="128"/>
    </font>
    <font>
      <b/>
      <sz val="9"/>
      <color theme="1"/>
      <name val="Meiryo UI"/>
      <family val="3"/>
      <charset val="128"/>
    </font>
    <font>
      <b/>
      <sz val="10"/>
      <name val="Meiryo UI"/>
      <family val="3"/>
      <charset val="128"/>
    </font>
    <font>
      <b/>
      <sz val="11"/>
      <name val="Meiryo UI"/>
      <family val="3"/>
      <charset val="128"/>
    </font>
    <font>
      <sz val="11"/>
      <name val="Meiryo UI"/>
      <family val="3"/>
      <charset val="128"/>
    </font>
    <font>
      <sz val="11"/>
      <color indexed="60"/>
      <name val="ＭＳ Ｐゴシック"/>
      <family val="3"/>
      <charset val="128"/>
    </font>
    <font>
      <sz val="11"/>
      <name val="ＭＳ Ｐゴシック"/>
      <family val="3"/>
      <charset val="128"/>
    </font>
    <font>
      <sz val="9"/>
      <name val="ＭＳ Ｐゴシック"/>
      <family val="3"/>
      <charset val="128"/>
    </font>
    <font>
      <b/>
      <sz val="9"/>
      <color indexed="81"/>
      <name val="MS P ゴシック"/>
      <family val="3"/>
      <charset val="128"/>
    </font>
    <font>
      <sz val="16"/>
      <name val="ＭＳ 明朝"/>
      <family val="1"/>
      <charset val="128"/>
    </font>
    <font>
      <sz val="28"/>
      <color rgb="FFFF0000"/>
      <name val="ＭＳ Ｐゴシック"/>
      <family val="3"/>
      <charset val="128"/>
      <scheme val="minor"/>
    </font>
    <font>
      <sz val="22"/>
      <color rgb="FFFF0000"/>
      <name val="ＭＳ Ｐゴシック"/>
      <family val="3"/>
      <charset val="128"/>
      <scheme val="minor"/>
    </font>
    <font>
      <sz val="22"/>
      <color rgb="FFC00000"/>
      <name val="ＭＳ Ｐゴシック"/>
      <family val="3"/>
      <charset val="128"/>
      <scheme val="minor"/>
    </font>
    <font>
      <b/>
      <sz val="8"/>
      <color indexed="81"/>
      <name val="Meiryo UI"/>
      <family val="3"/>
      <charset val="128"/>
    </font>
    <font>
      <sz val="12"/>
      <name val="ＭＳ 明朝"/>
      <family val="1"/>
      <charset val="128"/>
    </font>
    <font>
      <b/>
      <sz val="18"/>
      <name val="ＭＳ 明朝"/>
      <family val="1"/>
      <charset val="128"/>
    </font>
    <font>
      <sz val="11"/>
      <color theme="0" tint="-0.249977111117893"/>
      <name val="ＭＳ Ｐゴシック"/>
      <family val="2"/>
      <charset val="128"/>
      <scheme val="minor"/>
    </font>
    <font>
      <sz val="24"/>
      <color theme="0" tint="-0.249977111117893"/>
      <name val="ＭＳ Ｐゴシック"/>
      <family val="3"/>
      <charset val="128"/>
      <scheme val="minor"/>
    </font>
    <font>
      <sz val="11"/>
      <name val="ＭＳ Ｐゴシック"/>
      <family val="3"/>
      <charset val="128"/>
      <scheme val="minor"/>
    </font>
    <font>
      <b/>
      <sz val="14"/>
      <color indexed="81"/>
      <name val="MS P ゴシック"/>
      <family val="3"/>
      <charset val="128"/>
    </font>
    <font>
      <b/>
      <sz val="24"/>
      <name val="ＭＳ 明朝"/>
      <family val="1"/>
      <charset val="128"/>
    </font>
    <font>
      <b/>
      <sz val="22"/>
      <name val="ＭＳ 明朝"/>
      <family val="1"/>
      <charset val="128"/>
    </font>
    <font>
      <b/>
      <u/>
      <sz val="14"/>
      <name val="ＭＳ 明朝"/>
      <family val="1"/>
      <charset val="128"/>
    </font>
    <font>
      <sz val="6"/>
      <name val="ＭＳ 明朝"/>
      <family val="1"/>
      <charset val="128"/>
    </font>
    <font>
      <u/>
      <sz val="14"/>
      <name val="ＭＳ 明朝"/>
      <family val="1"/>
      <charset val="128"/>
    </font>
    <font>
      <b/>
      <sz val="22"/>
      <color rgb="FFFFC000"/>
      <name val="ＭＳ 明朝"/>
      <family val="1"/>
      <charset val="128"/>
    </font>
    <font>
      <b/>
      <sz val="12"/>
      <name val="ＭＳ 明朝"/>
      <family val="1"/>
      <charset val="128"/>
    </font>
    <font>
      <u/>
      <sz val="12"/>
      <name val="ＭＳ 明朝"/>
      <family val="1"/>
      <charset val="128"/>
    </font>
    <font>
      <b/>
      <u/>
      <sz val="16"/>
      <name val="ＭＳ 明朝"/>
      <family val="1"/>
      <charset val="128"/>
    </font>
    <font>
      <u val="double"/>
      <sz val="14"/>
      <color theme="1"/>
      <name val="ＭＳ 明朝"/>
      <family val="1"/>
      <charset val="128"/>
    </font>
    <font>
      <sz val="14"/>
      <color theme="0" tint="-0.249977111117893"/>
      <name val="ＭＳ Ｐゴシック"/>
      <family val="3"/>
      <charset val="128"/>
      <scheme val="minor"/>
    </font>
    <font>
      <sz val="14"/>
      <name val="ＭＳ Ｐゴシック"/>
      <family val="2"/>
      <charset val="128"/>
      <scheme val="minor"/>
    </font>
    <font>
      <b/>
      <sz val="20"/>
      <color theme="1"/>
      <name val="ＭＳ ゴシック"/>
      <family val="3"/>
      <charset val="128"/>
    </font>
    <font>
      <b/>
      <sz val="14"/>
      <color theme="1"/>
      <name val="ＭＳ ゴシック"/>
      <family val="3"/>
      <charset val="128"/>
    </font>
    <font>
      <sz val="12"/>
      <color theme="1"/>
      <name val="ＭＳ ゴシック"/>
      <family val="3"/>
      <charset val="128"/>
    </font>
    <font>
      <b/>
      <sz val="18"/>
      <color theme="1"/>
      <name val="ＭＳ 明朝"/>
      <family val="1"/>
      <charset val="128"/>
    </font>
    <font>
      <b/>
      <sz val="20"/>
      <color theme="1"/>
      <name val="ＭＳ Ｐゴシック"/>
      <family val="3"/>
      <charset val="128"/>
      <scheme val="minor"/>
    </font>
    <font>
      <b/>
      <sz val="20"/>
      <color theme="1"/>
      <name val="ＭＳ Ｐゴシック"/>
      <family val="3"/>
      <charset val="128"/>
    </font>
    <font>
      <sz val="20"/>
      <color theme="1"/>
      <name val="ＭＳ Ｐゴシック"/>
      <family val="3"/>
      <charset val="128"/>
    </font>
    <font>
      <sz val="12"/>
      <color theme="1"/>
      <name val="ＭＳ Ｐゴシック"/>
      <family val="3"/>
      <charset val="128"/>
    </font>
    <font>
      <sz val="12"/>
      <color theme="0" tint="-0.34998626667073579"/>
      <name val="ＭＳ Ｐゴシック"/>
      <family val="3"/>
      <charset val="128"/>
    </font>
    <font>
      <sz val="14"/>
      <color theme="0" tint="-0.34998626667073579"/>
      <name val="ＭＳ Ｐゴシック"/>
      <family val="3"/>
      <charset val="128"/>
    </font>
    <font>
      <sz val="14"/>
      <color theme="0" tint="-0.249977111117893"/>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name val="ＭＳ Ｐゴシック"/>
      <family val="3"/>
      <charset val="128"/>
    </font>
    <font>
      <sz val="12"/>
      <color theme="2" tint="-9.9978637043366805E-2"/>
      <name val="ＭＳ Ｐゴシック"/>
      <family val="3"/>
      <charset val="128"/>
    </font>
    <font>
      <sz val="14"/>
      <color theme="2" tint="-9.9978637043366805E-2"/>
      <name val="ＭＳ Ｐゴシック"/>
      <family val="3"/>
      <charset val="128"/>
    </font>
    <font>
      <sz val="16"/>
      <color theme="0" tint="-0.34998626667073579"/>
      <name val="ＭＳ Ｐゴシック"/>
      <family val="3"/>
      <charset val="128"/>
    </font>
    <font>
      <b/>
      <sz val="26"/>
      <color theme="1"/>
      <name val="ＭＳ Ｐゴシック"/>
      <family val="3"/>
      <charset val="128"/>
    </font>
    <font>
      <b/>
      <sz val="18"/>
      <color theme="1"/>
      <name val="ＭＳ Ｐゴシック"/>
      <family val="3"/>
      <charset val="128"/>
    </font>
    <font>
      <sz val="14"/>
      <name val="ＭＳ Ｐゴシック"/>
      <family val="3"/>
      <charset val="128"/>
    </font>
    <font>
      <strike/>
      <sz val="14"/>
      <color theme="1"/>
      <name val="ＭＳ 明朝"/>
      <family val="1"/>
      <charset val="128"/>
    </font>
    <font>
      <b/>
      <sz val="12"/>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8" tint="0.59999389629810485"/>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double">
        <color indexed="64"/>
      </left>
      <right/>
      <top style="double">
        <color indexed="64"/>
      </top>
      <bottom style="thin">
        <color indexed="64"/>
      </bottom>
      <diagonal/>
    </border>
    <border>
      <left style="thick">
        <color rgb="FF00B0F0"/>
      </left>
      <right style="thin">
        <color indexed="64"/>
      </right>
      <top style="thick">
        <color rgb="FF00B0F0"/>
      </top>
      <bottom style="thick">
        <color rgb="FF00B0F0"/>
      </bottom>
      <diagonal/>
    </border>
    <border>
      <left style="thin">
        <color indexed="64"/>
      </left>
      <right style="thick">
        <color rgb="FF00B0F0"/>
      </right>
      <top style="thick">
        <color rgb="FF00B0F0"/>
      </top>
      <bottom style="thick">
        <color rgb="FF00B0F0"/>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1" fillId="0" borderId="0"/>
    <xf numFmtId="38" fontId="41" fillId="0" borderId="0" applyFont="0" applyFill="0" applyBorder="0" applyAlignment="0" applyProtection="0">
      <alignment vertical="center"/>
    </xf>
    <xf numFmtId="0" fontId="5" fillId="0" borderId="0">
      <alignment vertical="center"/>
    </xf>
    <xf numFmtId="0" fontId="52" fillId="0" borderId="0"/>
  </cellStyleXfs>
  <cellXfs count="474">
    <xf numFmtId="0" fontId="0" fillId="0" borderId="0" xfId="0">
      <alignment vertical="center"/>
    </xf>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11" fillId="0" borderId="0" xfId="0" applyFont="1" applyFill="1" applyBorder="1">
      <alignment vertical="center"/>
    </xf>
    <xf numFmtId="0" fontId="0" fillId="0" borderId="0" xfId="0" applyFill="1">
      <alignment vertical="center"/>
    </xf>
    <xf numFmtId="0" fontId="10"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Alignment="1">
      <alignment horizontal="center" vertical="center"/>
    </xf>
    <xf numFmtId="5" fontId="0" fillId="0" borderId="2" xfId="0" applyNumberFormat="1" applyFill="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176" fontId="7" fillId="3" borderId="0" xfId="0" applyNumberFormat="1" applyFont="1" applyFill="1" applyBorder="1" applyAlignment="1">
      <alignment vertical="center"/>
    </xf>
    <xf numFmtId="177" fontId="26" fillId="3" borderId="0" xfId="0" applyNumberFormat="1" applyFont="1" applyFill="1" applyBorder="1" applyAlignment="1">
      <alignment vertical="center"/>
    </xf>
    <xf numFmtId="6" fontId="20" fillId="0" borderId="0" xfId="0" applyNumberFormat="1" applyFont="1" applyFill="1" applyBorder="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177" fontId="26" fillId="0" borderId="0" xfId="0" applyNumberFormat="1" applyFont="1" applyFill="1" applyBorder="1" applyAlignment="1">
      <alignment vertical="center"/>
    </xf>
    <xf numFmtId="0"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0" borderId="0" xfId="0" applyFont="1" applyAlignment="1">
      <alignment horizontal="center" vertical="center"/>
    </xf>
    <xf numFmtId="0" fontId="31" fillId="0" borderId="0" xfId="0" applyFont="1" applyBorder="1" applyAlignment="1">
      <alignment vertical="center" wrapText="1"/>
    </xf>
    <xf numFmtId="0" fontId="33" fillId="0" borderId="0" xfId="0" applyFont="1">
      <alignment vertical="center"/>
    </xf>
    <xf numFmtId="0" fontId="33" fillId="0" borderId="25" xfId="0" applyFont="1" applyBorder="1" applyAlignment="1">
      <alignment horizontal="center" vertical="center"/>
    </xf>
    <xf numFmtId="0" fontId="33" fillId="0" borderId="26" xfId="0" applyFont="1" applyBorder="1">
      <alignment vertical="center"/>
    </xf>
    <xf numFmtId="0" fontId="33" fillId="0" borderId="27" xfId="0" applyFont="1" applyBorder="1">
      <alignment vertical="center"/>
    </xf>
    <xf numFmtId="0" fontId="33" fillId="0" borderId="0" xfId="0" applyFont="1" applyFill="1" applyBorder="1">
      <alignment vertical="center"/>
    </xf>
    <xf numFmtId="0" fontId="34" fillId="0" borderId="0" xfId="0" applyFont="1" applyFill="1" applyBorder="1">
      <alignment vertical="center"/>
    </xf>
    <xf numFmtId="0" fontId="33" fillId="0" borderId="3" xfId="0" applyFont="1" applyBorder="1">
      <alignment vertical="center"/>
    </xf>
    <xf numFmtId="0" fontId="33" fillId="0" borderId="29" xfId="0" applyFont="1" applyBorder="1">
      <alignment vertical="center"/>
    </xf>
    <xf numFmtId="0" fontId="33" fillId="0" borderId="0" xfId="0" applyFont="1" applyBorder="1">
      <alignment vertical="center"/>
    </xf>
    <xf numFmtId="0" fontId="33" fillId="0" borderId="31" xfId="0" applyFont="1" applyBorder="1">
      <alignment vertical="center"/>
    </xf>
    <xf numFmtId="0" fontId="33" fillId="0" borderId="32" xfId="0" applyFont="1" applyBorder="1">
      <alignment vertical="center"/>
    </xf>
    <xf numFmtId="0" fontId="33" fillId="0" borderId="33" xfId="0" applyFont="1" applyBorder="1" applyAlignment="1">
      <alignment vertical="center" wrapText="1"/>
    </xf>
    <xf numFmtId="0" fontId="33" fillId="0" borderId="2" xfId="0" applyFont="1" applyBorder="1">
      <alignment vertical="center"/>
    </xf>
    <xf numFmtId="0" fontId="33" fillId="0" borderId="10" xfId="0" applyFont="1" applyBorder="1">
      <alignment vertical="center"/>
    </xf>
    <xf numFmtId="0" fontId="36" fillId="0" borderId="0" xfId="0" applyFont="1">
      <alignment vertical="center"/>
    </xf>
    <xf numFmtId="0" fontId="8" fillId="0" borderId="0" xfId="0" applyFont="1" applyBorder="1" applyAlignment="1">
      <alignment vertical="top"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lignment vertical="center"/>
    </xf>
    <xf numFmtId="0" fontId="2" fillId="0" borderId="1" xfId="0" applyFont="1" applyBorder="1">
      <alignment vertical="center"/>
    </xf>
    <xf numFmtId="38" fontId="43" fillId="6" borderId="2" xfId="6" applyFont="1" applyFill="1" applyBorder="1" applyAlignment="1">
      <alignment horizontal="center" vertical="center" wrapText="1"/>
    </xf>
    <xf numFmtId="38" fontId="33" fillId="0" borderId="0" xfId="6" applyFont="1" applyBorder="1" applyAlignment="1">
      <alignment vertical="center"/>
    </xf>
    <xf numFmtId="0" fontId="50" fillId="0" borderId="0" xfId="7" applyFont="1" applyFill="1" applyBorder="1" applyAlignment="1">
      <alignment horizontal="left" vertical="center"/>
    </xf>
    <xf numFmtId="0" fontId="33" fillId="0" borderId="0" xfId="8" applyFont="1" applyFill="1" applyBorder="1" applyAlignment="1">
      <alignment horizontal="left" vertical="center" wrapText="1" shrinkToFit="1"/>
    </xf>
    <xf numFmtId="0" fontId="33" fillId="0" borderId="0" xfId="8" applyFont="1" applyFill="1" applyBorder="1" applyAlignment="1">
      <alignment horizontal="left" vertical="center" shrinkToFit="1"/>
    </xf>
    <xf numFmtId="0" fontId="33" fillId="2" borderId="0" xfId="8" applyFont="1" applyFill="1" applyBorder="1" applyAlignment="1">
      <alignment vertical="center"/>
    </xf>
    <xf numFmtId="181" fontId="33" fillId="0" borderId="0" xfId="8" applyNumberFormat="1" applyFont="1" applyFill="1" applyBorder="1" applyAlignment="1">
      <alignment horizontal="center" vertical="center"/>
    </xf>
    <xf numFmtId="0" fontId="33" fillId="0" borderId="0" xfId="8" applyFont="1" applyFill="1" applyBorder="1" applyAlignment="1">
      <alignment horizontal="left" vertical="center"/>
    </xf>
    <xf numFmtId="38" fontId="33" fillId="0" borderId="0" xfId="8" applyNumberFormat="1" applyFont="1" applyFill="1" applyBorder="1" applyAlignment="1">
      <alignment horizontal="left" vertical="center" shrinkToFit="1"/>
    </xf>
    <xf numFmtId="0" fontId="33" fillId="0" borderId="0" xfId="8" applyFont="1" applyFill="1" applyBorder="1" applyAlignment="1">
      <alignment vertical="center"/>
    </xf>
    <xf numFmtId="38" fontId="33" fillId="0" borderId="0" xfId="8" applyNumberFormat="1" applyFont="1" applyFill="1" applyBorder="1" applyAlignment="1">
      <alignment horizontal="left" vertical="center"/>
    </xf>
    <xf numFmtId="1" fontId="33" fillId="0" borderId="0" xfId="8" applyNumberFormat="1" applyFont="1" applyFill="1" applyBorder="1" applyAlignment="1">
      <alignment horizontal="left" vertical="center" wrapText="1" shrinkToFit="1"/>
    </xf>
    <xf numFmtId="0" fontId="33" fillId="0" borderId="0" xfId="8" applyFont="1" applyFill="1" applyBorder="1" applyAlignment="1">
      <alignment vertical="center" wrapText="1"/>
    </xf>
    <xf numFmtId="181" fontId="33" fillId="0" borderId="0" xfId="8" applyNumberFormat="1" applyFont="1" applyFill="1" applyBorder="1" applyAlignment="1">
      <alignment horizontal="center" vertical="center" wrapText="1"/>
    </xf>
    <xf numFmtId="0" fontId="33" fillId="0" borderId="0" xfId="8" applyFont="1" applyFill="1" applyBorder="1" applyAlignment="1">
      <alignment horizontal="justify" vertical="center"/>
    </xf>
    <xf numFmtId="0" fontId="33" fillId="0" borderId="0" xfId="8" applyNumberFormat="1" applyFont="1" applyFill="1" applyBorder="1" applyAlignment="1">
      <alignment vertical="center"/>
    </xf>
    <xf numFmtId="0" fontId="33" fillId="0" borderId="0" xfId="8" applyFont="1" applyFill="1" applyBorder="1" applyAlignment="1">
      <alignment horizontal="justify" vertical="center" wrapText="1"/>
    </xf>
    <xf numFmtId="0" fontId="33" fillId="0" borderId="0" xfId="8" applyFont="1" applyFill="1" applyBorder="1" applyAlignment="1">
      <alignment vertical="center" shrinkToFit="1"/>
    </xf>
    <xf numFmtId="0" fontId="4" fillId="0" borderId="2" xfId="0" applyNumberFormat="1" applyFont="1" applyBorder="1" applyAlignment="1">
      <alignment horizontal="center" vertical="center"/>
    </xf>
    <xf numFmtId="0" fontId="2" fillId="0" borderId="0" xfId="0" applyFont="1" applyAlignment="1">
      <alignment vertical="center"/>
    </xf>
    <xf numFmtId="0" fontId="56" fillId="0" borderId="0" xfId="0" applyFont="1" applyFill="1" applyBorder="1" applyAlignment="1">
      <alignment vertical="center" wrapText="1"/>
    </xf>
    <xf numFmtId="0" fontId="57" fillId="0" borderId="0" xfId="0" applyFont="1" applyFill="1" applyBorder="1" applyAlignment="1">
      <alignment vertical="center" wrapText="1"/>
    </xf>
    <xf numFmtId="0" fontId="33" fillId="0" borderId="0" xfId="0" applyFont="1" applyBorder="1" applyAlignment="1">
      <alignment vertical="center"/>
    </xf>
    <xf numFmtId="179" fontId="33" fillId="0" borderId="0" xfId="0" applyNumberFormat="1" applyFont="1" applyBorder="1" applyAlignment="1">
      <alignment vertical="center"/>
    </xf>
    <xf numFmtId="0" fontId="33" fillId="0" borderId="0" xfId="0" applyFont="1" applyBorder="1" applyAlignment="1">
      <alignment horizontal="center" vertical="center"/>
    </xf>
    <xf numFmtId="49" fontId="43" fillId="6" borderId="2" xfId="0" applyNumberFormat="1" applyFont="1" applyFill="1" applyBorder="1" applyAlignment="1">
      <alignment vertical="center" wrapText="1"/>
    </xf>
    <xf numFmtId="0" fontId="33" fillId="0" borderId="0" xfId="0" applyFont="1" applyFill="1" applyBorder="1" applyAlignment="1">
      <alignment horizontal="center" vertical="center" wrapText="1"/>
    </xf>
    <xf numFmtId="179" fontId="33" fillId="0" borderId="0" xfId="0" applyNumberFormat="1" applyFont="1" applyBorder="1" applyAlignment="1">
      <alignment horizontal="center" vertical="center"/>
    </xf>
    <xf numFmtId="0" fontId="33" fillId="0" borderId="0" xfId="0" applyFont="1" applyFill="1" applyBorder="1" applyAlignment="1">
      <alignment horizontal="center" vertical="center"/>
    </xf>
    <xf numFmtId="38" fontId="33" fillId="0" borderId="0" xfId="0" applyNumberFormat="1" applyFont="1" applyBorder="1" applyAlignment="1" applyProtection="1">
      <alignment horizontal="center" vertical="center" wrapText="1"/>
      <protection locked="0"/>
    </xf>
    <xf numFmtId="0" fontId="33" fillId="0" borderId="0" xfId="0" applyFont="1" applyBorder="1" applyAlignment="1">
      <alignment horizontal="center" vertical="center" wrapText="1"/>
    </xf>
    <xf numFmtId="49" fontId="43" fillId="5" borderId="2" xfId="0" applyNumberFormat="1" applyFont="1" applyFill="1" applyBorder="1" applyAlignment="1">
      <alignment horizontal="center" vertical="center" wrapText="1"/>
    </xf>
    <xf numFmtId="49" fontId="45" fillId="7" borderId="2" xfId="0" applyNumberFormat="1" applyFont="1" applyFill="1" applyBorder="1" applyAlignment="1">
      <alignment horizontal="center" vertical="center" wrapText="1"/>
    </xf>
    <xf numFmtId="49" fontId="46" fillId="8" borderId="2" xfId="0" applyNumberFormat="1" applyFont="1" applyFill="1" applyBorder="1" applyAlignment="1">
      <alignment horizontal="center" vertical="center" wrapText="1"/>
    </xf>
    <xf numFmtId="49" fontId="44" fillId="7" borderId="2" xfId="0" applyNumberFormat="1" applyFont="1" applyFill="1" applyBorder="1" applyAlignment="1">
      <alignment horizontal="center" vertical="center" wrapText="1"/>
    </xf>
    <xf numFmtId="49" fontId="43" fillId="7" borderId="2" xfId="0" applyNumberFormat="1" applyFont="1" applyFill="1" applyBorder="1" applyAlignment="1">
      <alignment horizontal="center" vertical="center" wrapText="1"/>
    </xf>
    <xf numFmtId="49" fontId="47" fillId="7" borderId="2" xfId="0" applyNumberFormat="1" applyFont="1" applyFill="1" applyBorder="1" applyAlignment="1">
      <alignment horizontal="center" vertical="center" wrapText="1"/>
    </xf>
    <xf numFmtId="49" fontId="48" fillId="8" borderId="2" xfId="0" applyNumberFormat="1" applyFont="1" applyFill="1" applyBorder="1" applyAlignment="1">
      <alignment horizontal="center" vertical="center" wrapText="1"/>
    </xf>
    <xf numFmtId="49" fontId="44" fillId="8" borderId="2" xfId="0" applyNumberFormat="1" applyFont="1" applyFill="1" applyBorder="1" applyAlignment="1">
      <alignment horizontal="center" vertical="center" wrapText="1"/>
    </xf>
    <xf numFmtId="49" fontId="49" fillId="8" borderId="10" xfId="0" applyNumberFormat="1" applyFont="1" applyFill="1" applyBorder="1" applyAlignment="1">
      <alignment horizontal="center" vertical="center" wrapText="1"/>
    </xf>
    <xf numFmtId="38" fontId="44" fillId="6" borderId="36" xfId="6" applyFont="1" applyFill="1" applyBorder="1" applyAlignment="1">
      <alignment vertical="center" wrapText="1"/>
    </xf>
    <xf numFmtId="0" fontId="33" fillId="0" borderId="0" xfId="0" applyNumberFormat="1" applyFont="1" applyFill="1" applyBorder="1" applyAlignment="1">
      <alignment vertical="center"/>
    </xf>
    <xf numFmtId="180" fontId="33" fillId="0" borderId="0" xfId="0" applyNumberFormat="1" applyFont="1" applyFill="1" applyBorder="1" applyAlignment="1">
      <alignment vertical="center"/>
    </xf>
    <xf numFmtId="0" fontId="33" fillId="0" borderId="0" xfId="0" applyFont="1" applyFill="1" applyBorder="1" applyAlignment="1">
      <alignment vertical="center"/>
    </xf>
    <xf numFmtId="181" fontId="33" fillId="0" borderId="0" xfId="0" applyNumberFormat="1" applyFont="1" applyFill="1" applyBorder="1" applyAlignment="1">
      <alignment horizontal="center" vertical="center"/>
    </xf>
    <xf numFmtId="182" fontId="33" fillId="0" borderId="0" xfId="0" applyNumberFormat="1" applyFont="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horizontal="left" vertical="center"/>
    </xf>
    <xf numFmtId="0" fontId="50" fillId="0" borderId="0" xfId="0" applyFont="1" applyFill="1" applyBorder="1" applyAlignment="1">
      <alignment horizontal="justify" vertical="center"/>
    </xf>
    <xf numFmtId="180" fontId="50" fillId="0" borderId="0" xfId="0" applyNumberFormat="1" applyFont="1" applyFill="1" applyBorder="1" applyAlignment="1">
      <alignment vertical="center"/>
    </xf>
    <xf numFmtId="1" fontId="50" fillId="0" borderId="0" xfId="0" applyNumberFormat="1" applyFont="1" applyFill="1" applyBorder="1" applyAlignment="1">
      <alignment horizontal="left" vertical="center"/>
    </xf>
    <xf numFmtId="180" fontId="33" fillId="0" borderId="0" xfId="0" applyNumberFormat="1" applyFont="1" applyAlignment="1">
      <alignment vertical="center"/>
    </xf>
    <xf numFmtId="0" fontId="33" fillId="0" borderId="0" xfId="0" applyFont="1" applyFill="1" applyAlignment="1">
      <alignment vertical="center"/>
    </xf>
    <xf numFmtId="179" fontId="33" fillId="0" borderId="0" xfId="0" applyNumberFormat="1" applyFont="1" applyFill="1" applyBorder="1" applyAlignment="1">
      <alignment vertical="center"/>
    </xf>
    <xf numFmtId="181" fontId="50" fillId="0" borderId="0" xfId="0" applyNumberFormat="1" applyFont="1" applyFill="1" applyBorder="1" applyAlignment="1">
      <alignment horizontal="center" vertical="center"/>
    </xf>
    <xf numFmtId="0" fontId="50" fillId="0" borderId="0" xfId="0" applyFont="1" applyBorder="1" applyAlignment="1">
      <alignment vertical="center"/>
    </xf>
    <xf numFmtId="0" fontId="33" fillId="0" borderId="0" xfId="0" applyFont="1" applyFill="1" applyBorder="1" applyAlignment="1" applyProtection="1">
      <alignment vertical="center"/>
      <protection locked="0"/>
    </xf>
    <xf numFmtId="0" fontId="33" fillId="0" borderId="0" xfId="0" applyFont="1" applyFill="1" applyBorder="1" applyAlignment="1" applyProtection="1">
      <alignment horizontal="left" vertical="center"/>
      <protection locked="0"/>
    </xf>
    <xf numFmtId="0" fontId="33" fillId="9" borderId="0" xfId="0" applyFont="1" applyFill="1" applyBorder="1" applyAlignment="1">
      <alignment vertical="center"/>
    </xf>
    <xf numFmtId="179" fontId="33" fillId="9" borderId="0" xfId="0" applyNumberFormat="1" applyFont="1" applyFill="1" applyBorder="1" applyAlignment="1">
      <alignment vertical="center"/>
    </xf>
    <xf numFmtId="180" fontId="33" fillId="9" borderId="0" xfId="0" applyNumberFormat="1" applyFont="1" applyFill="1" applyBorder="1" applyAlignment="1">
      <alignment vertical="center"/>
    </xf>
    <xf numFmtId="0" fontId="50" fillId="9" borderId="0" xfId="0" applyFont="1" applyFill="1" applyBorder="1" applyAlignment="1">
      <alignment vertical="center"/>
    </xf>
    <xf numFmtId="181" fontId="33" fillId="9" borderId="0" xfId="0" applyNumberFormat="1" applyFont="1" applyFill="1" applyBorder="1" applyAlignment="1">
      <alignment horizontal="center" vertical="center"/>
    </xf>
    <xf numFmtId="182" fontId="33" fillId="9" borderId="0" xfId="0" applyNumberFormat="1" applyFont="1" applyFill="1" applyBorder="1" applyAlignment="1">
      <alignment vertical="center"/>
    </xf>
    <xf numFmtId="38" fontId="33" fillId="9" borderId="0" xfId="6" applyFont="1" applyFill="1" applyBorder="1" applyAlignment="1">
      <alignment vertical="center"/>
    </xf>
    <xf numFmtId="0" fontId="33" fillId="8" borderId="0" xfId="0" applyFont="1" applyFill="1" applyBorder="1" applyAlignment="1">
      <alignment vertical="center"/>
    </xf>
    <xf numFmtId="179" fontId="33" fillId="8" borderId="0" xfId="0" applyNumberFormat="1" applyFont="1" applyFill="1" applyBorder="1" applyAlignment="1">
      <alignment vertical="center"/>
    </xf>
    <xf numFmtId="180" fontId="33" fillId="8" borderId="0" xfId="0" applyNumberFormat="1" applyFont="1" applyFill="1" applyBorder="1" applyAlignment="1">
      <alignment vertical="center"/>
    </xf>
    <xf numFmtId="0" fontId="50" fillId="8" borderId="0" xfId="0" applyFont="1" applyFill="1" applyBorder="1" applyAlignment="1">
      <alignment vertical="center"/>
    </xf>
    <xf numFmtId="181" fontId="33" fillId="8" borderId="0" xfId="0" applyNumberFormat="1" applyFont="1" applyFill="1" applyBorder="1" applyAlignment="1">
      <alignment horizontal="center" vertical="center"/>
    </xf>
    <xf numFmtId="182" fontId="33" fillId="8" borderId="0" xfId="0" applyNumberFormat="1" applyFont="1" applyFill="1" applyBorder="1" applyAlignment="1">
      <alignment vertical="center"/>
    </xf>
    <xf numFmtId="38" fontId="33" fillId="8" borderId="0" xfId="6" applyFont="1" applyFill="1" applyBorder="1" applyAlignment="1">
      <alignment vertical="center"/>
    </xf>
    <xf numFmtId="181" fontId="33" fillId="0" borderId="0" xfId="0" applyNumberFormat="1" applyFont="1" applyBorder="1" applyAlignment="1">
      <alignment horizontal="center" vertical="center"/>
    </xf>
    <xf numFmtId="179" fontId="33" fillId="2" borderId="0" xfId="0" applyNumberFormat="1" applyFont="1" applyFill="1" applyBorder="1" applyAlignment="1">
      <alignment vertical="center"/>
    </xf>
    <xf numFmtId="0" fontId="33" fillId="0" borderId="2" xfId="0" applyFont="1" applyBorder="1" applyAlignment="1">
      <alignment vertical="center"/>
    </xf>
    <xf numFmtId="0" fontId="0" fillId="4" borderId="0" xfId="0" applyFill="1" applyProtection="1">
      <alignment vertical="center"/>
    </xf>
    <xf numFmtId="0" fontId="0" fillId="4" borderId="0" xfId="0" applyFill="1" applyBorder="1" applyProtection="1">
      <alignment vertical="center"/>
    </xf>
    <xf numFmtId="0" fontId="8" fillId="3" borderId="0" xfId="0" applyFont="1" applyFill="1" applyBorder="1" applyProtection="1">
      <alignment vertical="center"/>
    </xf>
    <xf numFmtId="0" fontId="8" fillId="3" borderId="0" xfId="0" applyFont="1" applyFill="1" applyBorder="1" applyAlignment="1" applyProtection="1">
      <alignment vertical="center"/>
    </xf>
    <xf numFmtId="0" fontId="0" fillId="0" borderId="0" xfId="0" applyFill="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Alignment="1" applyProtection="1">
      <alignment horizontal="center" vertical="center"/>
    </xf>
    <xf numFmtId="0" fontId="8" fillId="3" borderId="0" xfId="0" applyFont="1" applyFill="1" applyBorder="1" applyAlignment="1" applyProtection="1">
      <alignment vertical="center" wrapText="1"/>
    </xf>
    <xf numFmtId="0" fontId="18" fillId="3" borderId="0" xfId="0" applyFont="1" applyFill="1" applyBorder="1" applyAlignment="1" applyProtection="1">
      <alignment vertical="center" wrapText="1"/>
    </xf>
    <xf numFmtId="0" fontId="0" fillId="3" borderId="0" xfId="0" applyFill="1" applyProtection="1">
      <alignment vertical="center"/>
    </xf>
    <xf numFmtId="0" fontId="8" fillId="3" borderId="0" xfId="0" applyFont="1" applyFill="1" applyBorder="1" applyAlignment="1" applyProtection="1">
      <alignment horizontal="left" vertical="center"/>
    </xf>
    <xf numFmtId="3" fontId="8" fillId="3" borderId="0" xfId="0" applyNumberFormat="1" applyFont="1" applyFill="1" applyBorder="1" applyAlignment="1" applyProtection="1">
      <alignment vertical="center"/>
    </xf>
    <xf numFmtId="0" fontId="0" fillId="3" borderId="0" xfId="0" applyFill="1" applyBorder="1" applyProtection="1">
      <alignment vertical="center"/>
    </xf>
    <xf numFmtId="38" fontId="30" fillId="3" borderId="0" xfId="3" applyFont="1" applyFill="1" applyBorder="1" applyAlignment="1" applyProtection="1">
      <alignment vertical="center"/>
    </xf>
    <xf numFmtId="38" fontId="0" fillId="3" borderId="0" xfId="3" applyFont="1" applyFill="1" applyBorder="1" applyProtection="1">
      <alignment vertical="center"/>
    </xf>
    <xf numFmtId="0" fontId="8" fillId="3" borderId="1" xfId="0" applyFont="1" applyFill="1" applyBorder="1" applyAlignment="1" applyProtection="1">
      <alignment vertical="center"/>
    </xf>
    <xf numFmtId="0" fontId="0" fillId="3" borderId="1" xfId="0" applyFill="1" applyBorder="1" applyProtection="1">
      <alignment vertical="center"/>
    </xf>
    <xf numFmtId="0" fontId="0" fillId="4" borderId="0" xfId="0" applyFill="1" applyBorder="1" applyAlignment="1" applyProtection="1">
      <alignment horizontal="left" vertical="center"/>
    </xf>
    <xf numFmtId="0" fontId="0" fillId="0" borderId="0" xfId="0" applyProtection="1">
      <alignment vertical="center"/>
    </xf>
    <xf numFmtId="0" fontId="8" fillId="3" borderId="11" xfId="0" applyFont="1" applyFill="1" applyBorder="1" applyAlignment="1" applyProtection="1">
      <alignment horizontal="left" vertical="center"/>
    </xf>
    <xf numFmtId="0" fontId="8" fillId="3" borderId="1" xfId="0" applyFont="1" applyFill="1" applyBorder="1" applyProtection="1">
      <alignment vertical="center"/>
    </xf>
    <xf numFmtId="0" fontId="8" fillId="3" borderId="11" xfId="0" applyFont="1" applyFill="1" applyBorder="1" applyProtection="1">
      <alignment vertical="center"/>
    </xf>
    <xf numFmtId="0" fontId="0" fillId="3" borderId="11" xfId="0" applyFill="1" applyBorder="1" applyProtection="1">
      <alignment vertical="center"/>
    </xf>
    <xf numFmtId="0" fontId="33" fillId="8" borderId="0"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horizontal="center" vertical="center"/>
    </xf>
    <xf numFmtId="178" fontId="26" fillId="3" borderId="0" xfId="0" applyNumberFormat="1" applyFont="1" applyFill="1" applyBorder="1" applyAlignment="1">
      <alignment horizontal="center" vertical="center"/>
    </xf>
    <xf numFmtId="6" fontId="63" fillId="0" borderId="2" xfId="0" applyNumberFormat="1" applyFont="1" applyFill="1" applyBorder="1" applyAlignment="1">
      <alignment horizontal="center" vertical="center"/>
    </xf>
    <xf numFmtId="0" fontId="29" fillId="0" borderId="0"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8" fillId="3" borderId="0" xfId="0"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vertical="center"/>
    </xf>
    <xf numFmtId="0" fontId="64" fillId="0" borderId="12" xfId="0" applyFont="1" applyFill="1" applyBorder="1" applyAlignment="1">
      <alignment horizontal="center" vertical="center" wrapText="1"/>
    </xf>
    <xf numFmtId="0" fontId="28" fillId="0" borderId="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8"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2" fillId="0" borderId="0" xfId="0" applyFont="1" applyAlignment="1">
      <alignment vertical="center"/>
    </xf>
    <xf numFmtId="0" fontId="8" fillId="2" borderId="2" xfId="0" applyNumberFormat="1" applyFont="1" applyFill="1" applyBorder="1" applyAlignment="1" applyProtection="1">
      <alignment horizontal="center" vertical="center"/>
    </xf>
    <xf numFmtId="0" fontId="2" fillId="0" borderId="5"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Border="1" applyAlignment="1">
      <alignment vertical="center"/>
    </xf>
    <xf numFmtId="0" fontId="9" fillId="0" borderId="2" xfId="0" applyFont="1" applyBorder="1" applyAlignment="1">
      <alignment horizontal="center" vertical="center"/>
    </xf>
    <xf numFmtId="14" fontId="76" fillId="0" borderId="2" xfId="0" applyNumberFormat="1" applyFont="1" applyBorder="1" applyAlignment="1">
      <alignment horizontal="center" vertical="center" shrinkToFit="1"/>
    </xf>
    <xf numFmtId="14" fontId="76" fillId="0" borderId="10" xfId="0" applyNumberFormat="1" applyFont="1" applyFill="1" applyBorder="1" applyAlignment="1">
      <alignment horizontal="center" vertical="center" shrinkToFit="1"/>
    </xf>
    <xf numFmtId="14" fontId="76" fillId="0" borderId="2" xfId="0" applyNumberFormat="1" applyFont="1" applyFill="1" applyBorder="1" applyAlignment="1">
      <alignment horizontal="center" vertical="center" shrinkToFit="1"/>
    </xf>
    <xf numFmtId="183" fontId="76" fillId="0" borderId="12" xfId="0" applyNumberFormat="1" applyFont="1" applyFill="1" applyBorder="1" applyAlignment="1">
      <alignment horizontal="center" vertical="center" shrinkToFit="1"/>
    </xf>
    <xf numFmtId="58" fontId="76" fillId="0" borderId="12" xfId="0" applyNumberFormat="1" applyFont="1" applyFill="1" applyBorder="1" applyAlignment="1">
      <alignment horizontal="center" vertical="center" shrinkToFit="1"/>
    </xf>
    <xf numFmtId="0" fontId="76" fillId="0" borderId="2" xfId="0" applyFont="1" applyBorder="1" applyAlignment="1">
      <alignment horizontal="center" vertical="center" shrinkToFit="1"/>
    </xf>
    <xf numFmtId="14" fontId="76" fillId="0" borderId="2" xfId="0" applyNumberFormat="1" applyFont="1" applyFill="1" applyBorder="1" applyAlignment="1" applyProtection="1">
      <alignment horizontal="center" vertical="center" shrinkToFit="1"/>
      <protection locked="0"/>
    </xf>
    <xf numFmtId="14" fontId="19" fillId="0" borderId="2" xfId="0" applyNumberFormat="1" applyFont="1" applyBorder="1" applyAlignment="1" applyProtection="1">
      <alignment horizontal="center" vertical="center" shrinkToFit="1"/>
      <protection locked="0"/>
    </xf>
    <xf numFmtId="0" fontId="19" fillId="0" borderId="2" xfId="0" applyNumberFormat="1" applyFont="1" applyBorder="1" applyAlignment="1" applyProtection="1">
      <alignment horizontal="center" vertical="center" shrinkToFit="1"/>
      <protection locked="0"/>
    </xf>
    <xf numFmtId="14" fontId="19" fillId="0" borderId="2" xfId="0" applyNumberFormat="1" applyFont="1" applyFill="1" applyBorder="1" applyAlignment="1" applyProtection="1">
      <alignment horizontal="center" vertical="center" shrinkToFit="1"/>
      <protection locked="0"/>
    </xf>
    <xf numFmtId="58" fontId="19" fillId="0" borderId="12" xfId="0" applyNumberFormat="1" applyFont="1" applyFill="1" applyBorder="1" applyAlignment="1">
      <alignment horizontal="center" vertical="center" shrinkToFit="1"/>
    </xf>
    <xf numFmtId="0" fontId="19" fillId="0" borderId="2" xfId="0" applyNumberFormat="1" applyFont="1" applyFill="1" applyBorder="1" applyAlignment="1" applyProtection="1">
      <alignment horizontal="center" vertical="center" shrinkToFit="1"/>
      <protection locked="0"/>
    </xf>
    <xf numFmtId="0" fontId="19" fillId="0" borderId="2" xfId="0" applyFont="1" applyBorder="1" applyAlignment="1">
      <alignment horizontal="center" vertical="center"/>
    </xf>
    <xf numFmtId="0" fontId="20" fillId="0" borderId="2" xfId="0" applyFont="1" applyBorder="1" applyAlignment="1">
      <alignment horizontal="center" vertical="center"/>
    </xf>
    <xf numFmtId="49" fontId="19" fillId="0" borderId="2" xfId="0" applyNumberFormat="1" applyFont="1" applyBorder="1" applyAlignment="1" applyProtection="1">
      <alignment horizontal="center" vertical="center"/>
      <protection locked="0"/>
    </xf>
    <xf numFmtId="0" fontId="19" fillId="0" borderId="2" xfId="0" applyNumberFormat="1" applyFont="1" applyBorder="1" applyAlignment="1" applyProtection="1">
      <alignment horizontal="center" vertical="center"/>
      <protection locked="0"/>
    </xf>
    <xf numFmtId="0" fontId="79" fillId="0" borderId="0" xfId="0" applyFont="1" applyAlignment="1">
      <alignment horizontal="left" vertical="center" wrapText="1"/>
    </xf>
    <xf numFmtId="0" fontId="80" fillId="0" borderId="0" xfId="0" applyFont="1" applyFill="1" applyBorder="1" applyAlignment="1">
      <alignment horizontal="left" vertical="center" wrapText="1"/>
    </xf>
    <xf numFmtId="0" fontId="2" fillId="0" borderId="0" xfId="0" applyFont="1" applyAlignment="1">
      <alignment vertical="center" wrapText="1"/>
    </xf>
    <xf numFmtId="0" fontId="62" fillId="0" borderId="2" xfId="0" applyFont="1" applyFill="1" applyBorder="1" applyAlignment="1">
      <alignment horizontal="center" vertical="center"/>
    </xf>
    <xf numFmtId="178" fontId="26" fillId="3" borderId="37" xfId="0" applyNumberFormat="1" applyFont="1" applyFill="1" applyBorder="1" applyAlignment="1">
      <alignment horizontal="center" vertical="center"/>
    </xf>
    <xf numFmtId="3" fontId="81" fillId="3" borderId="0" xfId="0" applyNumberFormat="1" applyFont="1" applyFill="1" applyBorder="1" applyAlignment="1" applyProtection="1">
      <alignment vertical="center"/>
    </xf>
    <xf numFmtId="0" fontId="8" fillId="3" borderId="0" xfId="0" applyFont="1" applyFill="1" applyBorder="1" applyAlignment="1" applyProtection="1">
      <alignment vertical="top"/>
    </xf>
    <xf numFmtId="0" fontId="85" fillId="0" borderId="2" xfId="0" applyFont="1" applyBorder="1" applyAlignment="1">
      <alignment horizontal="center" vertical="center" textRotation="255"/>
    </xf>
    <xf numFmtId="0" fontId="86" fillId="0" borderId="2" xfId="0" applyFont="1" applyBorder="1" applyAlignment="1">
      <alignment horizontal="center" vertical="center" wrapText="1"/>
    </xf>
    <xf numFmtId="0" fontId="89" fillId="0" borderId="2" xfId="0" applyFont="1" applyFill="1" applyBorder="1" applyAlignment="1" applyProtection="1">
      <alignment horizontal="center" vertical="center" wrapText="1" shrinkToFit="1"/>
    </xf>
    <xf numFmtId="0" fontId="85" fillId="0" borderId="2" xfId="0" applyFont="1" applyBorder="1" applyAlignment="1">
      <alignment horizontal="center" vertical="center" wrapText="1"/>
    </xf>
    <xf numFmtId="0" fontId="85" fillId="0" borderId="2" xfId="0" applyFont="1" applyBorder="1" applyAlignment="1">
      <alignment horizontal="center" vertical="center"/>
    </xf>
    <xf numFmtId="0" fontId="93" fillId="0" borderId="2" xfId="0" applyFont="1" applyBorder="1" applyAlignment="1">
      <alignment horizontal="center" vertical="center" wrapText="1"/>
    </xf>
    <xf numFmtId="14" fontId="94" fillId="0" borderId="10" xfId="0" applyNumberFormat="1" applyFont="1" applyBorder="1" applyAlignment="1">
      <alignment horizontal="center" vertical="center" wrapText="1"/>
    </xf>
    <xf numFmtId="0" fontId="94" fillId="0" borderId="10" xfId="0" applyFont="1" applyBorder="1" applyAlignment="1">
      <alignment horizontal="center" vertical="center" wrapText="1"/>
    </xf>
    <xf numFmtId="14" fontId="94" fillId="0" borderId="2" xfId="0" applyNumberFormat="1" applyFont="1" applyBorder="1" applyAlignment="1">
      <alignment horizontal="center" vertical="center"/>
    </xf>
    <xf numFmtId="183" fontId="94" fillId="0" borderId="12" xfId="0" applyNumberFormat="1" applyFont="1" applyBorder="1" applyAlignment="1">
      <alignment horizontal="center" vertical="center" wrapText="1"/>
    </xf>
    <xf numFmtId="14" fontId="94" fillId="0" borderId="2" xfId="0" applyNumberFormat="1" applyFont="1" applyFill="1" applyBorder="1" applyAlignment="1" applyProtection="1">
      <alignment horizontal="center" vertical="center" shrinkToFit="1"/>
      <protection locked="0"/>
    </xf>
    <xf numFmtId="14" fontId="89" fillId="0" borderId="10" xfId="0" applyNumberFormat="1" applyFont="1" applyFill="1" applyBorder="1" applyAlignment="1" applyProtection="1">
      <alignment horizontal="center" vertical="center" wrapText="1" shrinkToFit="1"/>
    </xf>
    <xf numFmtId="0" fontId="89" fillId="0" borderId="10" xfId="0" applyFont="1" applyFill="1" applyBorder="1" applyAlignment="1" applyProtection="1">
      <alignment horizontal="center" vertical="center" wrapText="1" shrinkToFit="1"/>
    </xf>
    <xf numFmtId="14" fontId="89" fillId="0" borderId="10" xfId="0" applyNumberFormat="1" applyFont="1" applyFill="1" applyBorder="1" applyAlignment="1" applyProtection="1">
      <alignment horizontal="center" vertical="center" shrinkToFit="1"/>
      <protection locked="0"/>
    </xf>
    <xf numFmtId="14" fontId="89" fillId="0" borderId="2" xfId="0" applyNumberFormat="1" applyFont="1" applyFill="1" applyBorder="1" applyAlignment="1" applyProtection="1">
      <alignment horizontal="center" vertical="center" shrinkToFit="1"/>
      <protection locked="0"/>
    </xf>
    <xf numFmtId="0" fontId="89" fillId="0" borderId="10" xfId="0" applyFont="1" applyFill="1" applyBorder="1" applyAlignment="1" applyProtection="1">
      <alignment horizontal="center" vertical="center" shrinkToFit="1"/>
      <protection locked="0"/>
    </xf>
    <xf numFmtId="0" fontId="89" fillId="0" borderId="2" xfId="0" applyFont="1" applyFill="1" applyBorder="1" applyAlignment="1" applyProtection="1">
      <alignment horizontal="center" vertical="center" shrinkToFit="1"/>
      <protection locked="0"/>
    </xf>
    <xf numFmtId="0" fontId="89" fillId="0" borderId="5" xfId="0" applyFont="1" applyFill="1" applyBorder="1" applyAlignment="1" applyProtection="1">
      <alignment horizontal="center" vertical="center" wrapText="1" shrinkToFit="1"/>
    </xf>
    <xf numFmtId="14" fontId="89" fillId="0" borderId="2" xfId="0" applyNumberFormat="1" applyFont="1" applyFill="1" applyBorder="1" applyAlignment="1" applyProtection="1">
      <alignment horizontal="center" vertical="center"/>
      <protection locked="0"/>
    </xf>
    <xf numFmtId="5" fontId="94" fillId="0" borderId="2" xfId="0" applyNumberFormat="1" applyFont="1" applyFill="1" applyBorder="1" applyAlignment="1" applyProtection="1">
      <alignment horizontal="center" vertical="center" shrinkToFit="1"/>
    </xf>
    <xf numFmtId="5" fontId="94" fillId="0" borderId="2" xfId="0" applyNumberFormat="1" applyFont="1" applyFill="1" applyBorder="1" applyAlignment="1" applyProtection="1">
      <alignment horizontal="center" vertical="center" shrinkToFit="1"/>
      <protection locked="0"/>
    </xf>
    <xf numFmtId="5" fontId="89" fillId="0" borderId="2" xfId="0" applyNumberFormat="1" applyFont="1" applyFill="1" applyBorder="1" applyAlignment="1" applyProtection="1">
      <alignment horizontal="center" vertical="center" shrinkToFit="1"/>
      <protection locked="0"/>
    </xf>
    <xf numFmtId="5" fontId="89" fillId="0" borderId="4" xfId="0" applyNumberFormat="1" applyFont="1" applyFill="1" applyBorder="1" applyAlignment="1" applyProtection="1">
      <alignment horizontal="center" vertical="center" shrinkToFit="1"/>
      <protection locked="0"/>
    </xf>
    <xf numFmtId="0" fontId="89" fillId="0" borderId="4" xfId="0" applyFont="1" applyBorder="1" applyAlignment="1">
      <alignment horizontal="center" vertical="center"/>
    </xf>
    <xf numFmtId="0" fontId="85" fillId="0" borderId="3" xfId="0" applyFont="1" applyBorder="1" applyAlignment="1">
      <alignment vertical="center" wrapText="1"/>
    </xf>
    <xf numFmtId="0" fontId="90" fillId="0" borderId="3" xfId="0" applyFont="1" applyBorder="1" applyAlignment="1">
      <alignment horizontal="left" vertical="center" wrapText="1"/>
    </xf>
    <xf numFmtId="0" fontId="87" fillId="0" borderId="2" xfId="0" applyFont="1" applyBorder="1" applyAlignment="1">
      <alignment horizontal="center" vertical="center"/>
    </xf>
    <xf numFmtId="0" fontId="95" fillId="3" borderId="3" xfId="0" applyFont="1" applyFill="1" applyBorder="1" applyAlignment="1" applyProtection="1">
      <alignment horizontal="center" vertical="center" shrinkToFit="1"/>
      <protection locked="0"/>
    </xf>
    <xf numFmtId="0" fontId="96" fillId="0" borderId="2" xfId="0" applyFont="1" applyFill="1" applyBorder="1" applyAlignment="1" applyProtection="1">
      <alignment horizontal="center" vertical="center" wrapText="1" shrinkToFit="1"/>
    </xf>
    <xf numFmtId="0" fontId="89" fillId="0" borderId="2" xfId="0" applyFont="1" applyFill="1" applyBorder="1" applyAlignment="1" applyProtection="1">
      <alignment horizontal="center" vertical="center"/>
      <protection locked="0"/>
    </xf>
    <xf numFmtId="0" fontId="91" fillId="0" borderId="2" xfId="0" applyFont="1" applyFill="1" applyBorder="1" applyAlignment="1" applyProtection="1">
      <alignment horizontal="center" vertical="center" shrinkToFit="1"/>
      <protection locked="0"/>
    </xf>
    <xf numFmtId="0" fontId="87" fillId="0" borderId="10" xfId="0" applyFont="1" applyBorder="1" applyAlignment="1">
      <alignment horizontal="center" vertical="center" wrapText="1"/>
    </xf>
    <xf numFmtId="5" fontId="87" fillId="0" borderId="2" xfId="0" applyNumberFormat="1" applyFont="1" applyFill="1" applyBorder="1" applyAlignment="1" applyProtection="1">
      <alignment horizontal="center" vertical="center" shrinkToFit="1"/>
    </xf>
    <xf numFmtId="0" fontId="89" fillId="0" borderId="2" xfId="0" applyFont="1" applyFill="1" applyBorder="1" applyAlignment="1" applyProtection="1">
      <alignment horizontal="center" vertical="center" wrapText="1" shrinkToFit="1"/>
      <protection locked="0"/>
    </xf>
    <xf numFmtId="5" fontId="89" fillId="0" borderId="2" xfId="0" applyNumberFormat="1" applyFont="1" applyFill="1" applyBorder="1" applyAlignment="1" applyProtection="1">
      <alignment horizontal="center" vertical="center"/>
      <protection locked="0"/>
    </xf>
    <xf numFmtId="0" fontId="89"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99" fillId="3" borderId="0" xfId="0" applyFont="1" applyFill="1" applyBorder="1" applyAlignment="1" applyProtection="1">
      <alignment vertical="center"/>
    </xf>
    <xf numFmtId="0" fontId="8" fillId="3" borderId="40" xfId="0" applyNumberFormat="1" applyFont="1" applyFill="1" applyBorder="1" applyAlignment="1" applyProtection="1">
      <alignment horizontal="center" vertical="center"/>
    </xf>
    <xf numFmtId="0" fontId="33" fillId="0" borderId="2" xfId="0" applyFont="1" applyBorder="1" applyAlignment="1">
      <alignment horizontal="center" vertical="center"/>
    </xf>
    <xf numFmtId="0" fontId="33" fillId="0" borderId="28" xfId="0" applyFont="1" applyBorder="1" applyAlignment="1">
      <alignment vertical="center" wrapText="1"/>
    </xf>
    <xf numFmtId="0" fontId="33" fillId="0" borderId="30" xfId="0" applyFont="1" applyBorder="1" applyAlignment="1">
      <alignment vertical="center" wrapText="1"/>
    </xf>
    <xf numFmtId="0" fontId="33" fillId="0" borderId="34" xfId="0" applyFont="1" applyBorder="1" applyAlignment="1">
      <alignment vertical="center" wrapText="1"/>
    </xf>
    <xf numFmtId="0" fontId="33" fillId="0" borderId="35" xfId="0" applyFont="1" applyBorder="1" applyAlignment="1">
      <alignment vertical="center" wrapText="1"/>
    </xf>
    <xf numFmtId="0" fontId="33" fillId="6" borderId="10" xfId="0" applyFont="1" applyFill="1" applyBorder="1" applyAlignment="1">
      <alignment horizontal="center" vertical="center"/>
    </xf>
    <xf numFmtId="0" fontId="33" fillId="6" borderId="11" xfId="0" applyFont="1" applyFill="1" applyBorder="1" applyAlignment="1">
      <alignment horizontal="center" vertical="center"/>
    </xf>
    <xf numFmtId="0" fontId="89" fillId="2" borderId="11" xfId="0" applyFont="1" applyFill="1" applyBorder="1" applyAlignment="1" applyProtection="1">
      <alignment horizontal="left" vertical="center" wrapText="1"/>
    </xf>
    <xf numFmtId="0" fontId="89" fillId="2" borderId="1" xfId="0" applyFont="1" applyFill="1" applyBorder="1" applyAlignment="1" applyProtection="1">
      <alignment horizontal="left" vertical="center"/>
    </xf>
    <xf numFmtId="0" fontId="89" fillId="2" borderId="11" xfId="0" applyFont="1" applyFill="1" applyBorder="1" applyAlignment="1" applyProtection="1">
      <alignment horizontal="left" vertical="center"/>
    </xf>
    <xf numFmtId="0" fontId="8" fillId="3" borderId="11" xfId="0" applyFont="1" applyFill="1" applyBorder="1" applyAlignment="1" applyProtection="1">
      <alignment vertical="center" shrinkToFit="1"/>
    </xf>
    <xf numFmtId="0" fontId="0" fillId="0" borderId="11" xfId="0" applyBorder="1" applyAlignment="1">
      <alignment vertical="center" shrinkToFit="1"/>
    </xf>
    <xf numFmtId="0" fontId="8" fillId="3" borderId="0" xfId="0" applyFont="1" applyFill="1" applyBorder="1" applyAlignment="1" applyProtection="1">
      <alignment horizontal="left" vertical="center" wrapText="1"/>
    </xf>
    <xf numFmtId="0" fontId="99" fillId="3" borderId="9" xfId="0"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0" fontId="91" fillId="2" borderId="0" xfId="0" applyFont="1" applyFill="1" applyBorder="1" applyAlignment="1" applyProtection="1">
      <alignment horizontal="left" vertical="top"/>
    </xf>
    <xf numFmtId="0" fontId="8" fillId="3" borderId="0" xfId="0"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wrapText="1"/>
    </xf>
    <xf numFmtId="0" fontId="8" fillId="3" borderId="0" xfId="0" applyFont="1" applyFill="1" applyBorder="1" applyAlignment="1" applyProtection="1">
      <alignment vertical="center"/>
    </xf>
    <xf numFmtId="38" fontId="98" fillId="2" borderId="0" xfId="3" applyFont="1" applyFill="1" applyBorder="1" applyAlignment="1" applyProtection="1">
      <alignment horizontal="right" vertical="center"/>
    </xf>
    <xf numFmtId="38" fontId="97" fillId="0" borderId="0" xfId="3" applyFont="1" applyFill="1" applyBorder="1" applyAlignment="1" applyProtection="1">
      <alignment horizontal="left" vertical="center"/>
    </xf>
    <xf numFmtId="38" fontId="98" fillId="3" borderId="0" xfId="3" applyFont="1" applyFill="1" applyBorder="1" applyAlignment="1" applyProtection="1">
      <alignment horizontal="right" vertical="center"/>
    </xf>
    <xf numFmtId="0" fontId="8" fillId="3" borderId="2" xfId="0" applyFont="1" applyFill="1" applyBorder="1" applyAlignment="1" applyProtection="1">
      <alignment horizontal="center" vertical="center"/>
    </xf>
    <xf numFmtId="185"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49" fontId="8" fillId="2" borderId="2" xfId="0" applyNumberFormat="1" applyFont="1" applyFill="1" applyBorder="1" applyAlignment="1" applyProtection="1">
      <alignment horizontal="center" vertical="center"/>
    </xf>
    <xf numFmtId="0" fontId="8"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xf>
    <xf numFmtId="184" fontId="76" fillId="0" borderId="10" xfId="0" applyNumberFormat="1" applyFont="1" applyFill="1" applyBorder="1" applyAlignment="1">
      <alignment horizontal="center" vertical="center" shrinkToFit="1"/>
    </xf>
    <xf numFmtId="184" fontId="76" fillId="0" borderId="12" xfId="0" applyNumberFormat="1" applyFont="1" applyFill="1" applyBorder="1" applyAlignment="1">
      <alignment horizontal="center" vertical="center" shrinkToFi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10" xfId="0" applyNumberFormat="1" applyFont="1" applyBorder="1" applyAlignment="1" applyProtection="1">
      <alignment horizontal="center" vertical="center"/>
      <protection locked="0"/>
    </xf>
    <xf numFmtId="0" fontId="19" fillId="0" borderId="11" xfId="0" applyNumberFormat="1" applyFont="1" applyBorder="1" applyAlignment="1" applyProtection="1">
      <alignment horizontal="center" vertical="center"/>
      <protection locked="0"/>
    </xf>
    <xf numFmtId="0" fontId="19" fillId="0" borderId="12"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3" fillId="0" borderId="10"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49" fontId="19" fillId="0" borderId="10" xfId="0" applyNumberFormat="1" applyFont="1" applyFill="1" applyBorder="1" applyAlignment="1" applyProtection="1">
      <alignment horizontal="center" vertical="center" shrinkToFit="1"/>
      <protection locked="0"/>
    </xf>
    <xf numFmtId="49" fontId="19" fillId="0" borderId="11" xfId="0" applyNumberFormat="1" applyFont="1" applyFill="1" applyBorder="1" applyAlignment="1" applyProtection="1">
      <alignment horizontal="center" vertical="center" shrinkToFit="1"/>
      <protection locked="0"/>
    </xf>
    <xf numFmtId="49" fontId="19" fillId="0" borderId="12" xfId="0" applyNumberFormat="1" applyFont="1" applyFill="1" applyBorder="1" applyAlignment="1" applyProtection="1">
      <alignment horizontal="center" vertical="center" shrinkToFit="1"/>
      <protection locked="0"/>
    </xf>
    <xf numFmtId="6" fontId="76" fillId="0" borderId="10" xfId="0" applyNumberFormat="1" applyFont="1" applyFill="1" applyBorder="1" applyAlignment="1">
      <alignment horizontal="center" vertical="center" shrinkToFit="1"/>
    </xf>
    <xf numFmtId="6" fontId="76" fillId="0" borderId="11" xfId="0" applyNumberFormat="1" applyFont="1" applyFill="1" applyBorder="1" applyAlignment="1">
      <alignment horizontal="center" vertical="center" shrinkToFit="1"/>
    </xf>
    <xf numFmtId="6" fontId="76" fillId="0" borderId="12" xfId="0" applyNumberFormat="1" applyFont="1" applyFill="1" applyBorder="1" applyAlignment="1">
      <alignment horizontal="center" vertical="center" shrinkToFit="1"/>
    </xf>
    <xf numFmtId="6" fontId="82" fillId="0" borderId="2" xfId="0" applyNumberFormat="1" applyFont="1" applyFill="1" applyBorder="1" applyAlignment="1">
      <alignment horizontal="center" vertical="center"/>
    </xf>
    <xf numFmtId="0" fontId="10"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76" fillId="0" borderId="10" xfId="0" applyNumberFormat="1" applyFont="1" applyFill="1" applyBorder="1" applyAlignment="1" applyProtection="1">
      <alignment horizontal="center" vertical="center" shrinkToFit="1"/>
      <protection locked="0"/>
    </xf>
    <xf numFmtId="0" fontId="76" fillId="0" borderId="11" xfId="0" applyNumberFormat="1" applyFont="1" applyFill="1" applyBorder="1" applyAlignment="1" applyProtection="1">
      <alignment horizontal="center" vertical="center" shrinkToFit="1"/>
      <protection locked="0"/>
    </xf>
    <xf numFmtId="0" fontId="76" fillId="0" borderId="12" xfId="0" applyNumberFormat="1" applyFont="1" applyFill="1" applyBorder="1" applyAlignment="1" applyProtection="1">
      <alignment horizontal="center" vertical="center" shrinkToFit="1"/>
      <protection locked="0"/>
    </xf>
    <xf numFmtId="5" fontId="19" fillId="0" borderId="10" xfId="0" applyNumberFormat="1" applyFont="1" applyFill="1" applyBorder="1" applyAlignment="1" applyProtection="1">
      <alignment horizontal="center" vertical="center" shrinkToFit="1"/>
      <protection locked="0"/>
    </xf>
    <xf numFmtId="5" fontId="19" fillId="0" borderId="12" xfId="0" applyNumberFormat="1"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wrapText="1"/>
    </xf>
    <xf numFmtId="178" fontId="83" fillId="3" borderId="17" xfId="0" applyNumberFormat="1" applyFont="1" applyFill="1" applyBorder="1" applyAlignment="1">
      <alignment horizontal="center" vertical="center"/>
    </xf>
    <xf numFmtId="178" fontId="83" fillId="3" borderId="16" xfId="0" applyNumberFormat="1" applyFont="1" applyFill="1" applyBorder="1" applyAlignment="1">
      <alignment horizontal="center" vertical="center"/>
    </xf>
    <xf numFmtId="178" fontId="83" fillId="3" borderId="20" xfId="0" applyNumberFormat="1" applyFont="1" applyFill="1" applyBorder="1" applyAlignment="1">
      <alignment horizontal="center" vertical="center"/>
    </xf>
    <xf numFmtId="178" fontId="83" fillId="3" borderId="18" xfId="0" applyNumberFormat="1" applyFont="1" applyFill="1" applyBorder="1" applyAlignment="1">
      <alignment horizontal="center" vertical="center"/>
    </xf>
    <xf numFmtId="178" fontId="83" fillId="3" borderId="19" xfId="0" applyNumberFormat="1" applyFont="1" applyFill="1" applyBorder="1" applyAlignment="1">
      <alignment horizontal="center" vertical="center"/>
    </xf>
    <xf numFmtId="178" fontId="83" fillId="3" borderId="21" xfId="0" applyNumberFormat="1" applyFont="1" applyFill="1" applyBorder="1" applyAlignment="1">
      <alignment horizontal="center" vertical="center"/>
    </xf>
    <xf numFmtId="0" fontId="60" fillId="0" borderId="0" xfId="0" applyFont="1" applyBorder="1" applyAlignment="1">
      <alignment horizontal="left" vertical="top" wrapText="1"/>
    </xf>
    <xf numFmtId="0" fontId="3" fillId="0" borderId="0" xfId="0" applyFont="1" applyBorder="1" applyAlignment="1">
      <alignment horizontal="left" vertical="top" wrapText="1"/>
    </xf>
    <xf numFmtId="0" fontId="79" fillId="0" borderId="0" xfId="0" applyFont="1" applyAlignment="1">
      <alignment horizontal="left" vertical="center"/>
    </xf>
    <xf numFmtId="184" fontId="76" fillId="0" borderId="10" xfId="0" applyNumberFormat="1" applyFont="1" applyFill="1" applyBorder="1" applyAlignment="1" applyProtection="1">
      <alignment horizontal="center" vertical="center" shrinkToFit="1"/>
      <protection locked="0"/>
    </xf>
    <xf numFmtId="184" fontId="76" fillId="0" borderId="12" xfId="0" applyNumberFormat="1" applyFont="1" applyFill="1" applyBorder="1" applyAlignment="1" applyProtection="1">
      <alignment horizontal="center" vertical="center" shrinkToFit="1"/>
      <protection locked="0"/>
    </xf>
    <xf numFmtId="0" fontId="80" fillId="0" borderId="0" xfId="0" applyFont="1" applyAlignment="1">
      <alignment horizontal="left" vertical="center" wrapText="1"/>
    </xf>
    <xf numFmtId="5" fontId="89" fillId="0" borderId="10" xfId="0" applyNumberFormat="1" applyFont="1" applyFill="1" applyBorder="1" applyAlignment="1" applyProtection="1">
      <alignment horizontal="center" vertical="center" wrapText="1" shrinkToFit="1"/>
      <protection locked="0"/>
    </xf>
    <xf numFmtId="5" fontId="89" fillId="0" borderId="11" xfId="0" applyNumberFormat="1" applyFont="1" applyFill="1" applyBorder="1" applyAlignment="1" applyProtection="1">
      <alignment horizontal="center" vertical="center" wrapText="1" shrinkToFit="1"/>
      <protection locked="0"/>
    </xf>
    <xf numFmtId="5" fontId="89" fillId="0" borderId="12" xfId="0" applyNumberFormat="1" applyFont="1" applyFill="1" applyBorder="1" applyAlignment="1" applyProtection="1">
      <alignment horizontal="center" vertical="center" wrapText="1" shrinkToFit="1"/>
      <protection locked="0"/>
    </xf>
    <xf numFmtId="0" fontId="85" fillId="0" borderId="2" xfId="0" applyFont="1" applyFill="1" applyBorder="1" applyAlignment="1">
      <alignment horizontal="center" vertical="center" wrapText="1"/>
    </xf>
    <xf numFmtId="0" fontId="87" fillId="0" borderId="10"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2" xfId="0" applyFont="1" applyBorder="1" applyAlignment="1">
      <alignment horizontal="center" vertical="center" wrapText="1"/>
    </xf>
    <xf numFmtId="0" fontId="89" fillId="0" borderId="10" xfId="0" applyFont="1" applyFill="1" applyBorder="1" applyAlignment="1" applyProtection="1">
      <alignment horizontal="center" vertical="center" wrapText="1" shrinkToFit="1"/>
    </xf>
    <xf numFmtId="0" fontId="89" fillId="0" borderId="11" xfId="0" applyFont="1" applyFill="1" applyBorder="1" applyAlignment="1" applyProtection="1">
      <alignment horizontal="center" vertical="center" wrapText="1" shrinkToFit="1"/>
    </xf>
    <xf numFmtId="0" fontId="89" fillId="0" borderId="12" xfId="0" applyFont="1" applyFill="1" applyBorder="1" applyAlignment="1" applyProtection="1">
      <alignment horizontal="center" vertical="center" wrapText="1" shrinkToFit="1"/>
    </xf>
    <xf numFmtId="0" fontId="85" fillId="0" borderId="10"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12" xfId="0" applyFont="1" applyBorder="1" applyAlignment="1">
      <alignment horizontal="center" vertical="center" wrapText="1"/>
    </xf>
    <xf numFmtId="5" fontId="88" fillId="0" borderId="10" xfId="0" applyNumberFormat="1" applyFont="1" applyFill="1" applyBorder="1" applyAlignment="1" applyProtection="1">
      <alignment horizontal="center" vertical="center" shrinkToFit="1"/>
    </xf>
    <xf numFmtId="5" fontId="88" fillId="0" borderId="11" xfId="0" applyNumberFormat="1" applyFont="1" applyFill="1" applyBorder="1" applyAlignment="1" applyProtection="1">
      <alignment horizontal="center" vertical="center" shrinkToFit="1"/>
    </xf>
    <xf numFmtId="5" fontId="88" fillId="0" borderId="12" xfId="0" applyNumberFormat="1" applyFont="1" applyFill="1" applyBorder="1" applyAlignment="1" applyProtection="1">
      <alignment horizontal="center" vertical="center" shrinkToFit="1"/>
    </xf>
    <xf numFmtId="5" fontId="88" fillId="0" borderId="10" xfId="0" applyNumberFormat="1" applyFont="1" applyFill="1" applyBorder="1" applyAlignment="1" applyProtection="1">
      <alignment horizontal="center" vertical="center" shrinkToFit="1"/>
      <protection locked="0"/>
    </xf>
    <xf numFmtId="5" fontId="88" fillId="0" borderId="11" xfId="0" applyNumberFormat="1" applyFont="1" applyFill="1" applyBorder="1" applyAlignment="1" applyProtection="1">
      <alignment horizontal="center" vertical="center" shrinkToFit="1"/>
      <protection locked="0"/>
    </xf>
    <xf numFmtId="5" fontId="88" fillId="0" borderId="12" xfId="0"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wrapText="1"/>
    </xf>
    <xf numFmtId="0" fontId="79" fillId="0" borderId="0" xfId="0" applyFont="1" applyAlignment="1">
      <alignment horizontal="left" vertical="center" wrapText="1"/>
    </xf>
    <xf numFmtId="0" fontId="80" fillId="0" borderId="0" xfId="0" applyFont="1" applyFill="1" applyBorder="1" applyAlignment="1">
      <alignment horizontal="left" vertical="center" wrapText="1"/>
    </xf>
    <xf numFmtId="0" fontId="29" fillId="0" borderId="1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1" xfId="0" applyFont="1" applyFill="1" applyBorder="1" applyAlignment="1">
      <alignment horizontal="center" vertical="center" wrapText="1"/>
    </xf>
    <xf numFmtId="178" fontId="84" fillId="3" borderId="22" xfId="0" applyNumberFormat="1" applyFont="1" applyFill="1" applyBorder="1" applyAlignment="1">
      <alignment horizontal="center" vertical="center"/>
    </xf>
    <xf numFmtId="178" fontId="84" fillId="3" borderId="23" xfId="0" applyNumberFormat="1" applyFont="1" applyFill="1" applyBorder="1" applyAlignment="1">
      <alignment horizontal="center" vertical="center"/>
    </xf>
    <xf numFmtId="0" fontId="28" fillId="0" borderId="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85" fillId="0" borderId="2" xfId="0" applyNumberFormat="1" applyFont="1" applyBorder="1" applyAlignment="1">
      <alignment horizontal="center" vertical="center"/>
    </xf>
    <xf numFmtId="6" fontId="83" fillId="0" borderId="10" xfId="0" applyNumberFormat="1" applyFont="1" applyFill="1" applyBorder="1" applyAlignment="1">
      <alignment horizontal="center" vertical="center"/>
    </xf>
    <xf numFmtId="6" fontId="83" fillId="0" borderId="11" xfId="0" applyNumberFormat="1" applyFont="1" applyFill="1" applyBorder="1" applyAlignment="1">
      <alignment horizontal="center" vertical="center"/>
    </xf>
    <xf numFmtId="6" fontId="83" fillId="0" borderId="12" xfId="0" applyNumberFormat="1" applyFont="1" applyFill="1" applyBorder="1" applyAlignment="1">
      <alignment horizontal="center" vertical="center"/>
    </xf>
    <xf numFmtId="14" fontId="89" fillId="0" borderId="10" xfId="0" applyNumberFormat="1" applyFont="1" applyFill="1" applyBorder="1" applyAlignment="1" applyProtection="1">
      <alignment horizontal="center" vertical="center"/>
      <protection locked="0"/>
    </xf>
    <xf numFmtId="14" fontId="89" fillId="0" borderId="12" xfId="0" applyNumberFormat="1" applyFont="1" applyFill="1" applyBorder="1" applyAlignment="1" applyProtection="1">
      <alignment horizontal="center" vertical="center"/>
      <protection locked="0"/>
    </xf>
    <xf numFmtId="0" fontId="94" fillId="0" borderId="10"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10" xfId="0" applyFont="1" applyFill="1" applyBorder="1" applyAlignment="1" applyProtection="1">
      <alignment horizontal="center" vertical="center" wrapText="1" shrinkToFit="1"/>
      <protection locked="0"/>
    </xf>
    <xf numFmtId="0" fontId="94" fillId="0" borderId="12" xfId="0" applyFont="1" applyFill="1" applyBorder="1" applyAlignment="1" applyProtection="1">
      <alignment horizontal="center" vertical="center" wrapText="1" shrinkToFit="1"/>
      <protection locked="0"/>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85" fillId="0" borderId="2" xfId="0" applyFont="1" applyBorder="1" applyAlignment="1">
      <alignment horizontal="center" vertical="center" wrapText="1"/>
    </xf>
    <xf numFmtId="0" fontId="85" fillId="0" borderId="2" xfId="0" applyFont="1" applyBorder="1" applyAlignment="1">
      <alignment horizontal="center" vertical="center"/>
    </xf>
    <xf numFmtId="0" fontId="85" fillId="0" borderId="2" xfId="0" applyFont="1" applyBorder="1" applyAlignment="1">
      <alignment horizontal="center" vertical="center" wrapText="1" shrinkToFit="1"/>
    </xf>
    <xf numFmtId="178" fontId="83" fillId="3" borderId="13" xfId="0" applyNumberFormat="1" applyFont="1" applyFill="1" applyBorder="1" applyAlignment="1">
      <alignment horizontal="center" vertical="center"/>
    </xf>
    <xf numFmtId="178" fontId="83" fillId="3" borderId="24" xfId="0" applyNumberFormat="1" applyFont="1" applyFill="1" applyBorder="1" applyAlignment="1">
      <alignment horizontal="center" vertical="center"/>
    </xf>
    <xf numFmtId="0" fontId="92" fillId="0" borderId="5" xfId="0" applyFont="1" applyFill="1" applyBorder="1" applyAlignment="1">
      <alignment horizontal="center" vertical="center" wrapText="1"/>
    </xf>
    <xf numFmtId="0" fontId="92" fillId="0" borderId="6" xfId="0" applyFont="1" applyFill="1" applyBorder="1" applyAlignment="1">
      <alignment horizontal="center" vertical="center" wrapText="1"/>
    </xf>
    <xf numFmtId="0" fontId="92" fillId="0" borderId="7" xfId="0" applyFont="1" applyFill="1" applyBorder="1" applyAlignment="1">
      <alignment horizontal="center" vertical="center" wrapText="1"/>
    </xf>
    <xf numFmtId="0" fontId="92" fillId="0" borderId="8" xfId="0" applyFont="1" applyFill="1" applyBorder="1" applyAlignment="1">
      <alignment horizontal="center" vertical="center" wrapText="1"/>
    </xf>
    <xf numFmtId="0" fontId="85" fillId="0" borderId="10" xfId="0" applyNumberFormat="1" applyFont="1" applyBorder="1" applyAlignment="1">
      <alignment horizontal="center" vertical="center"/>
    </xf>
    <xf numFmtId="0" fontId="85" fillId="0" borderId="11" xfId="0" applyNumberFormat="1" applyFont="1" applyBorder="1" applyAlignment="1">
      <alignment horizontal="center" vertical="center"/>
    </xf>
    <xf numFmtId="0" fontId="85" fillId="0" borderId="12" xfId="0" applyNumberFormat="1" applyFont="1" applyBorder="1" applyAlignment="1">
      <alignment horizontal="center" vertical="center"/>
    </xf>
    <xf numFmtId="0" fontId="85" fillId="0" borderId="4" xfId="0" applyFont="1" applyBorder="1" applyAlignment="1">
      <alignment horizontal="center" vertical="center" textRotation="255"/>
    </xf>
    <xf numFmtId="0" fontId="85" fillId="0" borderId="3" xfId="0" applyFont="1" applyBorder="1" applyAlignment="1">
      <alignment horizontal="center" vertical="center" textRotation="255"/>
    </xf>
    <xf numFmtId="0" fontId="61" fillId="0" borderId="9"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80" fillId="0" borderId="0" xfId="0" applyFont="1" applyBorder="1" applyAlignment="1">
      <alignment horizontal="left" vertical="center" wrapText="1"/>
    </xf>
    <xf numFmtId="0" fontId="80" fillId="0" borderId="15" xfId="0" applyFont="1" applyBorder="1" applyAlignment="1">
      <alignment horizontal="left"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49" fontId="9" fillId="2" borderId="10"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0" fillId="0" borderId="7" xfId="0" applyFont="1" applyBorder="1" applyAlignment="1">
      <alignment horizontal="left" vertical="center" wrapText="1"/>
    </xf>
    <xf numFmtId="0" fontId="89" fillId="0" borderId="1" xfId="0" applyFont="1" applyBorder="1" applyAlignment="1">
      <alignment horizontal="left" vertical="center" wrapText="1"/>
    </xf>
    <xf numFmtId="0" fontId="89" fillId="0" borderId="8" xfId="0" applyFont="1" applyBorder="1" applyAlignment="1">
      <alignment horizontal="left" vertical="center" wrapText="1"/>
    </xf>
    <xf numFmtId="0" fontId="87" fillId="0" borderId="10" xfId="0" applyFont="1" applyFill="1" applyBorder="1" applyAlignment="1" applyProtection="1">
      <alignment horizontal="center" vertical="center" wrapText="1" shrinkToFit="1"/>
    </xf>
    <xf numFmtId="0" fontId="87" fillId="0" borderId="12" xfId="0" applyFont="1" applyFill="1" applyBorder="1" applyAlignment="1" applyProtection="1">
      <alignment horizontal="center" vertical="center" wrapText="1" shrinkToFit="1"/>
    </xf>
    <xf numFmtId="0" fontId="9" fillId="2" borderId="10" xfId="0" applyFont="1" applyFill="1" applyBorder="1" applyAlignment="1">
      <alignment horizontal="left" vertical="center" wrapText="1" indent="1"/>
    </xf>
    <xf numFmtId="0" fontId="9" fillId="2" borderId="12" xfId="0" applyFont="1" applyFill="1" applyBorder="1" applyAlignment="1">
      <alignment horizontal="left" vertical="center" wrapText="1" indent="1"/>
    </xf>
    <xf numFmtId="0" fontId="89" fillId="0" borderId="4" xfId="0" applyFont="1" applyBorder="1" applyAlignment="1">
      <alignment horizontal="center" vertical="center"/>
    </xf>
    <xf numFmtId="0" fontId="89" fillId="0" borderId="3" xfId="0" applyFont="1" applyBorder="1" applyAlignment="1">
      <alignment horizontal="center" vertical="center"/>
    </xf>
    <xf numFmtId="0" fontId="89" fillId="0" borderId="5" xfId="0" applyFont="1" applyBorder="1" applyAlignment="1">
      <alignment horizontal="center" vertical="center" shrinkToFit="1"/>
    </xf>
    <xf numFmtId="0" fontId="89" fillId="0" borderId="14" xfId="0" applyFont="1" applyBorder="1" applyAlignment="1">
      <alignment horizontal="center" vertical="center" shrinkToFit="1"/>
    </xf>
    <xf numFmtId="0" fontId="89" fillId="0" borderId="6" xfId="0" applyFont="1" applyBorder="1" applyAlignment="1">
      <alignment horizontal="center" vertical="center" shrinkToFit="1"/>
    </xf>
    <xf numFmtId="0" fontId="91" fillId="0" borderId="10" xfId="0" applyNumberFormat="1" applyFont="1" applyBorder="1" applyAlignment="1">
      <alignment horizontal="center" vertical="center"/>
    </xf>
    <xf numFmtId="0" fontId="91" fillId="0" borderId="11" xfId="0" applyNumberFormat="1" applyFont="1" applyBorder="1" applyAlignment="1">
      <alignment horizontal="center" vertical="center"/>
    </xf>
    <xf numFmtId="6" fontId="83" fillId="0" borderId="2" xfId="0" applyNumberFormat="1" applyFont="1" applyFill="1" applyBorder="1" applyAlignment="1">
      <alignment horizontal="center" vertical="center"/>
    </xf>
    <xf numFmtId="0" fontId="58" fillId="2" borderId="0" xfId="0" applyFont="1" applyFill="1" applyBorder="1" applyAlignment="1">
      <alignment horizontal="left" vertical="center" wrapText="1"/>
    </xf>
    <xf numFmtId="0" fontId="77" fillId="0" borderId="2" xfId="0" applyFont="1" applyFill="1" applyBorder="1" applyAlignment="1" applyProtection="1">
      <alignment horizontal="center" vertical="top"/>
      <protection locked="0"/>
    </xf>
    <xf numFmtId="0" fontId="32" fillId="0" borderId="0" xfId="0" applyFont="1" applyFill="1" applyAlignment="1">
      <alignment horizontal="left" vertical="top" wrapText="1"/>
    </xf>
    <xf numFmtId="0" fontId="80" fillId="0" borderId="0" xfId="0" applyFont="1" applyFill="1" applyAlignment="1">
      <alignment horizontal="left" vertical="top" wrapText="1"/>
    </xf>
    <xf numFmtId="49" fontId="89" fillId="2" borderId="2" xfId="0" applyNumberFormat="1" applyFont="1" applyFill="1" applyBorder="1" applyAlignment="1">
      <alignment horizontal="center" vertical="center"/>
    </xf>
    <xf numFmtId="49" fontId="89" fillId="2" borderId="2" xfId="0" applyNumberFormat="1" applyFont="1" applyFill="1" applyBorder="1" applyAlignment="1">
      <alignment horizontal="center" vertical="center" wrapText="1"/>
    </xf>
    <xf numFmtId="49" fontId="89" fillId="2" borderId="10" xfId="0" applyNumberFormat="1" applyFont="1" applyFill="1" applyBorder="1" applyAlignment="1">
      <alignment horizontal="center" vertical="center"/>
    </xf>
    <xf numFmtId="49" fontId="89" fillId="2" borderId="12" xfId="0" applyNumberFormat="1" applyFont="1" applyFill="1" applyBorder="1" applyAlignment="1">
      <alignment horizontal="center" vertical="center"/>
    </xf>
    <xf numFmtId="0" fontId="78" fillId="0" borderId="0" xfId="0" applyFont="1" applyAlignment="1">
      <alignment horizontal="left" vertical="center"/>
    </xf>
    <xf numFmtId="0" fontId="79" fillId="0" borderId="2" xfId="0" applyFont="1" applyBorder="1" applyAlignment="1">
      <alignment horizontal="center" vertical="center"/>
    </xf>
    <xf numFmtId="49" fontId="89" fillId="3" borderId="10" xfId="0" applyNumberFormat="1" applyFont="1" applyFill="1" applyBorder="1" applyAlignment="1">
      <alignment horizontal="center" vertical="center"/>
    </xf>
    <xf numFmtId="49" fontId="89" fillId="3" borderId="12" xfId="0" applyNumberFormat="1" applyFont="1" applyFill="1" applyBorder="1" applyAlignment="1">
      <alignment horizontal="center" vertical="center"/>
    </xf>
    <xf numFmtId="49" fontId="89" fillId="3"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8" fillId="0" borderId="0" xfId="0" applyFont="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21" fillId="0" borderId="0" xfId="0" applyFont="1" applyAlignment="1">
      <alignment horizontal="center" vertical="center"/>
    </xf>
    <xf numFmtId="3" fontId="0" fillId="0" borderId="0" xfId="0" applyNumberFormat="1" applyAlignment="1">
      <alignment horizontal="center" vertical="center"/>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 xfId="0" applyFont="1" applyBorder="1" applyAlignment="1">
      <alignment horizontal="center" vertical="center"/>
    </xf>
    <xf numFmtId="0" fontId="0" fillId="0" borderId="2" xfId="0" applyBorder="1" applyAlignment="1">
      <alignment horizontal="center" vertical="center" textRotation="255"/>
    </xf>
    <xf numFmtId="0" fontId="22" fillId="0" borderId="5" xfId="0" applyFont="1" applyBorder="1" applyAlignment="1">
      <alignment horizontal="center" vertical="center"/>
    </xf>
    <xf numFmtId="0" fontId="22" fillId="0" borderId="14"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3" fillId="0" borderId="5" xfId="0" applyFont="1" applyBorder="1" applyAlignment="1">
      <alignment horizontal="center" vertical="center" wrapText="1"/>
    </xf>
    <xf numFmtId="0" fontId="0" fillId="0" borderId="2" xfId="0" applyBorder="1" applyAlignment="1">
      <alignment horizontal="center" vertical="center"/>
    </xf>
    <xf numFmtId="9" fontId="0" fillId="0" borderId="0" xfId="4" applyFont="1" applyAlignment="1">
      <alignment horizontal="center" vertical="center"/>
    </xf>
  </cellXfs>
  <cellStyles count="9">
    <cellStyle name="パーセント" xfId="4" builtinId="5"/>
    <cellStyle name="桁区切り" xfId="3" builtinId="6"/>
    <cellStyle name="桁区切り 2" xfId="6"/>
    <cellStyle name="標準" xfId="0" builtinId="0"/>
    <cellStyle name="標準 2" xfId="5"/>
    <cellStyle name="標準 2 2" xfId="7"/>
    <cellStyle name="標準 3" xfId="2"/>
    <cellStyle name="標準 3 2" xfId="8"/>
    <cellStyle name="標準 4" xfId="1"/>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FFC000"/>
        </patternFill>
      </fill>
    </dxf>
    <dxf>
      <fill>
        <patternFill>
          <bgColor rgb="FFFFC000"/>
        </patternFill>
      </fill>
    </dxf>
  </dxfs>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150772</xdr:colOff>
      <xdr:row>3</xdr:row>
      <xdr:rowOff>525096</xdr:rowOff>
    </xdr:from>
    <xdr:to>
      <xdr:col>11</xdr:col>
      <xdr:colOff>256443</xdr:colOff>
      <xdr:row>20</xdr:row>
      <xdr:rowOff>402982</xdr:rowOff>
    </xdr:to>
    <xdr:grpSp>
      <xdr:nvGrpSpPr>
        <xdr:cNvPr id="18" name="グループ化 17">
          <a:extLst>
            <a:ext uri="{FF2B5EF4-FFF2-40B4-BE49-F238E27FC236}">
              <a16:creationId xmlns:a16="http://schemas.microsoft.com/office/drawing/2014/main" id="{00000000-0008-0000-0400-000013000000}"/>
            </a:ext>
          </a:extLst>
        </xdr:cNvPr>
        <xdr:cNvGrpSpPr/>
      </xdr:nvGrpSpPr>
      <xdr:grpSpPr>
        <a:xfrm>
          <a:off x="431637" y="1514231"/>
          <a:ext cx="10229037" cy="13579232"/>
          <a:chOff x="10311557" y="77216"/>
          <a:chExt cx="8056712" cy="14960754"/>
        </a:xfrm>
      </xdr:grpSpPr>
      <xdr:grpSp>
        <xdr:nvGrpSpPr>
          <xdr:cNvPr id="19" name="グループ化 18">
            <a:extLst>
              <a:ext uri="{FF2B5EF4-FFF2-40B4-BE49-F238E27FC236}">
                <a16:creationId xmlns:a16="http://schemas.microsoft.com/office/drawing/2014/main" id="{00000000-0008-0000-0400-000012000000}"/>
              </a:ext>
            </a:extLst>
          </xdr:cNvPr>
          <xdr:cNvGrpSpPr/>
        </xdr:nvGrpSpPr>
        <xdr:grpSpPr>
          <a:xfrm>
            <a:off x="10311557" y="77216"/>
            <a:ext cx="8056712" cy="14960754"/>
            <a:chOff x="10311557" y="77216"/>
            <a:chExt cx="8056712" cy="14960754"/>
          </a:xfrm>
        </xdr:grpSpPr>
        <xdr:grpSp>
          <xdr:nvGrpSpPr>
            <xdr:cNvPr id="22" name="グループ化 21">
              <a:extLst>
                <a:ext uri="{FF2B5EF4-FFF2-40B4-BE49-F238E27FC236}">
                  <a16:creationId xmlns:a16="http://schemas.microsoft.com/office/drawing/2014/main" id="{00000000-0008-0000-0400-00000D000000}"/>
                </a:ext>
              </a:extLst>
            </xdr:cNvPr>
            <xdr:cNvGrpSpPr/>
          </xdr:nvGrpSpPr>
          <xdr:grpSpPr>
            <a:xfrm>
              <a:off x="10311557" y="77216"/>
              <a:ext cx="8056712" cy="14960754"/>
              <a:chOff x="9298439" y="-213956"/>
              <a:chExt cx="8208897" cy="11395244"/>
            </a:xfrm>
          </xdr:grpSpPr>
          <xdr:sp macro="" textlink="">
            <xdr:nvSpPr>
              <xdr:cNvPr id="26" name="テキスト ボックス 2">
                <a:extLst>
                  <a:ext uri="{FF2B5EF4-FFF2-40B4-BE49-F238E27FC236}">
                    <a16:creationId xmlns:a16="http://schemas.microsoft.com/office/drawing/2014/main" id="{00000000-0008-0000-0400-000005000000}"/>
                  </a:ext>
                </a:extLst>
              </xdr:cNvPr>
              <xdr:cNvSpPr txBox="1"/>
            </xdr:nvSpPr>
            <xdr:spPr>
              <a:xfrm>
                <a:off x="9298439" y="-213956"/>
                <a:ext cx="8208897" cy="1139524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郵送で提出し</a:t>
                </a:r>
                <a:r>
                  <a:rPr lang="ja-JP"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27" name="グループ化 26">
                <a:extLst>
                  <a:ext uri="{FF2B5EF4-FFF2-40B4-BE49-F238E27FC236}">
                    <a16:creationId xmlns:a16="http://schemas.microsoft.com/office/drawing/2014/main" id="{00000000-0008-0000-0400-000006000000}"/>
                  </a:ext>
                </a:extLst>
              </xdr:cNvPr>
              <xdr:cNvGrpSpPr/>
            </xdr:nvGrpSpPr>
            <xdr:grpSpPr>
              <a:xfrm>
                <a:off x="9720577" y="1799454"/>
                <a:ext cx="7403665" cy="9124246"/>
                <a:chOff x="618153" y="-986109"/>
                <a:chExt cx="5177775" cy="7598319"/>
              </a:xfrm>
            </xdr:grpSpPr>
            <xdr:sp macro="" textlink="">
              <xdr:nvSpPr>
                <xdr:cNvPr id="28" name="角丸四角形 27">
                  <a:extLst>
                    <a:ext uri="{FF2B5EF4-FFF2-40B4-BE49-F238E27FC236}">
                      <a16:creationId xmlns:a16="http://schemas.microsoft.com/office/drawing/2014/main" id="{00000000-0008-0000-0400-000007000000}"/>
                    </a:ext>
                  </a:extLst>
                </xdr:cNvPr>
                <xdr:cNvSpPr/>
              </xdr:nvSpPr>
              <xdr:spPr>
                <a:xfrm>
                  <a:off x="618153" y="4561294"/>
                  <a:ext cx="5100892" cy="2050916"/>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学校法人</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学園</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理事長　</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29" name="角丸四角形 28">
                  <a:extLst>
                    <a:ext uri="{FF2B5EF4-FFF2-40B4-BE49-F238E27FC236}">
                      <a16:creationId xmlns:a16="http://schemas.microsoft.com/office/drawing/2014/main" id="{00000000-0008-0000-0400-000008000000}"/>
                    </a:ext>
                  </a:extLst>
                </xdr:cNvPr>
                <xdr:cNvSpPr/>
              </xdr:nvSpPr>
              <xdr:spPr>
                <a:xfrm>
                  <a:off x="618828" y="-986109"/>
                  <a:ext cx="2505693" cy="5397779"/>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0" name="角丸四角形 29">
                  <a:extLst>
                    <a:ext uri="{FF2B5EF4-FFF2-40B4-BE49-F238E27FC236}">
                      <a16:creationId xmlns:a16="http://schemas.microsoft.com/office/drawing/2014/main" id="{00000000-0008-0000-0400-000009000000}"/>
                    </a:ext>
                  </a:extLst>
                </xdr:cNvPr>
                <xdr:cNvSpPr/>
              </xdr:nvSpPr>
              <xdr:spPr>
                <a:xfrm>
                  <a:off x="3290235" y="-955392"/>
                  <a:ext cx="2505693" cy="5324393"/>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パーティション</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1" name="正方形/長方形 30">
                  <a:extLst>
                    <a:ext uri="{FF2B5EF4-FFF2-40B4-BE49-F238E27FC236}">
                      <a16:creationId xmlns:a16="http://schemas.microsoft.com/office/drawing/2014/main" id="{00000000-0008-0000-0400-00000A000000}"/>
                    </a:ext>
                  </a:extLst>
                </xdr:cNvPr>
                <xdr:cNvSpPr/>
              </xdr:nvSpPr>
              <xdr:spPr>
                <a:xfrm>
                  <a:off x="4876746" y="4685263"/>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32" name="正方形/長方形 31">
                  <a:extLst>
                    <a:ext uri="{FF2B5EF4-FFF2-40B4-BE49-F238E27FC236}">
                      <a16:creationId xmlns:a16="http://schemas.microsoft.com/office/drawing/2014/main" id="{00000000-0008-0000-0400-00000B000000}"/>
                    </a:ext>
                  </a:extLst>
                </xdr:cNvPr>
                <xdr:cNvSpPr/>
              </xdr:nvSpPr>
              <xdr:spPr>
                <a:xfrm>
                  <a:off x="2211467" y="-844456"/>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3" name="正方形/長方形 32">
                  <a:extLst>
                    <a:ext uri="{FF2B5EF4-FFF2-40B4-BE49-F238E27FC236}">
                      <a16:creationId xmlns:a16="http://schemas.microsoft.com/office/drawing/2014/main" id="{00000000-0008-0000-0400-00000C000000}"/>
                    </a:ext>
                  </a:extLst>
                </xdr:cNvPr>
                <xdr:cNvSpPr/>
              </xdr:nvSpPr>
              <xdr:spPr>
                <a:xfrm>
                  <a:off x="4904175" y="-661935"/>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grpSp>
          <xdr:nvGrpSpPr>
            <xdr:cNvPr id="23" name="グループ化 22">
              <a:extLst>
                <a:ext uri="{FF2B5EF4-FFF2-40B4-BE49-F238E27FC236}">
                  <a16:creationId xmlns:a16="http://schemas.microsoft.com/office/drawing/2014/main" id="{00000000-0008-0000-0400-000011000000}"/>
                </a:ext>
              </a:extLst>
            </xdr:cNvPr>
            <xdr:cNvGrpSpPr/>
          </xdr:nvGrpSpPr>
          <xdr:grpSpPr>
            <a:xfrm>
              <a:off x="10815134" y="5683723"/>
              <a:ext cx="2230867" cy="770504"/>
              <a:chOff x="10815134" y="5683723"/>
              <a:chExt cx="2230867" cy="770504"/>
            </a:xfrm>
          </xdr:grpSpPr>
          <xdr:sp macro="" textlink="">
            <xdr:nvSpPr>
              <xdr:cNvPr id="24" name="正方形/長方形 23">
                <a:extLst>
                  <a:ext uri="{FF2B5EF4-FFF2-40B4-BE49-F238E27FC236}">
                    <a16:creationId xmlns:a16="http://schemas.microsoft.com/office/drawing/2014/main" id="{00000000-0008-0000-0400-000002000000}"/>
                  </a:ext>
                </a:extLst>
              </xdr:cNvPr>
              <xdr:cNvSpPr/>
            </xdr:nvSpPr>
            <xdr:spPr>
              <a:xfrm>
                <a:off x="10849378" y="6146001"/>
                <a:ext cx="2196623" cy="308226"/>
              </a:xfrm>
              <a:prstGeom prst="rect">
                <a:avLst/>
              </a:prstGeom>
              <a:solidFill>
                <a:srgbClr val="FF0066">
                  <a:alpha val="30000"/>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400-00000E000000}"/>
                  </a:ext>
                </a:extLst>
              </xdr:cNvPr>
              <xdr:cNvSpPr/>
            </xdr:nvSpPr>
            <xdr:spPr>
              <a:xfrm>
                <a:off x="10815134" y="5683723"/>
                <a:ext cx="2200468" cy="301166"/>
              </a:xfrm>
              <a:prstGeom prst="rect">
                <a:avLst/>
              </a:prstGeom>
              <a:solidFill>
                <a:srgbClr val="FF0066">
                  <a:alpha val="30000"/>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20" name="四角形吹き出し 19">
            <a:extLst>
              <a:ext uri="{FF2B5EF4-FFF2-40B4-BE49-F238E27FC236}">
                <a16:creationId xmlns:a16="http://schemas.microsoft.com/office/drawing/2014/main" id="{00000000-0008-0000-0400-000003000000}"/>
              </a:ext>
            </a:extLst>
          </xdr:cNvPr>
          <xdr:cNvSpPr/>
        </xdr:nvSpPr>
        <xdr:spPr>
          <a:xfrm>
            <a:off x="13745474" y="4358044"/>
            <a:ext cx="3343372" cy="1577360"/>
          </a:xfrm>
          <a:prstGeom prst="wedgeRectCallout">
            <a:avLst>
              <a:gd name="adj1" fmla="val -71622"/>
              <a:gd name="adj2" fmla="val 437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65000"/>
                  </a:schemeClr>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chemeClr val="bg1">
                  <a:lumMod val="65000"/>
                </a:schemeClr>
              </a:solidFill>
              <a:latin typeface="+mj-ea"/>
              <a:ea typeface="+mj-ea"/>
            </a:endParaRPr>
          </a:p>
          <a:p>
            <a:pPr algn="l"/>
            <a:endParaRPr kumimoji="1" lang="en-US" altLang="ja-JP" sz="1600" b="1">
              <a:solidFill>
                <a:schemeClr val="bg1">
                  <a:lumMod val="75000"/>
                </a:schemeClr>
              </a:solidFill>
              <a:latin typeface="+mj-ea"/>
              <a:ea typeface="+mj-ea"/>
            </a:endParaRPr>
          </a:p>
        </xdr:txBody>
      </xdr:sp>
      <xdr:sp macro="" textlink="">
        <xdr:nvSpPr>
          <xdr:cNvPr id="21" name="四角形吹き出し 20">
            <a:extLst>
              <a:ext uri="{FF2B5EF4-FFF2-40B4-BE49-F238E27FC236}">
                <a16:creationId xmlns:a16="http://schemas.microsoft.com/office/drawing/2014/main" id="{00000000-0008-0000-0400-00000F000000}"/>
              </a:ext>
            </a:extLst>
          </xdr:cNvPr>
          <xdr:cNvSpPr/>
        </xdr:nvSpPr>
        <xdr:spPr>
          <a:xfrm>
            <a:off x="12084961" y="10208076"/>
            <a:ext cx="3673930" cy="775608"/>
          </a:xfrm>
          <a:prstGeom prst="wedgeRectCallout">
            <a:avLst>
              <a:gd name="adj1" fmla="val -61694"/>
              <a:gd name="adj2" fmla="val 200700"/>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領収書の宛先が設置者または園名になっていることを確認してください。</a:t>
            </a:r>
            <a:endParaRPr kumimoji="1" lang="en-US" altLang="ja-JP" sz="1600" b="1">
              <a:solidFill>
                <a:sysClr val="windowText" lastClr="000000"/>
              </a:solidFill>
              <a:latin typeface="+mj-ea"/>
              <a:ea typeface="+mj-ea"/>
            </a:endParaRPr>
          </a:p>
        </xdr:txBody>
      </xdr:sp>
    </xdr:grpSp>
    <xdr:clientData/>
  </xdr:twoCellAnchor>
  <xdr:twoCellAnchor>
    <xdr:from>
      <xdr:col>1</xdr:col>
      <xdr:colOff>427405</xdr:colOff>
      <xdr:row>1</xdr:row>
      <xdr:rowOff>146538</xdr:rowOff>
    </xdr:from>
    <xdr:to>
      <xdr:col>4</xdr:col>
      <xdr:colOff>183174</xdr:colOff>
      <xdr:row>3</xdr:row>
      <xdr:rowOff>402980</xdr:rowOff>
    </xdr:to>
    <xdr:sp macro="" textlink="">
      <xdr:nvSpPr>
        <xdr:cNvPr id="2" name="テキスト ボックス 1"/>
        <xdr:cNvSpPr txBox="1"/>
      </xdr:nvSpPr>
      <xdr:spPr>
        <a:xfrm>
          <a:off x="708270" y="476250"/>
          <a:ext cx="1807308" cy="915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見本</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445;&#32946;&#12539;&#25945;&#32946;&#37096;/010_&#26087;&#36939;&#21942;&#35506;&#20849;&#26377;/030_&#12381;&#12398;&#20182;&#65288;&#65299;&#35506;&#20197;&#19978;&#20849;&#26377;&#65289;/200_&#20445;&#32946;&#12539;&#25945;&#32946;&#26045;&#35373;&#31561;&#12398;&#21361;&#27231;&#31649;&#29702;/300_&#12467;&#12525;&#12490;/200_&#26032;&#22411;&#12467;&#12525;&#12490;(&#31169;&#31435;&#22290;)/070_&#12467;&#12525;&#12490;&#23550;&#31574;&#32076;&#36027;&#35036;&#21161;/953_R4(2022)&#24180;&#24230;_&#35036;&#21161;&#37329;/004_&#20316;&#25104;/03_&#30003;&#35531;Excel/&#12304;&#20107;&#26989;&#23455;&#26045;&#32773;&#21521;&#12369;&#12305;&#35036;&#21161;&#12402;&#12394;_&#12456;&#12463;&#12475;&#12523;&#20316;&#25104;&#29992;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申請シート"/>
      <sheetName val="①かかり増し経費"/>
      <sheetName val="②備品等購入経費"/>
      <sheetName val="③工事費"/>
      <sheetName val="１件100万円以上の契約の場合の理由書"/>
      <sheetName val="【郵送用】送付先シート"/>
      <sheetName val="仕入控除"/>
      <sheetName val="施設データ"/>
    </sheetNames>
    <sheetDataSet>
      <sheetData sheetId="0" refreshError="1">
        <row r="3">
          <cell r="B3" t="str">
            <v>ある</v>
          </cell>
          <cell r="E3" t="str">
            <v>はい</v>
          </cell>
        </row>
        <row r="4">
          <cell r="B4" t="str">
            <v>ない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1"/>
  <sheetViews>
    <sheetView workbookViewId="0">
      <selection activeCell="C6" sqref="C6"/>
    </sheetView>
  </sheetViews>
  <sheetFormatPr defaultRowHeight="15.75" customHeight="1"/>
  <cols>
    <col min="1" max="1" width="9" style="40"/>
    <col min="2" max="2" width="28.625" style="40" customWidth="1"/>
    <col min="3" max="5" width="23.625" style="40" customWidth="1"/>
    <col min="6" max="8" width="9" style="40"/>
    <col min="9" max="9" width="13.25" style="40" bestFit="1" customWidth="1"/>
    <col min="10" max="16384" width="9" style="40"/>
  </cols>
  <sheetData>
    <row r="1" spans="2:6" ht="15.75" customHeight="1" thickBot="1"/>
    <row r="2" spans="2:6" ht="15.75" customHeight="1" thickTop="1" thickBot="1">
      <c r="B2" s="41" t="s">
        <v>77</v>
      </c>
      <c r="C2" s="42" t="s">
        <v>78</v>
      </c>
      <c r="D2" s="43" t="s">
        <v>79</v>
      </c>
      <c r="E2" s="44"/>
      <c r="F2" s="45"/>
    </row>
    <row r="3" spans="2:6" ht="15.75" customHeight="1" thickTop="1">
      <c r="B3" s="255" t="s">
        <v>80</v>
      </c>
      <c r="C3" s="46" t="s">
        <v>81</v>
      </c>
      <c r="D3" s="47"/>
      <c r="E3" s="48"/>
    </row>
    <row r="4" spans="2:6" ht="15.75" customHeight="1" thickBot="1">
      <c r="B4" s="256"/>
      <c r="C4" s="49" t="s">
        <v>82</v>
      </c>
      <c r="D4" s="50"/>
      <c r="E4" s="48"/>
    </row>
    <row r="5" spans="2:6" ht="15.75" customHeight="1" thickTop="1">
      <c r="E5" s="48"/>
    </row>
    <row r="6" spans="2:6" ht="15.75" customHeight="1" thickBot="1">
      <c r="E6" s="48"/>
    </row>
    <row r="7" spans="2:6" ht="30" customHeight="1" thickTop="1" thickBot="1">
      <c r="B7" s="51" t="s">
        <v>83</v>
      </c>
      <c r="C7" s="42" t="s">
        <v>81</v>
      </c>
      <c r="D7" s="43" t="s">
        <v>82</v>
      </c>
    </row>
    <row r="8" spans="2:6" ht="30" customHeight="1" thickTop="1">
      <c r="B8" s="257" t="s">
        <v>84</v>
      </c>
      <c r="C8" s="52"/>
      <c r="D8" s="47" t="s">
        <v>23</v>
      </c>
    </row>
    <row r="9" spans="2:6" ht="30" customHeight="1" thickBot="1">
      <c r="B9" s="258"/>
      <c r="C9" s="49"/>
      <c r="D9" s="50" t="s">
        <v>67</v>
      </c>
    </row>
    <row r="10" spans="2:6" ht="15.75" customHeight="1" thickTop="1"/>
    <row r="11" spans="2:6" ht="15.75" customHeight="1" thickBot="1"/>
    <row r="12" spans="2:6" ht="15.75" customHeight="1" thickTop="1" thickBot="1">
      <c r="B12" s="53" t="s">
        <v>60</v>
      </c>
      <c r="C12" s="42" t="s">
        <v>62</v>
      </c>
      <c r="D12" s="43" t="s">
        <v>61</v>
      </c>
      <c r="E12" s="45" t="s">
        <v>85</v>
      </c>
    </row>
    <row r="13" spans="2:6" ht="15.75" customHeight="1" thickTop="1">
      <c r="B13" s="254" t="s">
        <v>86</v>
      </c>
      <c r="C13" s="46" t="s">
        <v>76</v>
      </c>
      <c r="D13" s="46"/>
    </row>
    <row r="14" spans="2:6" ht="15.75" customHeight="1">
      <c r="B14" s="254"/>
      <c r="C14" s="52" t="s">
        <v>64</v>
      </c>
      <c r="D14" s="52"/>
    </row>
    <row r="15" spans="2:6" ht="15.75" customHeight="1">
      <c r="B15" s="254"/>
      <c r="C15" s="52" t="s">
        <v>87</v>
      </c>
      <c r="D15" s="52"/>
    </row>
    <row r="16" spans="2:6" ht="15.75" customHeight="1">
      <c r="B16" s="254"/>
      <c r="C16" s="52" t="s">
        <v>88</v>
      </c>
      <c r="D16" s="52"/>
    </row>
    <row r="17" spans="2:4" ht="15.75" customHeight="1">
      <c r="B17" s="254"/>
      <c r="C17" s="52" t="s">
        <v>89</v>
      </c>
      <c r="D17" s="52"/>
    </row>
    <row r="18" spans="2:4" ht="15.75" customHeight="1">
      <c r="B18" s="254"/>
      <c r="C18" s="52" t="s">
        <v>90</v>
      </c>
      <c r="D18" s="52"/>
    </row>
    <row r="19" spans="2:4" ht="15.75" customHeight="1">
      <c r="B19" s="254"/>
      <c r="C19" s="52" t="s">
        <v>4416</v>
      </c>
      <c r="D19" s="52"/>
    </row>
    <row r="20" spans="2:4" ht="15.75" customHeight="1">
      <c r="B20" s="254"/>
      <c r="C20" s="52" t="s">
        <v>91</v>
      </c>
      <c r="D20" s="52"/>
    </row>
    <row r="21" spans="2:4" ht="15.75" customHeight="1">
      <c r="B21" s="254"/>
      <c r="C21" s="52" t="s">
        <v>92</v>
      </c>
      <c r="D21" s="52"/>
    </row>
  </sheetData>
  <mergeCells count="3">
    <mergeCell ref="B13:B21"/>
    <mergeCell ref="B3:B4"/>
    <mergeCell ref="B8:B9"/>
  </mergeCells>
  <phoneticPr fontId="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649"/>
  <sheetViews>
    <sheetView zoomScale="80" zoomScaleNormal="80" workbookViewId="0">
      <pane xSplit="1" ySplit="2" topLeftCell="B1577" activePane="bottomRight" state="frozen"/>
      <selection pane="topRight" activeCell="B1" sqref="B1"/>
      <selection pane="bottomLeft" activeCell="A3" sqref="A3"/>
      <selection pane="bottomRight" activeCell="M1586" sqref="M1586"/>
    </sheetView>
  </sheetViews>
  <sheetFormatPr defaultColWidth="8.75" defaultRowHeight="15.75"/>
  <cols>
    <col min="1" max="1" width="8" style="82" customWidth="1"/>
    <col min="2" max="2" width="18" style="83" bestFit="1" customWidth="1"/>
    <col min="3" max="3" width="17.875" style="83" customWidth="1"/>
    <col min="4" max="4" width="24.5" style="82" customWidth="1"/>
    <col min="5" max="5" width="57.875" style="82" customWidth="1"/>
    <col min="6" max="6" width="12.875" style="84" customWidth="1"/>
    <col min="7" max="7" width="52.875" style="82" customWidth="1"/>
    <col min="8" max="8" width="16.375" style="82" customWidth="1"/>
    <col min="9" max="9" width="14.625" style="82" customWidth="1"/>
    <col min="10" max="10" width="30.5" style="82" customWidth="1"/>
    <col min="11" max="11" width="14.375" style="82" bestFit="1" customWidth="1"/>
    <col min="12" max="14" width="8.75" style="82" customWidth="1"/>
    <col min="15" max="15" width="11.625" style="82" customWidth="1"/>
    <col min="16" max="16" width="9.75" style="82" customWidth="1"/>
    <col min="17" max="25" width="8.75" style="84" customWidth="1"/>
    <col min="26" max="26" width="11.375" style="82" customWidth="1"/>
    <col min="27" max="27" width="10.75" style="61" customWidth="1"/>
    <col min="28" max="16384" width="8.75" style="82"/>
  </cols>
  <sheetData>
    <row r="1" spans="1:27" ht="15.75" customHeight="1">
      <c r="M1" s="259" t="s">
        <v>3489</v>
      </c>
      <c r="N1" s="260"/>
      <c r="O1" s="260"/>
      <c r="P1" s="260"/>
      <c r="Q1" s="260"/>
      <c r="R1" s="260"/>
      <c r="S1" s="260"/>
      <c r="T1" s="260"/>
      <c r="U1" s="260"/>
      <c r="V1" s="260"/>
      <c r="W1" s="260"/>
      <c r="X1" s="260"/>
      <c r="Y1" s="260"/>
      <c r="Z1" s="85"/>
      <c r="AA1" s="85"/>
    </row>
    <row r="2" spans="1:27" s="90" customFormat="1" ht="50.1" customHeight="1">
      <c r="A2" s="86" t="s">
        <v>107</v>
      </c>
      <c r="B2" s="87" t="s">
        <v>108</v>
      </c>
      <c r="C2" s="87" t="s">
        <v>109</v>
      </c>
      <c r="D2" s="84" t="s">
        <v>110</v>
      </c>
      <c r="E2" s="84" t="s">
        <v>111</v>
      </c>
      <c r="F2" s="88" t="s">
        <v>115</v>
      </c>
      <c r="G2" s="84" t="s">
        <v>116</v>
      </c>
      <c r="H2" s="84" t="s">
        <v>112</v>
      </c>
      <c r="I2" s="84" t="s">
        <v>113</v>
      </c>
      <c r="J2" s="84" t="s">
        <v>114</v>
      </c>
      <c r="K2" s="89" t="s">
        <v>117</v>
      </c>
      <c r="L2" s="90" t="s">
        <v>118</v>
      </c>
      <c r="M2" s="60" t="s">
        <v>119</v>
      </c>
      <c r="N2" s="91" t="s">
        <v>120</v>
      </c>
      <c r="O2" s="92" t="s">
        <v>121</v>
      </c>
      <c r="P2" s="93" t="s">
        <v>122</v>
      </c>
      <c r="Q2" s="94" t="s">
        <v>123</v>
      </c>
      <c r="R2" s="94" t="s">
        <v>124</v>
      </c>
      <c r="S2" s="95" t="s">
        <v>125</v>
      </c>
      <c r="T2" s="95" t="s">
        <v>126</v>
      </c>
      <c r="U2" s="96" t="s">
        <v>127</v>
      </c>
      <c r="V2" s="96" t="s">
        <v>128</v>
      </c>
      <c r="W2" s="97" t="s">
        <v>129</v>
      </c>
      <c r="X2" s="98" t="s">
        <v>130</v>
      </c>
      <c r="Y2" s="99" t="s">
        <v>131</v>
      </c>
      <c r="Z2" s="85" t="s">
        <v>3490</v>
      </c>
      <c r="AA2" s="100" t="s">
        <v>3491</v>
      </c>
    </row>
    <row r="3" spans="1:27" ht="20.100000000000001" customHeight="1">
      <c r="A3" s="101">
        <v>1001</v>
      </c>
      <c r="B3" s="102">
        <v>1410051025153</v>
      </c>
      <c r="C3" s="102">
        <v>912010144</v>
      </c>
      <c r="D3" s="103" t="s">
        <v>132</v>
      </c>
      <c r="E3" s="103" t="s">
        <v>3481</v>
      </c>
      <c r="F3" s="104">
        <v>2250014</v>
      </c>
      <c r="G3" s="103" t="s">
        <v>136</v>
      </c>
      <c r="H3" s="103" t="s">
        <v>133</v>
      </c>
      <c r="I3" s="103" t="s">
        <v>134</v>
      </c>
      <c r="J3" s="103" t="s">
        <v>135</v>
      </c>
      <c r="K3" s="82">
        <f t="shared" ref="K3:K66" si="0">IF(L3="","",IF(L3&lt;=19,1,IF(AND(L3&gt;=20,L3&lt;=59),2,IF(L3&gt;=60,3,"エラー"))))</f>
        <v>2</v>
      </c>
      <c r="L3" s="82">
        <v>29</v>
      </c>
      <c r="M3" s="105">
        <f t="shared" ref="M3:M66" si="1">IF(L3="","",IF(K3=1,300000,IF(K3=2,400000,IF(K3=3,500000,"エラー"))))</f>
        <v>400000</v>
      </c>
      <c r="N3" s="105">
        <f t="shared" ref="N3:N66" si="2">IF(L3="","",IF(K3=1,150000,IF(K3=2,200000,IF(K3=3,250000,"エラー"))))</f>
        <v>200000</v>
      </c>
      <c r="O3" s="105">
        <f t="shared" ref="O3:O66" si="3">IF(OR(Q3="○",R3="○",S3="○",T3="○",U3="○",V3="○"),300000,"")</f>
        <v>300000</v>
      </c>
      <c r="P3" s="105" t="str">
        <f t="shared" ref="P3:P66" si="4">IF(OR(X3="○",W3="○",Y3="○"),300000,"")</f>
        <v/>
      </c>
      <c r="Q3" s="84" t="s">
        <v>138</v>
      </c>
      <c r="S3" s="84" t="s">
        <v>137</v>
      </c>
      <c r="T3" s="84" t="s">
        <v>137</v>
      </c>
      <c r="U3" s="84" t="s">
        <v>137</v>
      </c>
      <c r="X3" s="84" t="s">
        <v>137</v>
      </c>
      <c r="Z3" s="105">
        <f t="shared" ref="Z3:Z66" si="5">SUM(M3:P3)</f>
        <v>900000</v>
      </c>
      <c r="AA3" s="61">
        <f t="shared" ref="AA3:AA66" si="6">IF(OR(N3&lt;&gt;"",O3&lt;&gt;"",P3&lt;&gt;""),1000000,0)</f>
        <v>1000000</v>
      </c>
    </row>
    <row r="4" spans="1:27" ht="20.100000000000001" customHeight="1">
      <c r="A4" s="101">
        <v>1002</v>
      </c>
      <c r="B4" s="102">
        <v>1410051017440</v>
      </c>
      <c r="C4" s="102">
        <v>912010144</v>
      </c>
      <c r="D4" s="103" t="s">
        <v>139</v>
      </c>
      <c r="E4" s="103" t="s">
        <v>3481</v>
      </c>
      <c r="F4" s="104">
        <v>2250014</v>
      </c>
      <c r="G4" s="103" t="s">
        <v>136</v>
      </c>
      <c r="H4" s="103" t="s">
        <v>133</v>
      </c>
      <c r="I4" s="103" t="s">
        <v>134</v>
      </c>
      <c r="J4" s="103" t="s">
        <v>140</v>
      </c>
      <c r="K4" s="82">
        <f t="shared" si="0"/>
        <v>2</v>
      </c>
      <c r="L4" s="82">
        <v>25</v>
      </c>
      <c r="M4" s="105">
        <f t="shared" si="1"/>
        <v>400000</v>
      </c>
      <c r="N4" s="105">
        <f t="shared" si="2"/>
        <v>200000</v>
      </c>
      <c r="O4" s="105">
        <f t="shared" si="3"/>
        <v>300000</v>
      </c>
      <c r="P4" s="105" t="str">
        <f t="shared" si="4"/>
        <v/>
      </c>
      <c r="Q4" s="84" t="s">
        <v>138</v>
      </c>
      <c r="S4" s="84" t="s">
        <v>137</v>
      </c>
      <c r="T4" s="84" t="s">
        <v>137</v>
      </c>
      <c r="U4" s="84" t="s">
        <v>137</v>
      </c>
      <c r="X4" s="84" t="s">
        <v>137</v>
      </c>
      <c r="Z4" s="105">
        <f t="shared" si="5"/>
        <v>900000</v>
      </c>
      <c r="AA4" s="61">
        <f t="shared" si="6"/>
        <v>1000000</v>
      </c>
    </row>
    <row r="5" spans="1:27" ht="20.100000000000001" customHeight="1">
      <c r="A5" s="101">
        <v>1003</v>
      </c>
      <c r="B5" s="102">
        <v>1410051014199</v>
      </c>
      <c r="C5" s="102">
        <v>805020010</v>
      </c>
      <c r="D5" s="103" t="s">
        <v>132</v>
      </c>
      <c r="E5" s="103" t="s">
        <v>3482</v>
      </c>
      <c r="F5" s="104">
        <v>2410826</v>
      </c>
      <c r="G5" s="103" t="s">
        <v>144</v>
      </c>
      <c r="H5" s="103" t="s">
        <v>141</v>
      </c>
      <c r="I5" s="103" t="s">
        <v>142</v>
      </c>
      <c r="J5" s="103" t="s">
        <v>143</v>
      </c>
      <c r="K5" s="82">
        <f t="shared" si="0"/>
        <v>2</v>
      </c>
      <c r="L5" s="82">
        <v>50</v>
      </c>
      <c r="M5" s="105">
        <f t="shared" si="1"/>
        <v>400000</v>
      </c>
      <c r="N5" s="105">
        <f t="shared" si="2"/>
        <v>200000</v>
      </c>
      <c r="O5" s="105">
        <f t="shared" si="3"/>
        <v>300000</v>
      </c>
      <c r="P5" s="105" t="str">
        <f t="shared" si="4"/>
        <v/>
      </c>
      <c r="Q5" s="84" t="s">
        <v>138</v>
      </c>
      <c r="S5" s="84" t="s">
        <v>137</v>
      </c>
      <c r="T5" s="84" t="s">
        <v>137</v>
      </c>
      <c r="U5" s="84" t="s">
        <v>137</v>
      </c>
      <c r="X5" s="84" t="s">
        <v>137</v>
      </c>
      <c r="Z5" s="105">
        <f t="shared" si="5"/>
        <v>900000</v>
      </c>
      <c r="AA5" s="61">
        <f t="shared" si="6"/>
        <v>1000000</v>
      </c>
    </row>
    <row r="6" spans="1:27" ht="20.100000000000001" customHeight="1">
      <c r="A6" s="101">
        <v>1004</v>
      </c>
      <c r="B6" s="102">
        <v>1410051016897</v>
      </c>
      <c r="C6" s="102">
        <v>805020010</v>
      </c>
      <c r="D6" s="103" t="s">
        <v>132</v>
      </c>
      <c r="E6" s="103" t="s">
        <v>3482</v>
      </c>
      <c r="F6" s="104">
        <v>2410826</v>
      </c>
      <c r="G6" s="103" t="s">
        <v>144</v>
      </c>
      <c r="H6" s="103" t="s">
        <v>141</v>
      </c>
      <c r="I6" s="103" t="s">
        <v>142</v>
      </c>
      <c r="J6" s="103" t="s">
        <v>145</v>
      </c>
      <c r="K6" s="82">
        <f t="shared" si="0"/>
        <v>3</v>
      </c>
      <c r="L6" s="82">
        <v>66</v>
      </c>
      <c r="M6" s="105">
        <f t="shared" si="1"/>
        <v>500000</v>
      </c>
      <c r="N6" s="105">
        <f t="shared" si="2"/>
        <v>250000</v>
      </c>
      <c r="O6" s="105">
        <f t="shared" si="3"/>
        <v>300000</v>
      </c>
      <c r="P6" s="105" t="str">
        <f t="shared" si="4"/>
        <v/>
      </c>
      <c r="Q6" s="84" t="s">
        <v>138</v>
      </c>
      <c r="S6" s="84" t="s">
        <v>137</v>
      </c>
      <c r="T6" s="84" t="s">
        <v>137</v>
      </c>
      <c r="U6" s="84" t="s">
        <v>137</v>
      </c>
      <c r="X6" s="84" t="s">
        <v>137</v>
      </c>
      <c r="Z6" s="105">
        <f t="shared" si="5"/>
        <v>1050000</v>
      </c>
      <c r="AA6" s="61">
        <f t="shared" si="6"/>
        <v>1000000</v>
      </c>
    </row>
    <row r="7" spans="1:27" ht="20.100000000000001" customHeight="1">
      <c r="A7" s="101">
        <v>1005</v>
      </c>
      <c r="B7" s="102">
        <v>1410051013712</v>
      </c>
      <c r="C7" s="102">
        <v>805010011</v>
      </c>
      <c r="D7" s="103" t="s">
        <v>132</v>
      </c>
      <c r="E7" s="103" t="s">
        <v>146</v>
      </c>
      <c r="F7" s="104">
        <v>1060032</v>
      </c>
      <c r="G7" s="103" t="s">
        <v>150</v>
      </c>
      <c r="H7" s="103" t="s">
        <v>147</v>
      </c>
      <c r="I7" s="103" t="s">
        <v>148</v>
      </c>
      <c r="J7" s="103" t="s">
        <v>149</v>
      </c>
      <c r="K7" s="82">
        <f t="shared" si="0"/>
        <v>3</v>
      </c>
      <c r="L7" s="82">
        <v>90</v>
      </c>
      <c r="M7" s="105">
        <f t="shared" si="1"/>
        <v>500000</v>
      </c>
      <c r="N7" s="105">
        <f t="shared" si="2"/>
        <v>250000</v>
      </c>
      <c r="O7" s="105" t="str">
        <f t="shared" si="3"/>
        <v/>
      </c>
      <c r="P7" s="105" t="str">
        <f t="shared" si="4"/>
        <v/>
      </c>
      <c r="Q7" s="82" t="s">
        <v>137</v>
      </c>
      <c r="R7" s="82"/>
      <c r="S7" s="82" t="s">
        <v>137</v>
      </c>
      <c r="T7" s="82" t="s">
        <v>137</v>
      </c>
      <c r="U7" s="82" t="s">
        <v>137</v>
      </c>
      <c r="V7" s="82"/>
      <c r="W7" s="82"/>
      <c r="X7" s="82" t="s">
        <v>137</v>
      </c>
      <c r="Y7" s="82"/>
      <c r="Z7" s="105">
        <f t="shared" si="5"/>
        <v>750000</v>
      </c>
      <c r="AA7" s="61">
        <f t="shared" si="6"/>
        <v>1000000</v>
      </c>
    </row>
    <row r="8" spans="1:27" ht="20.100000000000001" customHeight="1">
      <c r="A8" s="101">
        <v>1006</v>
      </c>
      <c r="B8" s="102">
        <v>1410051013878</v>
      </c>
      <c r="C8" s="102">
        <v>805010011</v>
      </c>
      <c r="D8" s="103" t="s">
        <v>132</v>
      </c>
      <c r="E8" s="103" t="s">
        <v>146</v>
      </c>
      <c r="F8" s="104">
        <v>1060032</v>
      </c>
      <c r="G8" s="103" t="s">
        <v>150</v>
      </c>
      <c r="H8" s="103" t="s">
        <v>147</v>
      </c>
      <c r="I8" s="103" t="s">
        <v>148</v>
      </c>
      <c r="J8" s="103" t="s">
        <v>151</v>
      </c>
      <c r="K8" s="82">
        <f t="shared" si="0"/>
        <v>2</v>
      </c>
      <c r="L8" s="82">
        <v>36</v>
      </c>
      <c r="M8" s="105">
        <f t="shared" si="1"/>
        <v>400000</v>
      </c>
      <c r="N8" s="105">
        <f t="shared" si="2"/>
        <v>200000</v>
      </c>
      <c r="O8" s="105" t="str">
        <f t="shared" si="3"/>
        <v/>
      </c>
      <c r="P8" s="105" t="str">
        <f t="shared" si="4"/>
        <v/>
      </c>
      <c r="Q8" s="82" t="s">
        <v>137</v>
      </c>
      <c r="R8" s="82"/>
      <c r="S8" s="82" t="s">
        <v>137</v>
      </c>
      <c r="T8" s="82" t="s">
        <v>137</v>
      </c>
      <c r="U8" s="82" t="s">
        <v>137</v>
      </c>
      <c r="V8" s="82"/>
      <c r="W8" s="82"/>
      <c r="X8" s="82" t="s">
        <v>137</v>
      </c>
      <c r="Y8" s="82"/>
      <c r="Z8" s="105">
        <f t="shared" si="5"/>
        <v>600000</v>
      </c>
      <c r="AA8" s="61">
        <f t="shared" si="6"/>
        <v>1000000</v>
      </c>
    </row>
    <row r="9" spans="1:27" ht="20.100000000000001" customHeight="1">
      <c r="A9" s="101">
        <v>1007</v>
      </c>
      <c r="B9" s="102">
        <v>1410051014132</v>
      </c>
      <c r="C9" s="102">
        <v>805010011</v>
      </c>
      <c r="D9" s="103" t="s">
        <v>132</v>
      </c>
      <c r="E9" s="103" t="s">
        <v>146</v>
      </c>
      <c r="F9" s="104">
        <v>1060032</v>
      </c>
      <c r="G9" s="103" t="s">
        <v>150</v>
      </c>
      <c r="H9" s="103" t="s">
        <v>147</v>
      </c>
      <c r="I9" s="103" t="s">
        <v>148</v>
      </c>
      <c r="J9" s="103" t="s">
        <v>152</v>
      </c>
      <c r="K9" s="82">
        <f t="shared" si="0"/>
        <v>3</v>
      </c>
      <c r="L9" s="82">
        <v>75</v>
      </c>
      <c r="M9" s="105">
        <f t="shared" si="1"/>
        <v>500000</v>
      </c>
      <c r="N9" s="105">
        <f t="shared" si="2"/>
        <v>250000</v>
      </c>
      <c r="O9" s="105" t="str">
        <f t="shared" si="3"/>
        <v/>
      </c>
      <c r="P9" s="105" t="str">
        <f t="shared" si="4"/>
        <v/>
      </c>
      <c r="Q9" s="82" t="s">
        <v>137</v>
      </c>
      <c r="R9" s="82"/>
      <c r="S9" s="82" t="s">
        <v>137</v>
      </c>
      <c r="T9" s="82" t="s">
        <v>137</v>
      </c>
      <c r="U9" s="82" t="s">
        <v>137</v>
      </c>
      <c r="V9" s="82"/>
      <c r="W9" s="82"/>
      <c r="X9" s="82" t="s">
        <v>137</v>
      </c>
      <c r="Y9" s="82"/>
      <c r="Z9" s="105">
        <f t="shared" si="5"/>
        <v>750000</v>
      </c>
      <c r="AA9" s="61">
        <f t="shared" si="6"/>
        <v>1000000</v>
      </c>
    </row>
    <row r="10" spans="1:27" ht="20.100000000000001" customHeight="1">
      <c r="A10" s="101">
        <v>1008</v>
      </c>
      <c r="B10" s="102">
        <v>1410051014140</v>
      </c>
      <c r="C10" s="102">
        <v>805010011</v>
      </c>
      <c r="D10" s="103" t="s">
        <v>132</v>
      </c>
      <c r="E10" s="103" t="s">
        <v>146</v>
      </c>
      <c r="F10" s="104">
        <v>1060032</v>
      </c>
      <c r="G10" s="103" t="s">
        <v>150</v>
      </c>
      <c r="H10" s="103" t="s">
        <v>147</v>
      </c>
      <c r="I10" s="103" t="s">
        <v>148</v>
      </c>
      <c r="J10" s="103" t="s">
        <v>153</v>
      </c>
      <c r="K10" s="82">
        <f t="shared" si="0"/>
        <v>3</v>
      </c>
      <c r="L10" s="82">
        <v>60</v>
      </c>
      <c r="M10" s="105">
        <f t="shared" si="1"/>
        <v>500000</v>
      </c>
      <c r="N10" s="105">
        <f t="shared" si="2"/>
        <v>250000</v>
      </c>
      <c r="O10" s="105" t="str">
        <f t="shared" si="3"/>
        <v/>
      </c>
      <c r="P10" s="105" t="str">
        <f t="shared" si="4"/>
        <v/>
      </c>
      <c r="Q10" s="82" t="s">
        <v>137</v>
      </c>
      <c r="R10" s="82"/>
      <c r="S10" s="82" t="s">
        <v>137</v>
      </c>
      <c r="T10" s="82" t="s">
        <v>137</v>
      </c>
      <c r="U10" s="82" t="s">
        <v>137</v>
      </c>
      <c r="V10" s="82"/>
      <c r="W10" s="82"/>
      <c r="X10" s="82" t="s">
        <v>137</v>
      </c>
      <c r="Y10" s="82"/>
      <c r="Z10" s="105">
        <f t="shared" si="5"/>
        <v>750000</v>
      </c>
      <c r="AA10" s="61">
        <f t="shared" si="6"/>
        <v>1000000</v>
      </c>
    </row>
    <row r="11" spans="1:27" ht="20.100000000000001" customHeight="1">
      <c r="A11" s="101">
        <v>1009</v>
      </c>
      <c r="B11" s="102">
        <v>1410051014280</v>
      </c>
      <c r="C11" s="102">
        <v>805010011</v>
      </c>
      <c r="D11" s="103" t="s">
        <v>132</v>
      </c>
      <c r="E11" s="103" t="s">
        <v>146</v>
      </c>
      <c r="F11" s="104">
        <v>1060032</v>
      </c>
      <c r="G11" s="103" t="s">
        <v>150</v>
      </c>
      <c r="H11" s="103" t="s">
        <v>147</v>
      </c>
      <c r="I11" s="103" t="s">
        <v>148</v>
      </c>
      <c r="J11" s="103" t="s">
        <v>154</v>
      </c>
      <c r="K11" s="82">
        <f t="shared" si="0"/>
        <v>2</v>
      </c>
      <c r="L11" s="82">
        <v>49</v>
      </c>
      <c r="M11" s="105">
        <f t="shared" si="1"/>
        <v>400000</v>
      </c>
      <c r="N11" s="105">
        <f t="shared" si="2"/>
        <v>200000</v>
      </c>
      <c r="O11" s="105" t="str">
        <f t="shared" si="3"/>
        <v/>
      </c>
      <c r="P11" s="105" t="str">
        <f t="shared" si="4"/>
        <v/>
      </c>
      <c r="Q11" s="82" t="s">
        <v>137</v>
      </c>
      <c r="R11" s="82"/>
      <c r="S11" s="82" t="s">
        <v>137</v>
      </c>
      <c r="T11" s="82" t="s">
        <v>137</v>
      </c>
      <c r="U11" s="82" t="s">
        <v>137</v>
      </c>
      <c r="V11" s="82"/>
      <c r="W11" s="82"/>
      <c r="X11" s="82" t="s">
        <v>137</v>
      </c>
      <c r="Y11" s="82"/>
      <c r="Z11" s="105">
        <f t="shared" si="5"/>
        <v>600000</v>
      </c>
      <c r="AA11" s="61">
        <f t="shared" si="6"/>
        <v>1000000</v>
      </c>
    </row>
    <row r="12" spans="1:27" ht="20.100000000000001" customHeight="1">
      <c r="A12" s="101">
        <v>1010</v>
      </c>
      <c r="B12" s="102">
        <v>1410051014389</v>
      </c>
      <c r="C12" s="102">
        <v>805010011</v>
      </c>
      <c r="D12" s="103" t="s">
        <v>132</v>
      </c>
      <c r="E12" s="103" t="s">
        <v>146</v>
      </c>
      <c r="F12" s="104">
        <v>1060032</v>
      </c>
      <c r="G12" s="103" t="s">
        <v>150</v>
      </c>
      <c r="H12" s="103" t="s">
        <v>147</v>
      </c>
      <c r="I12" s="103" t="s">
        <v>148</v>
      </c>
      <c r="J12" s="103" t="s">
        <v>155</v>
      </c>
      <c r="K12" s="82">
        <f t="shared" si="0"/>
        <v>3</v>
      </c>
      <c r="L12" s="82">
        <v>66</v>
      </c>
      <c r="M12" s="105">
        <f t="shared" si="1"/>
        <v>500000</v>
      </c>
      <c r="N12" s="105">
        <f t="shared" si="2"/>
        <v>250000</v>
      </c>
      <c r="O12" s="105" t="str">
        <f t="shared" si="3"/>
        <v/>
      </c>
      <c r="P12" s="105" t="str">
        <f t="shared" si="4"/>
        <v/>
      </c>
      <c r="Q12" s="82" t="s">
        <v>137</v>
      </c>
      <c r="R12" s="82"/>
      <c r="S12" s="82" t="s">
        <v>137</v>
      </c>
      <c r="T12" s="82" t="s">
        <v>137</v>
      </c>
      <c r="U12" s="82" t="s">
        <v>137</v>
      </c>
      <c r="V12" s="82"/>
      <c r="W12" s="82"/>
      <c r="X12" s="82" t="s">
        <v>137</v>
      </c>
      <c r="Y12" s="82"/>
      <c r="Z12" s="105">
        <f t="shared" si="5"/>
        <v>750000</v>
      </c>
      <c r="AA12" s="61">
        <f t="shared" si="6"/>
        <v>1000000</v>
      </c>
    </row>
    <row r="13" spans="1:27" ht="20.100000000000001" customHeight="1">
      <c r="A13" s="101">
        <v>1011</v>
      </c>
      <c r="B13" s="102">
        <v>1410051014454</v>
      </c>
      <c r="C13" s="102">
        <v>805010011</v>
      </c>
      <c r="D13" s="103" t="s">
        <v>132</v>
      </c>
      <c r="E13" s="103" t="s">
        <v>146</v>
      </c>
      <c r="F13" s="104">
        <v>1060032</v>
      </c>
      <c r="G13" s="103" t="s">
        <v>150</v>
      </c>
      <c r="H13" s="103" t="s">
        <v>147</v>
      </c>
      <c r="I13" s="103" t="s">
        <v>148</v>
      </c>
      <c r="J13" s="103" t="s">
        <v>156</v>
      </c>
      <c r="K13" s="82">
        <f t="shared" si="0"/>
        <v>3</v>
      </c>
      <c r="L13" s="82">
        <v>60</v>
      </c>
      <c r="M13" s="105">
        <f t="shared" si="1"/>
        <v>500000</v>
      </c>
      <c r="N13" s="105">
        <f t="shared" si="2"/>
        <v>250000</v>
      </c>
      <c r="O13" s="105" t="str">
        <f t="shared" si="3"/>
        <v/>
      </c>
      <c r="P13" s="105" t="str">
        <f t="shared" si="4"/>
        <v/>
      </c>
      <c r="Q13" s="82" t="s">
        <v>137</v>
      </c>
      <c r="R13" s="82"/>
      <c r="S13" s="82" t="s">
        <v>137</v>
      </c>
      <c r="T13" s="82" t="s">
        <v>137</v>
      </c>
      <c r="U13" s="82" t="s">
        <v>137</v>
      </c>
      <c r="V13" s="82"/>
      <c r="W13" s="82"/>
      <c r="X13" s="82" t="s">
        <v>137</v>
      </c>
      <c r="Y13" s="82"/>
      <c r="Z13" s="105">
        <f t="shared" si="5"/>
        <v>750000</v>
      </c>
      <c r="AA13" s="61">
        <f t="shared" si="6"/>
        <v>1000000</v>
      </c>
    </row>
    <row r="14" spans="1:27" ht="20.100000000000001" customHeight="1">
      <c r="A14" s="101">
        <v>1012</v>
      </c>
      <c r="B14" s="102">
        <v>1410051016491</v>
      </c>
      <c r="C14" s="102">
        <v>805010011</v>
      </c>
      <c r="D14" s="103" t="s">
        <v>132</v>
      </c>
      <c r="E14" s="103" t="s">
        <v>146</v>
      </c>
      <c r="F14" s="104">
        <v>1060032</v>
      </c>
      <c r="G14" s="103" t="s">
        <v>150</v>
      </c>
      <c r="H14" s="103" t="s">
        <v>147</v>
      </c>
      <c r="I14" s="103" t="s">
        <v>148</v>
      </c>
      <c r="J14" s="103" t="s">
        <v>157</v>
      </c>
      <c r="K14" s="82">
        <f t="shared" si="0"/>
        <v>2</v>
      </c>
      <c r="L14" s="82">
        <v>50</v>
      </c>
      <c r="M14" s="105">
        <f t="shared" si="1"/>
        <v>400000</v>
      </c>
      <c r="N14" s="105">
        <f t="shared" si="2"/>
        <v>200000</v>
      </c>
      <c r="O14" s="105" t="str">
        <f t="shared" si="3"/>
        <v/>
      </c>
      <c r="P14" s="105" t="str">
        <f t="shared" si="4"/>
        <v/>
      </c>
      <c r="Q14" s="82" t="s">
        <v>137</v>
      </c>
      <c r="R14" s="82"/>
      <c r="S14" s="82" t="s">
        <v>137</v>
      </c>
      <c r="T14" s="82" t="s">
        <v>137</v>
      </c>
      <c r="U14" s="82" t="s">
        <v>137</v>
      </c>
      <c r="V14" s="82"/>
      <c r="W14" s="82"/>
      <c r="X14" s="82" t="s">
        <v>137</v>
      </c>
      <c r="Y14" s="82"/>
      <c r="Z14" s="105">
        <f t="shared" si="5"/>
        <v>600000</v>
      </c>
      <c r="AA14" s="61">
        <f t="shared" si="6"/>
        <v>1000000</v>
      </c>
    </row>
    <row r="15" spans="1:27" ht="20.100000000000001" customHeight="1">
      <c r="A15" s="101">
        <v>1013</v>
      </c>
      <c r="B15" s="102">
        <v>1410051016871</v>
      </c>
      <c r="C15" s="102">
        <v>805010011</v>
      </c>
      <c r="D15" s="103" t="s">
        <v>132</v>
      </c>
      <c r="E15" s="103" t="s">
        <v>146</v>
      </c>
      <c r="F15" s="104">
        <v>1060032</v>
      </c>
      <c r="G15" s="103" t="s">
        <v>150</v>
      </c>
      <c r="H15" s="103" t="s">
        <v>147</v>
      </c>
      <c r="I15" s="103" t="s">
        <v>148</v>
      </c>
      <c r="J15" s="103" t="s">
        <v>158</v>
      </c>
      <c r="K15" s="82">
        <f t="shared" si="0"/>
        <v>3</v>
      </c>
      <c r="L15" s="82">
        <v>60</v>
      </c>
      <c r="M15" s="105">
        <f t="shared" si="1"/>
        <v>500000</v>
      </c>
      <c r="N15" s="105">
        <f t="shared" si="2"/>
        <v>250000</v>
      </c>
      <c r="O15" s="105" t="str">
        <f t="shared" si="3"/>
        <v/>
      </c>
      <c r="P15" s="105" t="str">
        <f t="shared" si="4"/>
        <v/>
      </c>
      <c r="Q15" s="82" t="s">
        <v>137</v>
      </c>
      <c r="R15" s="82"/>
      <c r="S15" s="82" t="s">
        <v>137</v>
      </c>
      <c r="T15" s="82" t="s">
        <v>137</v>
      </c>
      <c r="U15" s="82" t="s">
        <v>137</v>
      </c>
      <c r="V15" s="82"/>
      <c r="W15" s="82"/>
      <c r="X15" s="82" t="s">
        <v>137</v>
      </c>
      <c r="Y15" s="82"/>
      <c r="Z15" s="105">
        <f t="shared" si="5"/>
        <v>750000</v>
      </c>
      <c r="AA15" s="61">
        <f t="shared" si="6"/>
        <v>1000000</v>
      </c>
    </row>
    <row r="16" spans="1:27" ht="20.100000000000001" customHeight="1">
      <c r="A16" s="101">
        <v>1014</v>
      </c>
      <c r="B16" s="102">
        <v>1410051016947</v>
      </c>
      <c r="C16" s="102">
        <v>805010011</v>
      </c>
      <c r="D16" s="103" t="s">
        <v>132</v>
      </c>
      <c r="E16" s="103" t="s">
        <v>146</v>
      </c>
      <c r="F16" s="104">
        <v>1060032</v>
      </c>
      <c r="G16" s="103" t="s">
        <v>150</v>
      </c>
      <c r="H16" s="103" t="s">
        <v>147</v>
      </c>
      <c r="I16" s="103" t="s">
        <v>148</v>
      </c>
      <c r="J16" s="103" t="s">
        <v>159</v>
      </c>
      <c r="K16" s="82">
        <f t="shared" si="0"/>
        <v>3</v>
      </c>
      <c r="L16" s="82">
        <v>80</v>
      </c>
      <c r="M16" s="105">
        <f t="shared" si="1"/>
        <v>500000</v>
      </c>
      <c r="N16" s="105">
        <f t="shared" si="2"/>
        <v>250000</v>
      </c>
      <c r="O16" s="105" t="str">
        <f t="shared" si="3"/>
        <v/>
      </c>
      <c r="P16" s="105" t="str">
        <f t="shared" si="4"/>
        <v/>
      </c>
      <c r="Q16" s="82" t="s">
        <v>137</v>
      </c>
      <c r="R16" s="82"/>
      <c r="S16" s="82" t="s">
        <v>137</v>
      </c>
      <c r="T16" s="82" t="s">
        <v>137</v>
      </c>
      <c r="U16" s="82" t="s">
        <v>137</v>
      </c>
      <c r="V16" s="82"/>
      <c r="W16" s="82"/>
      <c r="X16" s="82" t="s">
        <v>137</v>
      </c>
      <c r="Y16" s="82"/>
      <c r="Z16" s="105">
        <f t="shared" si="5"/>
        <v>750000</v>
      </c>
      <c r="AA16" s="61">
        <f t="shared" si="6"/>
        <v>1000000</v>
      </c>
    </row>
    <row r="17" spans="1:27" ht="20.100000000000001" customHeight="1">
      <c r="A17" s="101">
        <v>1015</v>
      </c>
      <c r="B17" s="102">
        <v>1410051017325</v>
      </c>
      <c r="C17" s="102">
        <v>805010011</v>
      </c>
      <c r="D17" s="103" t="s">
        <v>132</v>
      </c>
      <c r="E17" s="103" t="s">
        <v>146</v>
      </c>
      <c r="F17" s="104">
        <v>1060032</v>
      </c>
      <c r="G17" s="103" t="s">
        <v>150</v>
      </c>
      <c r="H17" s="103" t="s">
        <v>147</v>
      </c>
      <c r="I17" s="103" t="s">
        <v>148</v>
      </c>
      <c r="J17" s="103" t="s">
        <v>160</v>
      </c>
      <c r="K17" s="82">
        <f t="shared" si="0"/>
        <v>3</v>
      </c>
      <c r="L17" s="82">
        <v>69</v>
      </c>
      <c r="M17" s="105">
        <f t="shared" si="1"/>
        <v>500000</v>
      </c>
      <c r="N17" s="105">
        <f t="shared" si="2"/>
        <v>250000</v>
      </c>
      <c r="O17" s="105" t="str">
        <f t="shared" si="3"/>
        <v/>
      </c>
      <c r="P17" s="105" t="str">
        <f t="shared" si="4"/>
        <v/>
      </c>
      <c r="Q17" s="82" t="s">
        <v>137</v>
      </c>
      <c r="R17" s="82"/>
      <c r="S17" s="82" t="s">
        <v>137</v>
      </c>
      <c r="T17" s="82" t="s">
        <v>137</v>
      </c>
      <c r="U17" s="82" t="s">
        <v>137</v>
      </c>
      <c r="V17" s="82"/>
      <c r="W17" s="82"/>
      <c r="X17" s="82" t="s">
        <v>137</v>
      </c>
      <c r="Y17" s="82"/>
      <c r="Z17" s="105">
        <f t="shared" si="5"/>
        <v>750000</v>
      </c>
      <c r="AA17" s="61">
        <f t="shared" si="6"/>
        <v>1000000</v>
      </c>
    </row>
    <row r="18" spans="1:27" ht="20.100000000000001" customHeight="1">
      <c r="A18" s="101">
        <v>1016</v>
      </c>
      <c r="B18" s="102">
        <v>1410051019545</v>
      </c>
      <c r="C18" s="102">
        <v>805010011</v>
      </c>
      <c r="D18" s="103" t="s">
        <v>132</v>
      </c>
      <c r="E18" s="103" t="s">
        <v>146</v>
      </c>
      <c r="F18" s="104">
        <v>1060032</v>
      </c>
      <c r="G18" s="103" t="s">
        <v>150</v>
      </c>
      <c r="H18" s="103" t="s">
        <v>147</v>
      </c>
      <c r="I18" s="103" t="s">
        <v>148</v>
      </c>
      <c r="J18" s="103" t="s">
        <v>161</v>
      </c>
      <c r="K18" s="82">
        <f t="shared" si="0"/>
        <v>3</v>
      </c>
      <c r="L18" s="82">
        <v>60</v>
      </c>
      <c r="M18" s="105">
        <f t="shared" si="1"/>
        <v>500000</v>
      </c>
      <c r="N18" s="105">
        <f t="shared" si="2"/>
        <v>250000</v>
      </c>
      <c r="O18" s="105" t="str">
        <f t="shared" si="3"/>
        <v/>
      </c>
      <c r="P18" s="105" t="str">
        <f t="shared" si="4"/>
        <v/>
      </c>
      <c r="Q18" s="82" t="s">
        <v>137</v>
      </c>
      <c r="R18" s="82"/>
      <c r="S18" s="82" t="s">
        <v>137</v>
      </c>
      <c r="T18" s="82" t="s">
        <v>137</v>
      </c>
      <c r="U18" s="82" t="s">
        <v>137</v>
      </c>
      <c r="V18" s="82"/>
      <c r="W18" s="82"/>
      <c r="X18" s="82" t="s">
        <v>137</v>
      </c>
      <c r="Y18" s="82"/>
      <c r="Z18" s="105">
        <f t="shared" si="5"/>
        <v>750000</v>
      </c>
      <c r="AA18" s="61">
        <f t="shared" si="6"/>
        <v>1000000</v>
      </c>
    </row>
    <row r="19" spans="1:27" ht="20.100000000000001" customHeight="1">
      <c r="A19" s="101">
        <v>1017</v>
      </c>
      <c r="B19" s="102">
        <v>1410051023943</v>
      </c>
      <c r="C19" s="102">
        <v>805010011</v>
      </c>
      <c r="D19" s="103" t="s">
        <v>132</v>
      </c>
      <c r="E19" s="103" t="s">
        <v>146</v>
      </c>
      <c r="F19" s="104">
        <v>1060032</v>
      </c>
      <c r="G19" s="103" t="s">
        <v>150</v>
      </c>
      <c r="H19" s="103" t="s">
        <v>147</v>
      </c>
      <c r="I19" s="103" t="s">
        <v>148</v>
      </c>
      <c r="J19" s="103" t="s">
        <v>162</v>
      </c>
      <c r="K19" s="82">
        <f t="shared" si="0"/>
        <v>3</v>
      </c>
      <c r="L19" s="82">
        <v>64</v>
      </c>
      <c r="M19" s="105">
        <f t="shared" si="1"/>
        <v>500000</v>
      </c>
      <c r="N19" s="105">
        <f t="shared" si="2"/>
        <v>250000</v>
      </c>
      <c r="O19" s="105" t="str">
        <f t="shared" si="3"/>
        <v/>
      </c>
      <c r="P19" s="105" t="str">
        <f t="shared" si="4"/>
        <v/>
      </c>
      <c r="Q19" s="82" t="s">
        <v>137</v>
      </c>
      <c r="R19" s="82"/>
      <c r="S19" s="82" t="s">
        <v>137</v>
      </c>
      <c r="T19" s="82" t="s">
        <v>137</v>
      </c>
      <c r="U19" s="82" t="s">
        <v>137</v>
      </c>
      <c r="V19" s="82"/>
      <c r="W19" s="82"/>
      <c r="X19" s="82" t="s">
        <v>137</v>
      </c>
      <c r="Y19" s="82"/>
      <c r="Z19" s="105">
        <f t="shared" si="5"/>
        <v>750000</v>
      </c>
      <c r="AA19" s="61">
        <f t="shared" si="6"/>
        <v>1000000</v>
      </c>
    </row>
    <row r="20" spans="1:27" ht="20.100000000000001" customHeight="1">
      <c r="A20" s="101">
        <v>1018</v>
      </c>
      <c r="B20" s="102">
        <v>1410051024073</v>
      </c>
      <c r="C20" s="102">
        <v>805010011</v>
      </c>
      <c r="D20" s="103" t="s">
        <v>132</v>
      </c>
      <c r="E20" s="103" t="s">
        <v>146</v>
      </c>
      <c r="F20" s="104">
        <v>1060032</v>
      </c>
      <c r="G20" s="103" t="s">
        <v>150</v>
      </c>
      <c r="H20" s="103" t="s">
        <v>147</v>
      </c>
      <c r="I20" s="103" t="s">
        <v>148</v>
      </c>
      <c r="J20" s="103" t="s">
        <v>163</v>
      </c>
      <c r="K20" s="82">
        <f t="shared" si="0"/>
        <v>2</v>
      </c>
      <c r="L20" s="82">
        <v>48</v>
      </c>
      <c r="M20" s="105">
        <f t="shared" si="1"/>
        <v>400000</v>
      </c>
      <c r="N20" s="105">
        <f t="shared" si="2"/>
        <v>200000</v>
      </c>
      <c r="O20" s="105" t="str">
        <f t="shared" si="3"/>
        <v/>
      </c>
      <c r="P20" s="105" t="str">
        <f t="shared" si="4"/>
        <v/>
      </c>
      <c r="Q20" s="82" t="s">
        <v>137</v>
      </c>
      <c r="R20" s="82"/>
      <c r="S20" s="82" t="s">
        <v>137</v>
      </c>
      <c r="T20" s="82" t="s">
        <v>137</v>
      </c>
      <c r="U20" s="82" t="s">
        <v>137</v>
      </c>
      <c r="V20" s="82"/>
      <c r="W20" s="82"/>
      <c r="X20" s="82" t="s">
        <v>137</v>
      </c>
      <c r="Y20" s="82"/>
      <c r="Z20" s="105">
        <f t="shared" si="5"/>
        <v>600000</v>
      </c>
      <c r="AA20" s="61">
        <f t="shared" si="6"/>
        <v>1000000</v>
      </c>
    </row>
    <row r="21" spans="1:27" ht="20.100000000000001" customHeight="1">
      <c r="A21" s="101">
        <v>1019</v>
      </c>
      <c r="B21" s="102">
        <v>1410051024404</v>
      </c>
      <c r="C21" s="102">
        <v>805010011</v>
      </c>
      <c r="D21" s="103" t="s">
        <v>132</v>
      </c>
      <c r="E21" s="103" t="s">
        <v>146</v>
      </c>
      <c r="F21" s="104">
        <v>1060032</v>
      </c>
      <c r="G21" s="103" t="s">
        <v>150</v>
      </c>
      <c r="H21" s="103" t="s">
        <v>147</v>
      </c>
      <c r="I21" s="103" t="s">
        <v>148</v>
      </c>
      <c r="J21" s="103" t="s">
        <v>164</v>
      </c>
      <c r="K21" s="82">
        <f t="shared" si="0"/>
        <v>3</v>
      </c>
      <c r="L21" s="82">
        <v>66</v>
      </c>
      <c r="M21" s="105">
        <f t="shared" si="1"/>
        <v>500000</v>
      </c>
      <c r="N21" s="105">
        <f t="shared" si="2"/>
        <v>250000</v>
      </c>
      <c r="O21" s="105" t="str">
        <f t="shared" si="3"/>
        <v/>
      </c>
      <c r="P21" s="105" t="str">
        <f t="shared" si="4"/>
        <v/>
      </c>
      <c r="Q21" s="82" t="s">
        <v>137</v>
      </c>
      <c r="R21" s="82"/>
      <c r="S21" s="82" t="s">
        <v>137</v>
      </c>
      <c r="T21" s="82" t="s">
        <v>137</v>
      </c>
      <c r="U21" s="82" t="s">
        <v>137</v>
      </c>
      <c r="V21" s="82"/>
      <c r="W21" s="82"/>
      <c r="X21" s="82" t="s">
        <v>137</v>
      </c>
      <c r="Y21" s="82"/>
      <c r="Z21" s="105">
        <f t="shared" si="5"/>
        <v>750000</v>
      </c>
      <c r="AA21" s="61">
        <f t="shared" si="6"/>
        <v>1000000</v>
      </c>
    </row>
    <row r="22" spans="1:27" ht="20.100000000000001" customHeight="1">
      <c r="A22" s="101">
        <v>1020</v>
      </c>
      <c r="B22" s="102">
        <v>1410051024800</v>
      </c>
      <c r="C22" s="102">
        <v>805010011</v>
      </c>
      <c r="D22" s="103" t="s">
        <v>132</v>
      </c>
      <c r="E22" s="103" t="s">
        <v>146</v>
      </c>
      <c r="F22" s="104">
        <v>1060032</v>
      </c>
      <c r="G22" s="103" t="s">
        <v>150</v>
      </c>
      <c r="H22" s="103" t="s">
        <v>147</v>
      </c>
      <c r="I22" s="103" t="s">
        <v>148</v>
      </c>
      <c r="J22" s="103" t="s">
        <v>165</v>
      </c>
      <c r="K22" s="82">
        <f t="shared" si="0"/>
        <v>3</v>
      </c>
      <c r="L22" s="82">
        <v>75</v>
      </c>
      <c r="M22" s="105">
        <f t="shared" si="1"/>
        <v>500000</v>
      </c>
      <c r="N22" s="105">
        <f t="shared" si="2"/>
        <v>250000</v>
      </c>
      <c r="O22" s="105" t="str">
        <f t="shared" si="3"/>
        <v/>
      </c>
      <c r="P22" s="105" t="str">
        <f t="shared" si="4"/>
        <v/>
      </c>
      <c r="Q22" s="82" t="s">
        <v>137</v>
      </c>
      <c r="R22" s="82"/>
      <c r="S22" s="82" t="s">
        <v>137</v>
      </c>
      <c r="T22" s="82" t="s">
        <v>137</v>
      </c>
      <c r="U22" s="82" t="s">
        <v>137</v>
      </c>
      <c r="V22" s="82"/>
      <c r="W22" s="82"/>
      <c r="X22" s="82" t="s">
        <v>137</v>
      </c>
      <c r="Y22" s="82"/>
      <c r="Z22" s="105">
        <f t="shared" si="5"/>
        <v>750000</v>
      </c>
      <c r="AA22" s="61">
        <f t="shared" si="6"/>
        <v>1000000</v>
      </c>
    </row>
    <row r="23" spans="1:27" ht="20.100000000000001" customHeight="1">
      <c r="A23" s="101">
        <v>1021</v>
      </c>
      <c r="B23" s="102">
        <v>1410051025245</v>
      </c>
      <c r="C23" s="102">
        <v>805010011</v>
      </c>
      <c r="D23" s="103" t="s">
        <v>132</v>
      </c>
      <c r="E23" s="103" t="s">
        <v>146</v>
      </c>
      <c r="F23" s="104">
        <v>1060032</v>
      </c>
      <c r="G23" s="103" t="s">
        <v>150</v>
      </c>
      <c r="H23" s="103" t="s">
        <v>147</v>
      </c>
      <c r="I23" s="103" t="s">
        <v>148</v>
      </c>
      <c r="J23" s="103" t="s">
        <v>166</v>
      </c>
      <c r="K23" s="82">
        <f t="shared" si="0"/>
        <v>3</v>
      </c>
      <c r="L23" s="82">
        <v>66</v>
      </c>
      <c r="M23" s="105">
        <f t="shared" si="1"/>
        <v>500000</v>
      </c>
      <c r="N23" s="105">
        <f t="shared" si="2"/>
        <v>250000</v>
      </c>
      <c r="O23" s="105" t="str">
        <f t="shared" si="3"/>
        <v/>
      </c>
      <c r="P23" s="105" t="str">
        <f t="shared" si="4"/>
        <v/>
      </c>
      <c r="Q23" s="82" t="s">
        <v>137</v>
      </c>
      <c r="R23" s="82"/>
      <c r="S23" s="82" t="s">
        <v>137</v>
      </c>
      <c r="T23" s="82" t="s">
        <v>137</v>
      </c>
      <c r="U23" s="82" t="s">
        <v>137</v>
      </c>
      <c r="V23" s="82"/>
      <c r="W23" s="82"/>
      <c r="X23" s="82" t="s">
        <v>137</v>
      </c>
      <c r="Y23" s="82"/>
      <c r="Z23" s="105">
        <f t="shared" si="5"/>
        <v>750000</v>
      </c>
      <c r="AA23" s="61">
        <f t="shared" si="6"/>
        <v>1000000</v>
      </c>
    </row>
    <row r="24" spans="1:27" ht="20.100000000000001" customHeight="1">
      <c r="A24" s="101">
        <v>1022</v>
      </c>
      <c r="B24" s="102">
        <v>1410051023463</v>
      </c>
      <c r="C24" s="102">
        <v>1504240101</v>
      </c>
      <c r="D24" s="103" t="s">
        <v>132</v>
      </c>
      <c r="E24" s="103" t="s">
        <v>3492</v>
      </c>
      <c r="F24" s="104">
        <v>2350045</v>
      </c>
      <c r="G24" s="103" t="s">
        <v>169</v>
      </c>
      <c r="H24" s="103" t="s">
        <v>133</v>
      </c>
      <c r="I24" s="103" t="s">
        <v>167</v>
      </c>
      <c r="J24" s="103" t="s">
        <v>168</v>
      </c>
      <c r="K24" s="82">
        <f t="shared" si="0"/>
        <v>2</v>
      </c>
      <c r="L24" s="82">
        <v>57</v>
      </c>
      <c r="M24" s="105">
        <f t="shared" si="1"/>
        <v>400000</v>
      </c>
      <c r="N24" s="105">
        <f t="shared" si="2"/>
        <v>200000</v>
      </c>
      <c r="O24" s="105">
        <f t="shared" si="3"/>
        <v>300000</v>
      </c>
      <c r="P24" s="105" t="str">
        <f t="shared" si="4"/>
        <v/>
      </c>
      <c r="Q24" s="82" t="s">
        <v>137</v>
      </c>
      <c r="R24" s="82"/>
      <c r="S24" s="82" t="s">
        <v>137</v>
      </c>
      <c r="T24" s="84" t="s">
        <v>170</v>
      </c>
      <c r="U24" s="82" t="s">
        <v>137</v>
      </c>
      <c r="V24" s="82"/>
      <c r="W24" s="82"/>
      <c r="X24" s="82" t="s">
        <v>137</v>
      </c>
      <c r="Y24" s="82"/>
      <c r="Z24" s="105">
        <f t="shared" si="5"/>
        <v>900000</v>
      </c>
      <c r="AA24" s="61">
        <f t="shared" si="6"/>
        <v>1000000</v>
      </c>
    </row>
    <row r="25" spans="1:27" ht="20.100000000000001" customHeight="1">
      <c r="A25" s="101">
        <v>1023</v>
      </c>
      <c r="B25" s="102">
        <v>1410051018604</v>
      </c>
      <c r="C25" s="102">
        <v>922070010</v>
      </c>
      <c r="D25" s="103" t="s">
        <v>132</v>
      </c>
      <c r="E25" s="103" t="s">
        <v>3493</v>
      </c>
      <c r="F25" s="104">
        <v>2330005</v>
      </c>
      <c r="G25" s="103" t="s">
        <v>173</v>
      </c>
      <c r="H25" s="103" t="s">
        <v>133</v>
      </c>
      <c r="I25" s="103" t="s">
        <v>171</v>
      </c>
      <c r="J25" s="103" t="s">
        <v>172</v>
      </c>
      <c r="K25" s="82">
        <f t="shared" si="0"/>
        <v>2</v>
      </c>
      <c r="L25" s="82">
        <v>50</v>
      </c>
      <c r="M25" s="105">
        <f t="shared" si="1"/>
        <v>400000</v>
      </c>
      <c r="N25" s="105">
        <f t="shared" si="2"/>
        <v>200000</v>
      </c>
      <c r="O25" s="105">
        <f t="shared" si="3"/>
        <v>300000</v>
      </c>
      <c r="P25" s="105" t="str">
        <f t="shared" si="4"/>
        <v/>
      </c>
      <c r="Q25" s="84" t="s">
        <v>138</v>
      </c>
      <c r="S25" s="84" t="s">
        <v>137</v>
      </c>
      <c r="T25" s="84" t="s">
        <v>137</v>
      </c>
      <c r="U25" s="84" t="s">
        <v>137</v>
      </c>
      <c r="X25" s="84" t="s">
        <v>137</v>
      </c>
      <c r="Z25" s="105">
        <f t="shared" si="5"/>
        <v>900000</v>
      </c>
      <c r="AA25" s="61">
        <f t="shared" si="6"/>
        <v>1000000</v>
      </c>
    </row>
    <row r="26" spans="1:27" ht="20.100000000000001" customHeight="1">
      <c r="A26" s="101">
        <v>1024</v>
      </c>
      <c r="B26" s="102">
        <v>1410051025203</v>
      </c>
      <c r="C26" s="102">
        <v>1410004001434</v>
      </c>
      <c r="D26" s="103" t="s">
        <v>132</v>
      </c>
      <c r="E26" s="103" t="s">
        <v>174</v>
      </c>
      <c r="F26" s="104">
        <v>2300077</v>
      </c>
      <c r="G26" s="103" t="s">
        <v>177</v>
      </c>
      <c r="H26" s="103" t="s">
        <v>133</v>
      </c>
      <c r="I26" s="103" t="s">
        <v>175</v>
      </c>
      <c r="J26" s="103" t="s">
        <v>176</v>
      </c>
      <c r="K26" s="82">
        <f t="shared" si="0"/>
        <v>2</v>
      </c>
      <c r="L26" s="82">
        <v>24</v>
      </c>
      <c r="M26" s="105">
        <f t="shared" si="1"/>
        <v>400000</v>
      </c>
      <c r="N26" s="105">
        <f t="shared" si="2"/>
        <v>200000</v>
      </c>
      <c r="O26" s="105" t="str">
        <f t="shared" si="3"/>
        <v/>
      </c>
      <c r="P26" s="105" t="str">
        <f t="shared" si="4"/>
        <v/>
      </c>
      <c r="Q26" s="82" t="s">
        <v>137</v>
      </c>
      <c r="R26" s="82"/>
      <c r="S26" s="82" t="s">
        <v>137</v>
      </c>
      <c r="T26" s="82" t="s">
        <v>137</v>
      </c>
      <c r="U26" s="82" t="s">
        <v>137</v>
      </c>
      <c r="V26" s="82"/>
      <c r="W26" s="82"/>
      <c r="X26" s="82" t="s">
        <v>137</v>
      </c>
      <c r="Y26" s="82"/>
      <c r="Z26" s="105">
        <f t="shared" si="5"/>
        <v>600000</v>
      </c>
      <c r="AA26" s="61">
        <f t="shared" si="6"/>
        <v>1000000</v>
      </c>
    </row>
    <row r="27" spans="1:27" ht="20.100000000000001" customHeight="1">
      <c r="A27" s="101">
        <v>1025</v>
      </c>
      <c r="B27" s="102">
        <v>1410051015188</v>
      </c>
      <c r="C27" s="102">
        <v>828010010</v>
      </c>
      <c r="D27" s="103" t="s">
        <v>132</v>
      </c>
      <c r="E27" s="103" t="s">
        <v>178</v>
      </c>
      <c r="F27" s="104">
        <v>2410022</v>
      </c>
      <c r="G27" s="103" t="s">
        <v>181</v>
      </c>
      <c r="H27" s="103" t="s">
        <v>133</v>
      </c>
      <c r="I27" s="103" t="s">
        <v>179</v>
      </c>
      <c r="J27" s="103" t="s">
        <v>180</v>
      </c>
      <c r="K27" s="82">
        <f t="shared" si="0"/>
        <v>2</v>
      </c>
      <c r="L27" s="82">
        <v>50</v>
      </c>
      <c r="M27" s="105">
        <f t="shared" si="1"/>
        <v>400000</v>
      </c>
      <c r="N27" s="105">
        <f t="shared" si="2"/>
        <v>200000</v>
      </c>
      <c r="O27" s="105">
        <f t="shared" si="3"/>
        <v>300000</v>
      </c>
      <c r="P27" s="105" t="str">
        <f t="shared" si="4"/>
        <v/>
      </c>
      <c r="Q27" s="84" t="s">
        <v>138</v>
      </c>
      <c r="S27" s="84" t="s">
        <v>137</v>
      </c>
      <c r="T27" s="84" t="s">
        <v>137</v>
      </c>
      <c r="U27" s="84" t="s">
        <v>137</v>
      </c>
      <c r="X27" s="84" t="s">
        <v>137</v>
      </c>
      <c r="Z27" s="105">
        <f t="shared" si="5"/>
        <v>900000</v>
      </c>
      <c r="AA27" s="61">
        <f t="shared" si="6"/>
        <v>1000000</v>
      </c>
    </row>
    <row r="28" spans="1:27" ht="20.100000000000001" customHeight="1">
      <c r="A28" s="101">
        <v>1026</v>
      </c>
      <c r="B28" s="102">
        <v>1410051020451</v>
      </c>
      <c r="C28" s="102">
        <v>828010010</v>
      </c>
      <c r="D28" s="103" t="s">
        <v>132</v>
      </c>
      <c r="E28" s="103" t="s">
        <v>178</v>
      </c>
      <c r="F28" s="104">
        <v>2410022</v>
      </c>
      <c r="G28" s="103" t="s">
        <v>181</v>
      </c>
      <c r="H28" s="103" t="s">
        <v>133</v>
      </c>
      <c r="I28" s="103" t="s">
        <v>179</v>
      </c>
      <c r="J28" s="103" t="s">
        <v>182</v>
      </c>
      <c r="K28" s="82">
        <f t="shared" si="0"/>
        <v>2</v>
      </c>
      <c r="L28" s="82">
        <v>42</v>
      </c>
      <c r="M28" s="105">
        <f t="shared" si="1"/>
        <v>400000</v>
      </c>
      <c r="N28" s="105">
        <f t="shared" si="2"/>
        <v>200000</v>
      </c>
      <c r="O28" s="105">
        <f t="shared" si="3"/>
        <v>300000</v>
      </c>
      <c r="P28" s="105" t="str">
        <f t="shared" si="4"/>
        <v/>
      </c>
      <c r="Q28" s="84" t="s">
        <v>138</v>
      </c>
      <c r="S28" s="84" t="s">
        <v>137</v>
      </c>
      <c r="T28" s="84" t="s">
        <v>137</v>
      </c>
      <c r="U28" s="84" t="s">
        <v>137</v>
      </c>
      <c r="X28" s="84" t="s">
        <v>137</v>
      </c>
      <c r="Z28" s="105">
        <f t="shared" si="5"/>
        <v>900000</v>
      </c>
      <c r="AA28" s="61">
        <f t="shared" si="6"/>
        <v>1000000</v>
      </c>
    </row>
    <row r="29" spans="1:27" ht="20.100000000000001" customHeight="1">
      <c r="A29" s="101">
        <v>1027</v>
      </c>
      <c r="B29" s="102">
        <v>1410051023612</v>
      </c>
      <c r="C29" s="102">
        <v>1511100102</v>
      </c>
      <c r="D29" s="103" t="s">
        <v>132</v>
      </c>
      <c r="E29" s="103" t="s">
        <v>183</v>
      </c>
      <c r="F29" s="104">
        <v>2340054</v>
      </c>
      <c r="G29" s="103" t="s">
        <v>186</v>
      </c>
      <c r="H29" s="103" t="s">
        <v>133</v>
      </c>
      <c r="I29" s="103" t="s">
        <v>184</v>
      </c>
      <c r="J29" s="103" t="s">
        <v>185</v>
      </c>
      <c r="K29" s="82">
        <f t="shared" si="0"/>
        <v>2</v>
      </c>
      <c r="L29" s="82">
        <v>30</v>
      </c>
      <c r="M29" s="105">
        <f t="shared" si="1"/>
        <v>400000</v>
      </c>
      <c r="N29" s="105">
        <f t="shared" si="2"/>
        <v>200000</v>
      </c>
      <c r="O29" s="105">
        <f t="shared" si="3"/>
        <v>300000</v>
      </c>
      <c r="P29" s="105" t="str">
        <f t="shared" si="4"/>
        <v/>
      </c>
      <c r="Q29" s="84" t="s">
        <v>138</v>
      </c>
      <c r="S29" s="84" t="s">
        <v>137</v>
      </c>
      <c r="T29" s="84" t="s">
        <v>137</v>
      </c>
      <c r="U29" s="84" t="s">
        <v>137</v>
      </c>
      <c r="X29" s="84" t="s">
        <v>137</v>
      </c>
      <c r="Z29" s="105">
        <f t="shared" si="5"/>
        <v>900000</v>
      </c>
      <c r="AA29" s="61">
        <f t="shared" si="6"/>
        <v>1000000</v>
      </c>
    </row>
    <row r="30" spans="1:27" ht="20.100000000000001" customHeight="1">
      <c r="A30" s="101">
        <v>1028</v>
      </c>
      <c r="B30" s="102">
        <v>1410051025195</v>
      </c>
      <c r="C30" s="102">
        <v>1410004001426</v>
      </c>
      <c r="D30" s="103" t="s">
        <v>132</v>
      </c>
      <c r="E30" s="103" t="s">
        <v>187</v>
      </c>
      <c r="F30" s="104">
        <v>2210851</v>
      </c>
      <c r="G30" s="103" t="s">
        <v>190</v>
      </c>
      <c r="H30" s="103" t="s">
        <v>133</v>
      </c>
      <c r="I30" s="103" t="s">
        <v>188</v>
      </c>
      <c r="J30" s="103" t="s">
        <v>189</v>
      </c>
      <c r="K30" s="82">
        <f t="shared" si="0"/>
        <v>2</v>
      </c>
      <c r="L30" s="82">
        <v>40</v>
      </c>
      <c r="M30" s="105">
        <f t="shared" si="1"/>
        <v>400000</v>
      </c>
      <c r="N30" s="105">
        <f t="shared" si="2"/>
        <v>200000</v>
      </c>
      <c r="O30" s="105" t="str">
        <f t="shared" si="3"/>
        <v/>
      </c>
      <c r="P30" s="105" t="str">
        <f t="shared" si="4"/>
        <v/>
      </c>
      <c r="Q30" s="82" t="s">
        <v>137</v>
      </c>
      <c r="R30" s="82"/>
      <c r="S30" s="82" t="s">
        <v>137</v>
      </c>
      <c r="T30" s="82" t="s">
        <v>137</v>
      </c>
      <c r="U30" s="82" t="s">
        <v>137</v>
      </c>
      <c r="V30" s="82"/>
      <c r="W30" s="82"/>
      <c r="X30" s="82" t="s">
        <v>137</v>
      </c>
      <c r="Y30" s="82"/>
      <c r="Z30" s="105">
        <f t="shared" si="5"/>
        <v>600000</v>
      </c>
      <c r="AA30" s="61">
        <f t="shared" si="6"/>
        <v>1000000</v>
      </c>
    </row>
    <row r="31" spans="1:27" ht="20.100000000000001" customHeight="1">
      <c r="A31" s="101">
        <v>1029</v>
      </c>
      <c r="B31" s="102">
        <v>1410051015337</v>
      </c>
      <c r="C31" s="102">
        <v>904010020</v>
      </c>
      <c r="D31" s="103" t="s">
        <v>132</v>
      </c>
      <c r="E31" s="103" t="s">
        <v>191</v>
      </c>
      <c r="F31" s="104" t="s">
        <v>194</v>
      </c>
      <c r="G31" s="103" t="s">
        <v>195</v>
      </c>
      <c r="H31" s="103" t="s">
        <v>147</v>
      </c>
      <c r="I31" s="103" t="s">
        <v>192</v>
      </c>
      <c r="J31" s="103" t="s">
        <v>193</v>
      </c>
      <c r="K31" s="82">
        <f t="shared" si="0"/>
        <v>2</v>
      </c>
      <c r="L31" s="82">
        <v>52</v>
      </c>
      <c r="M31" s="105">
        <f t="shared" si="1"/>
        <v>400000</v>
      </c>
      <c r="N31" s="105">
        <f t="shared" si="2"/>
        <v>200000</v>
      </c>
      <c r="O31" s="105" t="str">
        <f t="shared" si="3"/>
        <v/>
      </c>
      <c r="P31" s="105" t="str">
        <f t="shared" si="4"/>
        <v/>
      </c>
      <c r="Q31" s="82" t="s">
        <v>137</v>
      </c>
      <c r="R31" s="82"/>
      <c r="S31" s="82" t="s">
        <v>137</v>
      </c>
      <c r="T31" s="82" t="s">
        <v>137</v>
      </c>
      <c r="U31" s="82" t="s">
        <v>137</v>
      </c>
      <c r="V31" s="82"/>
      <c r="W31" s="82"/>
      <c r="X31" s="82" t="s">
        <v>137</v>
      </c>
      <c r="Y31" s="82"/>
      <c r="Z31" s="105">
        <f t="shared" si="5"/>
        <v>600000</v>
      </c>
      <c r="AA31" s="61">
        <f t="shared" si="6"/>
        <v>1000000</v>
      </c>
    </row>
    <row r="32" spans="1:27" ht="20.100000000000001" customHeight="1">
      <c r="A32" s="101">
        <v>1030</v>
      </c>
      <c r="B32" s="102">
        <v>1410051015840</v>
      </c>
      <c r="C32" s="102">
        <v>904010020</v>
      </c>
      <c r="D32" s="103" t="s">
        <v>132</v>
      </c>
      <c r="E32" s="103" t="s">
        <v>191</v>
      </c>
      <c r="F32" s="104" t="s">
        <v>194</v>
      </c>
      <c r="G32" s="103" t="s">
        <v>197</v>
      </c>
      <c r="H32" s="103" t="s">
        <v>147</v>
      </c>
      <c r="I32" s="103" t="s">
        <v>192</v>
      </c>
      <c r="J32" s="103" t="s">
        <v>196</v>
      </c>
      <c r="K32" s="82">
        <f t="shared" si="0"/>
        <v>3</v>
      </c>
      <c r="L32" s="82">
        <v>90</v>
      </c>
      <c r="M32" s="105">
        <f t="shared" si="1"/>
        <v>500000</v>
      </c>
      <c r="N32" s="105">
        <f t="shared" si="2"/>
        <v>250000</v>
      </c>
      <c r="O32" s="105">
        <f t="shared" si="3"/>
        <v>300000</v>
      </c>
      <c r="P32" s="105" t="str">
        <f t="shared" si="4"/>
        <v/>
      </c>
      <c r="Q32" s="84" t="s">
        <v>138</v>
      </c>
      <c r="S32" s="84" t="s">
        <v>137</v>
      </c>
      <c r="T32" s="84" t="s">
        <v>137</v>
      </c>
      <c r="U32" s="84" t="s">
        <v>137</v>
      </c>
      <c r="X32" s="84" t="s">
        <v>137</v>
      </c>
      <c r="Z32" s="105">
        <f t="shared" si="5"/>
        <v>1050000</v>
      </c>
      <c r="AA32" s="61">
        <f t="shared" si="6"/>
        <v>1000000</v>
      </c>
    </row>
    <row r="33" spans="1:27" ht="20.100000000000001" customHeight="1">
      <c r="A33" s="101">
        <v>1031</v>
      </c>
      <c r="B33" s="102">
        <v>1410051015931</v>
      </c>
      <c r="C33" s="102">
        <v>904010020</v>
      </c>
      <c r="D33" s="103" t="s">
        <v>132</v>
      </c>
      <c r="E33" s="103" t="s">
        <v>191</v>
      </c>
      <c r="F33" s="104" t="s">
        <v>194</v>
      </c>
      <c r="G33" s="103" t="s">
        <v>197</v>
      </c>
      <c r="H33" s="103" t="s">
        <v>147</v>
      </c>
      <c r="I33" s="103" t="s">
        <v>192</v>
      </c>
      <c r="J33" s="103" t="s">
        <v>198</v>
      </c>
      <c r="K33" s="82">
        <f t="shared" si="0"/>
        <v>3</v>
      </c>
      <c r="L33" s="82">
        <v>90</v>
      </c>
      <c r="M33" s="105">
        <f t="shared" si="1"/>
        <v>500000</v>
      </c>
      <c r="N33" s="105">
        <f t="shared" si="2"/>
        <v>250000</v>
      </c>
      <c r="O33" s="105" t="str">
        <f t="shared" si="3"/>
        <v/>
      </c>
      <c r="P33" s="105" t="str">
        <f t="shared" si="4"/>
        <v/>
      </c>
      <c r="Q33" s="82" t="s">
        <v>137</v>
      </c>
      <c r="R33" s="82"/>
      <c r="S33" s="82" t="s">
        <v>137</v>
      </c>
      <c r="T33" s="82" t="s">
        <v>137</v>
      </c>
      <c r="U33" s="82" t="s">
        <v>137</v>
      </c>
      <c r="V33" s="82"/>
      <c r="W33" s="82"/>
      <c r="X33" s="82" t="s">
        <v>137</v>
      </c>
      <c r="Y33" s="82"/>
      <c r="Z33" s="105">
        <f t="shared" si="5"/>
        <v>750000</v>
      </c>
      <c r="AA33" s="61">
        <f t="shared" si="6"/>
        <v>1000000</v>
      </c>
    </row>
    <row r="34" spans="1:27" ht="20.100000000000001" customHeight="1">
      <c r="A34" s="101">
        <v>1032</v>
      </c>
      <c r="B34" s="102">
        <v>1410051026763</v>
      </c>
      <c r="C34" s="102">
        <v>1311308200039</v>
      </c>
      <c r="D34" s="103" t="s">
        <v>132</v>
      </c>
      <c r="E34" s="103" t="s">
        <v>199</v>
      </c>
      <c r="F34" s="104">
        <v>1510051</v>
      </c>
      <c r="G34" s="103" t="s">
        <v>202</v>
      </c>
      <c r="H34" s="103" t="s">
        <v>147</v>
      </c>
      <c r="I34" s="103" t="s">
        <v>200</v>
      </c>
      <c r="J34" s="103" t="s">
        <v>201</v>
      </c>
      <c r="K34" s="82">
        <f t="shared" si="0"/>
        <v>2</v>
      </c>
      <c r="L34" s="82">
        <v>40</v>
      </c>
      <c r="M34" s="105">
        <f t="shared" si="1"/>
        <v>400000</v>
      </c>
      <c r="N34" s="105">
        <f t="shared" si="2"/>
        <v>200000</v>
      </c>
      <c r="O34" s="105">
        <f t="shared" si="3"/>
        <v>300000</v>
      </c>
      <c r="P34" s="105" t="str">
        <f t="shared" si="4"/>
        <v/>
      </c>
      <c r="Q34" s="82" t="s">
        <v>137</v>
      </c>
      <c r="R34" s="82"/>
      <c r="S34" s="82" t="s">
        <v>137</v>
      </c>
      <c r="T34" s="84" t="s">
        <v>170</v>
      </c>
      <c r="U34" s="82" t="s">
        <v>137</v>
      </c>
      <c r="V34" s="82"/>
      <c r="W34" s="82"/>
      <c r="X34" s="82" t="s">
        <v>137</v>
      </c>
      <c r="Y34" s="82"/>
      <c r="Z34" s="105">
        <f t="shared" si="5"/>
        <v>900000</v>
      </c>
      <c r="AA34" s="61">
        <f t="shared" si="6"/>
        <v>1000000</v>
      </c>
    </row>
    <row r="35" spans="1:27" ht="20.100000000000001" customHeight="1">
      <c r="A35" s="101">
        <v>1033</v>
      </c>
      <c r="B35" s="102">
        <v>1410051024446</v>
      </c>
      <c r="C35" s="102">
        <v>1310408000224</v>
      </c>
      <c r="D35" s="103" t="s">
        <v>132</v>
      </c>
      <c r="E35" s="103" t="s">
        <v>203</v>
      </c>
      <c r="F35" s="104">
        <v>1710022</v>
      </c>
      <c r="G35" s="103" t="s">
        <v>206</v>
      </c>
      <c r="H35" s="103" t="s">
        <v>147</v>
      </c>
      <c r="I35" s="103" t="s">
        <v>204</v>
      </c>
      <c r="J35" s="103" t="s">
        <v>205</v>
      </c>
      <c r="K35" s="82">
        <f t="shared" si="0"/>
        <v>2</v>
      </c>
      <c r="L35" s="82">
        <v>48</v>
      </c>
      <c r="M35" s="105">
        <f t="shared" si="1"/>
        <v>400000</v>
      </c>
      <c r="N35" s="105">
        <f t="shared" si="2"/>
        <v>200000</v>
      </c>
      <c r="O35" s="105" t="str">
        <f t="shared" si="3"/>
        <v/>
      </c>
      <c r="P35" s="105" t="str">
        <f t="shared" si="4"/>
        <v/>
      </c>
      <c r="Q35" s="82" t="s">
        <v>137</v>
      </c>
      <c r="R35" s="82"/>
      <c r="S35" s="82" t="s">
        <v>137</v>
      </c>
      <c r="T35" s="82" t="s">
        <v>137</v>
      </c>
      <c r="U35" s="82" t="s">
        <v>137</v>
      </c>
      <c r="V35" s="82"/>
      <c r="W35" s="82"/>
      <c r="X35" s="82" t="s">
        <v>137</v>
      </c>
      <c r="Y35" s="82"/>
      <c r="Z35" s="105">
        <f t="shared" si="5"/>
        <v>600000</v>
      </c>
      <c r="AA35" s="61">
        <f t="shared" si="6"/>
        <v>1000000</v>
      </c>
    </row>
    <row r="36" spans="1:27" ht="20.100000000000001" customHeight="1">
      <c r="A36" s="101">
        <v>1034</v>
      </c>
      <c r="B36" s="102">
        <v>1410051024081</v>
      </c>
      <c r="C36" s="102">
        <v>904010002</v>
      </c>
      <c r="D36" s="103" t="s">
        <v>132</v>
      </c>
      <c r="E36" s="103" t="s">
        <v>207</v>
      </c>
      <c r="F36" s="104">
        <v>1080075</v>
      </c>
      <c r="G36" s="103" t="s">
        <v>210</v>
      </c>
      <c r="H36" s="103" t="s">
        <v>147</v>
      </c>
      <c r="I36" s="103" t="s">
        <v>208</v>
      </c>
      <c r="J36" s="103" t="s">
        <v>209</v>
      </c>
      <c r="K36" s="82">
        <f t="shared" si="0"/>
        <v>3</v>
      </c>
      <c r="L36" s="82">
        <v>60</v>
      </c>
      <c r="M36" s="105">
        <f t="shared" si="1"/>
        <v>500000</v>
      </c>
      <c r="N36" s="105">
        <f t="shared" si="2"/>
        <v>250000</v>
      </c>
      <c r="O36" s="105">
        <f t="shared" si="3"/>
        <v>300000</v>
      </c>
      <c r="P36" s="105" t="str">
        <f t="shared" si="4"/>
        <v/>
      </c>
      <c r="Q36" s="84" t="s">
        <v>138</v>
      </c>
      <c r="S36" s="84" t="s">
        <v>137</v>
      </c>
      <c r="T36" s="84" t="s">
        <v>137</v>
      </c>
      <c r="U36" s="84" t="s">
        <v>137</v>
      </c>
      <c r="X36" s="84" t="s">
        <v>137</v>
      </c>
      <c r="Z36" s="105">
        <f t="shared" si="5"/>
        <v>1050000</v>
      </c>
      <c r="AA36" s="61">
        <f t="shared" si="6"/>
        <v>1000000</v>
      </c>
    </row>
    <row r="37" spans="1:27" ht="20.100000000000001" customHeight="1">
      <c r="A37" s="101">
        <v>1035</v>
      </c>
      <c r="B37" s="102">
        <v>1410051024586</v>
      </c>
      <c r="C37" s="102">
        <v>904010002</v>
      </c>
      <c r="D37" s="103" t="s">
        <v>132</v>
      </c>
      <c r="E37" s="103" t="s">
        <v>207</v>
      </c>
      <c r="F37" s="104">
        <v>1080075</v>
      </c>
      <c r="G37" s="103" t="s">
        <v>210</v>
      </c>
      <c r="H37" s="103" t="s">
        <v>147</v>
      </c>
      <c r="I37" s="103" t="s">
        <v>208</v>
      </c>
      <c r="J37" s="103" t="s">
        <v>211</v>
      </c>
      <c r="K37" s="82">
        <f t="shared" si="0"/>
        <v>2</v>
      </c>
      <c r="L37" s="82">
        <v>55</v>
      </c>
      <c r="M37" s="105">
        <f t="shared" si="1"/>
        <v>400000</v>
      </c>
      <c r="N37" s="105">
        <f t="shared" si="2"/>
        <v>200000</v>
      </c>
      <c r="O37" s="105">
        <f t="shared" si="3"/>
        <v>300000</v>
      </c>
      <c r="P37" s="105" t="str">
        <f t="shared" si="4"/>
        <v/>
      </c>
      <c r="Q37" s="84" t="s">
        <v>138</v>
      </c>
      <c r="S37" s="84" t="s">
        <v>137</v>
      </c>
      <c r="T37" s="84" t="s">
        <v>137</v>
      </c>
      <c r="U37" s="84" t="s">
        <v>137</v>
      </c>
      <c r="X37" s="84" t="s">
        <v>137</v>
      </c>
      <c r="Z37" s="105">
        <f t="shared" si="5"/>
        <v>900000</v>
      </c>
      <c r="AA37" s="61">
        <f t="shared" si="6"/>
        <v>1000000</v>
      </c>
    </row>
    <row r="38" spans="1:27" ht="20.100000000000001" customHeight="1">
      <c r="A38" s="101">
        <v>1036</v>
      </c>
      <c r="B38" s="102">
        <v>1410051024727</v>
      </c>
      <c r="C38" s="102">
        <v>904010002</v>
      </c>
      <c r="D38" s="103" t="s">
        <v>132</v>
      </c>
      <c r="E38" s="103" t="s">
        <v>207</v>
      </c>
      <c r="F38" s="104">
        <v>1080075</v>
      </c>
      <c r="G38" s="103" t="s">
        <v>210</v>
      </c>
      <c r="H38" s="103" t="s">
        <v>147</v>
      </c>
      <c r="I38" s="103" t="s">
        <v>208</v>
      </c>
      <c r="J38" s="103" t="s">
        <v>212</v>
      </c>
      <c r="K38" s="82">
        <f t="shared" si="0"/>
        <v>2</v>
      </c>
      <c r="L38" s="82">
        <v>50</v>
      </c>
      <c r="M38" s="105">
        <f t="shared" si="1"/>
        <v>400000</v>
      </c>
      <c r="N38" s="105">
        <f t="shared" si="2"/>
        <v>200000</v>
      </c>
      <c r="O38" s="105">
        <f t="shared" si="3"/>
        <v>300000</v>
      </c>
      <c r="P38" s="105" t="str">
        <f t="shared" si="4"/>
        <v/>
      </c>
      <c r="Q38" s="84" t="s">
        <v>138</v>
      </c>
      <c r="S38" s="84" t="s">
        <v>137</v>
      </c>
      <c r="T38" s="84" t="s">
        <v>170</v>
      </c>
      <c r="U38" s="84" t="s">
        <v>137</v>
      </c>
      <c r="X38" s="84" t="s">
        <v>137</v>
      </c>
      <c r="Z38" s="105">
        <f t="shared" si="5"/>
        <v>900000</v>
      </c>
      <c r="AA38" s="61">
        <f t="shared" si="6"/>
        <v>1000000</v>
      </c>
    </row>
    <row r="39" spans="1:27" ht="20.100000000000001" customHeight="1">
      <c r="A39" s="101">
        <v>1037</v>
      </c>
      <c r="B39" s="102">
        <v>1410051024784</v>
      </c>
      <c r="C39" s="102">
        <v>904010002</v>
      </c>
      <c r="D39" s="103" t="s">
        <v>132</v>
      </c>
      <c r="E39" s="103" t="s">
        <v>207</v>
      </c>
      <c r="F39" s="104">
        <v>1080075</v>
      </c>
      <c r="G39" s="103" t="s">
        <v>210</v>
      </c>
      <c r="H39" s="103" t="s">
        <v>147</v>
      </c>
      <c r="I39" s="103" t="s">
        <v>208</v>
      </c>
      <c r="J39" s="103" t="s">
        <v>213</v>
      </c>
      <c r="K39" s="82">
        <f t="shared" si="0"/>
        <v>3</v>
      </c>
      <c r="L39" s="82">
        <v>60</v>
      </c>
      <c r="M39" s="105">
        <f t="shared" si="1"/>
        <v>500000</v>
      </c>
      <c r="N39" s="105">
        <f t="shared" si="2"/>
        <v>250000</v>
      </c>
      <c r="O39" s="105">
        <f t="shared" si="3"/>
        <v>300000</v>
      </c>
      <c r="P39" s="105" t="str">
        <f t="shared" si="4"/>
        <v/>
      </c>
      <c r="Q39" s="84" t="s">
        <v>138</v>
      </c>
      <c r="S39" s="84" t="s">
        <v>137</v>
      </c>
      <c r="T39" s="84" t="s">
        <v>137</v>
      </c>
      <c r="U39" s="84" t="s">
        <v>137</v>
      </c>
      <c r="X39" s="84" t="s">
        <v>137</v>
      </c>
      <c r="Z39" s="105">
        <f t="shared" si="5"/>
        <v>1050000</v>
      </c>
      <c r="AA39" s="61">
        <f t="shared" si="6"/>
        <v>1000000</v>
      </c>
    </row>
    <row r="40" spans="1:27" ht="20.100000000000001" customHeight="1">
      <c r="A40" s="101">
        <v>1038</v>
      </c>
      <c r="B40" s="102">
        <v>1410051024792</v>
      </c>
      <c r="C40" s="102">
        <v>904010002</v>
      </c>
      <c r="D40" s="103" t="s">
        <v>132</v>
      </c>
      <c r="E40" s="103" t="s">
        <v>207</v>
      </c>
      <c r="F40" s="104">
        <v>1080075</v>
      </c>
      <c r="G40" s="103" t="s">
        <v>210</v>
      </c>
      <c r="H40" s="103" t="s">
        <v>147</v>
      </c>
      <c r="I40" s="103" t="s">
        <v>208</v>
      </c>
      <c r="J40" s="103" t="s">
        <v>214</v>
      </c>
      <c r="K40" s="82">
        <f t="shared" si="0"/>
        <v>3</v>
      </c>
      <c r="L40" s="82">
        <v>60</v>
      </c>
      <c r="M40" s="105">
        <f t="shared" si="1"/>
        <v>500000</v>
      </c>
      <c r="N40" s="105">
        <f t="shared" si="2"/>
        <v>250000</v>
      </c>
      <c r="O40" s="105">
        <f t="shared" si="3"/>
        <v>300000</v>
      </c>
      <c r="P40" s="105" t="str">
        <f t="shared" si="4"/>
        <v/>
      </c>
      <c r="Q40" s="84" t="s">
        <v>138</v>
      </c>
      <c r="S40" s="84" t="s">
        <v>137</v>
      </c>
      <c r="T40" s="84" t="s">
        <v>137</v>
      </c>
      <c r="U40" s="84" t="s">
        <v>137</v>
      </c>
      <c r="X40" s="84" t="s">
        <v>137</v>
      </c>
      <c r="Z40" s="105">
        <f t="shared" si="5"/>
        <v>1050000</v>
      </c>
      <c r="AA40" s="61">
        <f t="shared" si="6"/>
        <v>1000000</v>
      </c>
    </row>
    <row r="41" spans="1:27" ht="20.100000000000001" customHeight="1">
      <c r="A41" s="101">
        <v>1039</v>
      </c>
      <c r="B41" s="102">
        <v>1410051025492</v>
      </c>
      <c r="C41" s="102">
        <v>904010002</v>
      </c>
      <c r="D41" s="103" t="s">
        <v>132</v>
      </c>
      <c r="E41" s="103" t="s">
        <v>207</v>
      </c>
      <c r="F41" s="104">
        <v>1080075</v>
      </c>
      <c r="G41" s="103" t="s">
        <v>210</v>
      </c>
      <c r="H41" s="103" t="s">
        <v>147</v>
      </c>
      <c r="I41" s="103" t="s">
        <v>208</v>
      </c>
      <c r="J41" s="103" t="s">
        <v>215</v>
      </c>
      <c r="K41" s="82">
        <f t="shared" si="0"/>
        <v>3</v>
      </c>
      <c r="L41" s="82">
        <v>60</v>
      </c>
      <c r="M41" s="105">
        <f t="shared" si="1"/>
        <v>500000</v>
      </c>
      <c r="N41" s="105">
        <f t="shared" si="2"/>
        <v>250000</v>
      </c>
      <c r="O41" s="105">
        <f t="shared" si="3"/>
        <v>300000</v>
      </c>
      <c r="P41" s="105" t="str">
        <f t="shared" si="4"/>
        <v/>
      </c>
      <c r="Q41" s="84" t="s">
        <v>138</v>
      </c>
      <c r="S41" s="84" t="s">
        <v>137</v>
      </c>
      <c r="T41" s="84" t="s">
        <v>137</v>
      </c>
      <c r="U41" s="84" t="s">
        <v>137</v>
      </c>
      <c r="X41" s="84" t="s">
        <v>137</v>
      </c>
      <c r="Z41" s="105">
        <f t="shared" si="5"/>
        <v>1050000</v>
      </c>
      <c r="AA41" s="61">
        <f t="shared" si="6"/>
        <v>1000000</v>
      </c>
    </row>
    <row r="42" spans="1:27" ht="20.100000000000001" customHeight="1">
      <c r="A42" s="101">
        <v>1040</v>
      </c>
      <c r="B42" s="102">
        <v>1410051025500</v>
      </c>
      <c r="C42" s="102">
        <v>904010002</v>
      </c>
      <c r="D42" s="103" t="s">
        <v>132</v>
      </c>
      <c r="E42" s="103" t="s">
        <v>207</v>
      </c>
      <c r="F42" s="104">
        <v>1080075</v>
      </c>
      <c r="G42" s="103" t="s">
        <v>210</v>
      </c>
      <c r="H42" s="103" t="s">
        <v>147</v>
      </c>
      <c r="I42" s="103" t="s">
        <v>208</v>
      </c>
      <c r="J42" s="103" t="s">
        <v>216</v>
      </c>
      <c r="K42" s="82">
        <f t="shared" si="0"/>
        <v>3</v>
      </c>
      <c r="L42" s="82">
        <v>60</v>
      </c>
      <c r="M42" s="105">
        <f t="shared" si="1"/>
        <v>500000</v>
      </c>
      <c r="N42" s="105">
        <f t="shared" si="2"/>
        <v>250000</v>
      </c>
      <c r="O42" s="105">
        <f t="shared" si="3"/>
        <v>300000</v>
      </c>
      <c r="P42" s="105" t="str">
        <f t="shared" si="4"/>
        <v/>
      </c>
      <c r="Q42" s="84" t="s">
        <v>138</v>
      </c>
      <c r="S42" s="84" t="s">
        <v>137</v>
      </c>
      <c r="T42" s="84" t="s">
        <v>137</v>
      </c>
      <c r="U42" s="84" t="s">
        <v>137</v>
      </c>
      <c r="X42" s="84" t="s">
        <v>137</v>
      </c>
      <c r="Z42" s="105">
        <f t="shared" si="5"/>
        <v>1050000</v>
      </c>
      <c r="AA42" s="61">
        <f t="shared" si="6"/>
        <v>1000000</v>
      </c>
    </row>
    <row r="43" spans="1:27" ht="20.100000000000001" customHeight="1">
      <c r="A43" s="101">
        <v>1041</v>
      </c>
      <c r="B43" s="102">
        <v>1410051025625</v>
      </c>
      <c r="C43" s="102">
        <v>904010002</v>
      </c>
      <c r="D43" s="103" t="s">
        <v>132</v>
      </c>
      <c r="E43" s="103" t="s">
        <v>207</v>
      </c>
      <c r="F43" s="104">
        <v>1080075</v>
      </c>
      <c r="G43" s="103" t="s">
        <v>210</v>
      </c>
      <c r="H43" s="103" t="s">
        <v>147</v>
      </c>
      <c r="I43" s="103" t="s">
        <v>208</v>
      </c>
      <c r="J43" s="103" t="s">
        <v>217</v>
      </c>
      <c r="K43" s="82">
        <f t="shared" si="0"/>
        <v>3</v>
      </c>
      <c r="L43" s="82">
        <v>60</v>
      </c>
      <c r="M43" s="105">
        <f t="shared" si="1"/>
        <v>500000</v>
      </c>
      <c r="N43" s="105">
        <f t="shared" si="2"/>
        <v>250000</v>
      </c>
      <c r="O43" s="105">
        <f t="shared" si="3"/>
        <v>300000</v>
      </c>
      <c r="P43" s="105" t="str">
        <f t="shared" si="4"/>
        <v/>
      </c>
      <c r="Q43" s="84" t="s">
        <v>138</v>
      </c>
      <c r="S43" s="84" t="s">
        <v>137</v>
      </c>
      <c r="T43" s="84" t="s">
        <v>137</v>
      </c>
      <c r="U43" s="84" t="s">
        <v>137</v>
      </c>
      <c r="X43" s="84" t="s">
        <v>137</v>
      </c>
      <c r="Z43" s="105">
        <f t="shared" si="5"/>
        <v>1050000</v>
      </c>
      <c r="AA43" s="61">
        <f t="shared" si="6"/>
        <v>1000000</v>
      </c>
    </row>
    <row r="44" spans="1:27" ht="20.100000000000001" customHeight="1">
      <c r="A44" s="101">
        <v>1042</v>
      </c>
      <c r="B44" s="102">
        <v>1410051026748</v>
      </c>
      <c r="C44" s="102">
        <v>904010002</v>
      </c>
      <c r="D44" s="103" t="s">
        <v>132</v>
      </c>
      <c r="E44" s="103" t="s">
        <v>207</v>
      </c>
      <c r="F44" s="104">
        <v>1080075</v>
      </c>
      <c r="G44" s="103" t="s">
        <v>210</v>
      </c>
      <c r="H44" s="103" t="s">
        <v>147</v>
      </c>
      <c r="I44" s="103" t="s">
        <v>208</v>
      </c>
      <c r="J44" s="103" t="s">
        <v>218</v>
      </c>
      <c r="K44" s="82">
        <f t="shared" si="0"/>
        <v>2</v>
      </c>
      <c r="L44" s="82">
        <v>50</v>
      </c>
      <c r="M44" s="105">
        <f t="shared" si="1"/>
        <v>400000</v>
      </c>
      <c r="N44" s="105">
        <f t="shared" si="2"/>
        <v>200000</v>
      </c>
      <c r="O44" s="105">
        <f t="shared" si="3"/>
        <v>300000</v>
      </c>
      <c r="P44" s="105" t="str">
        <f t="shared" si="4"/>
        <v/>
      </c>
      <c r="Q44" s="84" t="s">
        <v>138</v>
      </c>
      <c r="S44" s="84" t="s">
        <v>137</v>
      </c>
      <c r="T44" s="84" t="s">
        <v>170</v>
      </c>
      <c r="U44" s="84" t="s">
        <v>137</v>
      </c>
      <c r="X44" s="84" t="s">
        <v>137</v>
      </c>
      <c r="Z44" s="105">
        <f t="shared" si="5"/>
        <v>900000</v>
      </c>
      <c r="AA44" s="61">
        <f t="shared" si="6"/>
        <v>1000000</v>
      </c>
    </row>
    <row r="45" spans="1:27" ht="20.100000000000001" customHeight="1">
      <c r="A45" s="101">
        <v>1043</v>
      </c>
      <c r="B45" s="102">
        <v>1410051023653</v>
      </c>
      <c r="C45" s="102">
        <v>1511100106</v>
      </c>
      <c r="D45" s="103" t="s">
        <v>132</v>
      </c>
      <c r="E45" s="103" t="s">
        <v>219</v>
      </c>
      <c r="F45" s="104">
        <v>1110041</v>
      </c>
      <c r="G45" s="103" t="s">
        <v>223</v>
      </c>
      <c r="H45" s="103" t="s">
        <v>220</v>
      </c>
      <c r="I45" s="103" t="s">
        <v>221</v>
      </c>
      <c r="J45" s="103" t="s">
        <v>222</v>
      </c>
      <c r="K45" s="82">
        <f t="shared" si="0"/>
        <v>2</v>
      </c>
      <c r="L45" s="82">
        <v>50</v>
      </c>
      <c r="M45" s="105">
        <f t="shared" si="1"/>
        <v>400000</v>
      </c>
      <c r="N45" s="105">
        <f t="shared" si="2"/>
        <v>200000</v>
      </c>
      <c r="O45" s="105" t="str">
        <f t="shared" si="3"/>
        <v/>
      </c>
      <c r="P45" s="105" t="str">
        <f t="shared" si="4"/>
        <v/>
      </c>
      <c r="Q45" s="82" t="s">
        <v>137</v>
      </c>
      <c r="R45" s="82"/>
      <c r="S45" s="82" t="s">
        <v>137</v>
      </c>
      <c r="T45" s="82" t="s">
        <v>137</v>
      </c>
      <c r="U45" s="82" t="s">
        <v>137</v>
      </c>
      <c r="V45" s="82"/>
      <c r="W45" s="82"/>
      <c r="X45" s="82" t="s">
        <v>137</v>
      </c>
      <c r="Y45" s="82"/>
      <c r="Z45" s="105">
        <f t="shared" si="5"/>
        <v>600000</v>
      </c>
      <c r="AA45" s="61">
        <f t="shared" si="6"/>
        <v>1000000</v>
      </c>
    </row>
    <row r="46" spans="1:27" ht="20.100000000000001" customHeight="1">
      <c r="A46" s="101">
        <v>1044</v>
      </c>
      <c r="B46" s="102">
        <v>1410051027266</v>
      </c>
      <c r="C46" s="102">
        <v>1501220110</v>
      </c>
      <c r="D46" s="103" t="s">
        <v>132</v>
      </c>
      <c r="E46" s="103" t="s">
        <v>224</v>
      </c>
      <c r="F46" s="104">
        <v>2210824</v>
      </c>
      <c r="G46" s="103" t="s">
        <v>228</v>
      </c>
      <c r="H46" s="103" t="s">
        <v>225</v>
      </c>
      <c r="I46" s="103" t="s">
        <v>226</v>
      </c>
      <c r="J46" s="103" t="s">
        <v>227</v>
      </c>
      <c r="K46" s="82">
        <f t="shared" si="0"/>
        <v>3</v>
      </c>
      <c r="L46" s="82">
        <v>60</v>
      </c>
      <c r="M46" s="105">
        <f t="shared" si="1"/>
        <v>500000</v>
      </c>
      <c r="N46" s="105">
        <f t="shared" si="2"/>
        <v>250000</v>
      </c>
      <c r="O46" s="105" t="str">
        <f t="shared" si="3"/>
        <v/>
      </c>
      <c r="P46" s="105" t="str">
        <f t="shared" si="4"/>
        <v/>
      </c>
      <c r="Q46" s="82" t="s">
        <v>137</v>
      </c>
      <c r="R46" s="82"/>
      <c r="S46" s="82" t="s">
        <v>137</v>
      </c>
      <c r="T46" s="82" t="s">
        <v>137</v>
      </c>
      <c r="U46" s="82" t="s">
        <v>137</v>
      </c>
      <c r="V46" s="82"/>
      <c r="W46" s="82"/>
      <c r="X46" s="82" t="s">
        <v>137</v>
      </c>
      <c r="Y46" s="82"/>
      <c r="Z46" s="105">
        <f t="shared" si="5"/>
        <v>750000</v>
      </c>
      <c r="AA46" s="61">
        <f t="shared" si="6"/>
        <v>1000000</v>
      </c>
    </row>
    <row r="47" spans="1:27" ht="20.100000000000001" customHeight="1">
      <c r="A47" s="101">
        <v>1045</v>
      </c>
      <c r="B47" s="102">
        <v>1410051027159</v>
      </c>
      <c r="C47" s="102">
        <v>1413308100050</v>
      </c>
      <c r="D47" s="103" t="s">
        <v>132</v>
      </c>
      <c r="E47" s="103" t="s">
        <v>229</v>
      </c>
      <c r="F47" s="104">
        <v>2110025</v>
      </c>
      <c r="G47" s="103" t="s">
        <v>232</v>
      </c>
      <c r="H47" s="103" t="s">
        <v>147</v>
      </c>
      <c r="I47" s="103" t="s">
        <v>230</v>
      </c>
      <c r="J47" s="103" t="s">
        <v>231</v>
      </c>
      <c r="K47" s="82">
        <f t="shared" si="0"/>
        <v>2</v>
      </c>
      <c r="L47" s="82">
        <v>30</v>
      </c>
      <c r="M47" s="105">
        <f t="shared" si="1"/>
        <v>400000</v>
      </c>
      <c r="N47" s="105">
        <f t="shared" si="2"/>
        <v>200000</v>
      </c>
      <c r="O47" s="105">
        <f t="shared" si="3"/>
        <v>300000</v>
      </c>
      <c r="P47" s="105" t="str">
        <f t="shared" si="4"/>
        <v/>
      </c>
      <c r="Q47" s="84" t="s">
        <v>138</v>
      </c>
      <c r="S47" s="84" t="s">
        <v>137</v>
      </c>
      <c r="T47" s="84" t="s">
        <v>170</v>
      </c>
      <c r="U47" s="84" t="s">
        <v>137</v>
      </c>
      <c r="X47" s="84" t="s">
        <v>137</v>
      </c>
      <c r="Z47" s="105">
        <f t="shared" si="5"/>
        <v>900000</v>
      </c>
      <c r="AA47" s="61">
        <f t="shared" si="6"/>
        <v>1000000</v>
      </c>
    </row>
    <row r="48" spans="1:27" ht="20.100000000000001" customHeight="1">
      <c r="A48" s="101">
        <v>1046</v>
      </c>
      <c r="B48" s="102">
        <v>1410051025872</v>
      </c>
      <c r="C48" s="102">
        <v>1511040409</v>
      </c>
      <c r="D48" s="103" t="s">
        <v>132</v>
      </c>
      <c r="E48" s="103" t="s">
        <v>233</v>
      </c>
      <c r="F48" s="104">
        <v>2300051</v>
      </c>
      <c r="G48" s="103" t="s">
        <v>236</v>
      </c>
      <c r="H48" s="103" t="s">
        <v>225</v>
      </c>
      <c r="I48" s="103" t="s">
        <v>234</v>
      </c>
      <c r="J48" s="103" t="s">
        <v>235</v>
      </c>
      <c r="K48" s="82">
        <f t="shared" si="0"/>
        <v>2</v>
      </c>
      <c r="L48" s="82">
        <v>54</v>
      </c>
      <c r="M48" s="105">
        <f t="shared" si="1"/>
        <v>400000</v>
      </c>
      <c r="N48" s="105">
        <f t="shared" si="2"/>
        <v>200000</v>
      </c>
      <c r="O48" s="105">
        <f t="shared" si="3"/>
        <v>300000</v>
      </c>
      <c r="P48" s="105" t="str">
        <f t="shared" si="4"/>
        <v/>
      </c>
      <c r="Q48" s="82" t="s">
        <v>137</v>
      </c>
      <c r="R48" s="82"/>
      <c r="S48" s="82" t="s">
        <v>137</v>
      </c>
      <c r="T48" s="84" t="s">
        <v>170</v>
      </c>
      <c r="U48" s="82" t="s">
        <v>137</v>
      </c>
      <c r="V48" s="82"/>
      <c r="W48" s="82"/>
      <c r="X48" s="82" t="s">
        <v>137</v>
      </c>
      <c r="Y48" s="82"/>
      <c r="Z48" s="105">
        <f t="shared" si="5"/>
        <v>900000</v>
      </c>
      <c r="AA48" s="61">
        <f t="shared" si="6"/>
        <v>1000000</v>
      </c>
    </row>
    <row r="49" spans="1:27" ht="20.100000000000001" customHeight="1">
      <c r="A49" s="101">
        <v>1047</v>
      </c>
      <c r="B49" s="102">
        <v>1410051024651</v>
      </c>
      <c r="C49" s="102">
        <v>1410008001554</v>
      </c>
      <c r="D49" s="103" t="s">
        <v>132</v>
      </c>
      <c r="E49" s="103" t="s">
        <v>237</v>
      </c>
      <c r="F49" s="104">
        <v>2440815</v>
      </c>
      <c r="G49" s="103" t="s">
        <v>240</v>
      </c>
      <c r="H49" s="103" t="s">
        <v>147</v>
      </c>
      <c r="I49" s="103" t="s">
        <v>238</v>
      </c>
      <c r="J49" s="103" t="s">
        <v>239</v>
      </c>
      <c r="K49" s="82">
        <f t="shared" si="0"/>
        <v>3</v>
      </c>
      <c r="L49" s="82">
        <v>70</v>
      </c>
      <c r="M49" s="105">
        <f t="shared" si="1"/>
        <v>500000</v>
      </c>
      <c r="N49" s="105">
        <f t="shared" si="2"/>
        <v>250000</v>
      </c>
      <c r="O49" s="105">
        <f t="shared" si="3"/>
        <v>300000</v>
      </c>
      <c r="P49" s="105" t="str">
        <f t="shared" si="4"/>
        <v/>
      </c>
      <c r="Q49" s="84" t="s">
        <v>138</v>
      </c>
      <c r="S49" s="84" t="s">
        <v>137</v>
      </c>
      <c r="T49" s="84" t="s">
        <v>170</v>
      </c>
      <c r="U49" s="84" t="s">
        <v>137</v>
      </c>
      <c r="X49" s="84" t="s">
        <v>137</v>
      </c>
      <c r="Z49" s="105">
        <f t="shared" si="5"/>
        <v>1050000</v>
      </c>
      <c r="AA49" s="61">
        <f t="shared" si="6"/>
        <v>1000000</v>
      </c>
    </row>
    <row r="50" spans="1:27" ht="20.100000000000001" customHeight="1">
      <c r="A50" s="101">
        <v>1048</v>
      </c>
      <c r="B50" s="102">
        <v>1410051014439</v>
      </c>
      <c r="C50" s="102">
        <v>805020044</v>
      </c>
      <c r="D50" s="103" t="s">
        <v>132</v>
      </c>
      <c r="E50" s="103" t="s">
        <v>241</v>
      </c>
      <c r="F50" s="104">
        <v>2210835</v>
      </c>
      <c r="G50" s="103" t="s">
        <v>244</v>
      </c>
      <c r="H50" s="103" t="s">
        <v>147</v>
      </c>
      <c r="I50" s="103" t="s">
        <v>242</v>
      </c>
      <c r="J50" s="103" t="s">
        <v>243</v>
      </c>
      <c r="K50" s="82">
        <f t="shared" si="0"/>
        <v>3</v>
      </c>
      <c r="L50" s="82">
        <v>60</v>
      </c>
      <c r="M50" s="105">
        <f t="shared" si="1"/>
        <v>500000</v>
      </c>
      <c r="N50" s="105">
        <f t="shared" si="2"/>
        <v>250000</v>
      </c>
      <c r="O50" s="105" t="str">
        <f t="shared" si="3"/>
        <v/>
      </c>
      <c r="P50" s="105" t="str">
        <f t="shared" si="4"/>
        <v/>
      </c>
      <c r="Q50" s="82" t="s">
        <v>137</v>
      </c>
      <c r="R50" s="82"/>
      <c r="S50" s="82" t="s">
        <v>137</v>
      </c>
      <c r="T50" s="82" t="s">
        <v>137</v>
      </c>
      <c r="U50" s="82" t="s">
        <v>137</v>
      </c>
      <c r="V50" s="82"/>
      <c r="W50" s="82"/>
      <c r="X50" s="82" t="s">
        <v>137</v>
      </c>
      <c r="Y50" s="82"/>
      <c r="Z50" s="105">
        <f t="shared" si="5"/>
        <v>750000</v>
      </c>
      <c r="AA50" s="61">
        <f t="shared" si="6"/>
        <v>1000000</v>
      </c>
    </row>
    <row r="51" spans="1:27" ht="20.100000000000001" customHeight="1">
      <c r="A51" s="101">
        <v>1049</v>
      </c>
      <c r="B51" s="102">
        <v>1410051014447</v>
      </c>
      <c r="C51" s="102">
        <v>805020044</v>
      </c>
      <c r="D51" s="103" t="s">
        <v>132</v>
      </c>
      <c r="E51" s="103" t="s">
        <v>241</v>
      </c>
      <c r="F51" s="104">
        <v>2210835</v>
      </c>
      <c r="G51" s="103" t="s">
        <v>244</v>
      </c>
      <c r="H51" s="103" t="s">
        <v>147</v>
      </c>
      <c r="I51" s="103" t="s">
        <v>242</v>
      </c>
      <c r="J51" s="103" t="s">
        <v>245</v>
      </c>
      <c r="K51" s="82">
        <f t="shared" si="0"/>
        <v>2</v>
      </c>
      <c r="L51" s="82">
        <v>30</v>
      </c>
      <c r="M51" s="105">
        <f t="shared" si="1"/>
        <v>400000</v>
      </c>
      <c r="N51" s="105">
        <f t="shared" si="2"/>
        <v>200000</v>
      </c>
      <c r="O51" s="105" t="str">
        <f t="shared" si="3"/>
        <v/>
      </c>
      <c r="P51" s="105" t="str">
        <f t="shared" si="4"/>
        <v/>
      </c>
      <c r="Q51" s="82" t="s">
        <v>137</v>
      </c>
      <c r="R51" s="82"/>
      <c r="S51" s="82" t="s">
        <v>137</v>
      </c>
      <c r="T51" s="82" t="s">
        <v>137</v>
      </c>
      <c r="U51" s="82" t="s">
        <v>137</v>
      </c>
      <c r="V51" s="82"/>
      <c r="W51" s="82"/>
      <c r="X51" s="82" t="s">
        <v>137</v>
      </c>
      <c r="Y51" s="82"/>
      <c r="Z51" s="105">
        <f t="shared" si="5"/>
        <v>600000</v>
      </c>
      <c r="AA51" s="61">
        <f t="shared" si="6"/>
        <v>1000000</v>
      </c>
    </row>
    <row r="52" spans="1:27" ht="20.100000000000001" customHeight="1">
      <c r="A52" s="101">
        <v>1050</v>
      </c>
      <c r="B52" s="102">
        <v>1410051014488</v>
      </c>
      <c r="C52" s="102">
        <v>805020044</v>
      </c>
      <c r="D52" s="103" t="s">
        <v>132</v>
      </c>
      <c r="E52" s="103" t="s">
        <v>241</v>
      </c>
      <c r="F52" s="104">
        <v>2210835</v>
      </c>
      <c r="G52" s="103" t="s">
        <v>244</v>
      </c>
      <c r="H52" s="103" t="s">
        <v>147</v>
      </c>
      <c r="I52" s="103" t="s">
        <v>242</v>
      </c>
      <c r="J52" s="103" t="s">
        <v>246</v>
      </c>
      <c r="K52" s="82">
        <f t="shared" si="0"/>
        <v>2</v>
      </c>
      <c r="L52" s="82">
        <v>39</v>
      </c>
      <c r="M52" s="105">
        <f t="shared" si="1"/>
        <v>400000</v>
      </c>
      <c r="N52" s="105">
        <f t="shared" si="2"/>
        <v>200000</v>
      </c>
      <c r="O52" s="105" t="str">
        <f t="shared" si="3"/>
        <v/>
      </c>
      <c r="P52" s="105" t="str">
        <f t="shared" si="4"/>
        <v/>
      </c>
      <c r="Q52" s="82" t="s">
        <v>137</v>
      </c>
      <c r="R52" s="82"/>
      <c r="S52" s="82" t="s">
        <v>137</v>
      </c>
      <c r="T52" s="82" t="s">
        <v>137</v>
      </c>
      <c r="U52" s="82" t="s">
        <v>137</v>
      </c>
      <c r="V52" s="82"/>
      <c r="W52" s="82"/>
      <c r="X52" s="82" t="s">
        <v>137</v>
      </c>
      <c r="Y52" s="82"/>
      <c r="Z52" s="105">
        <f t="shared" si="5"/>
        <v>600000</v>
      </c>
      <c r="AA52" s="61">
        <f t="shared" si="6"/>
        <v>1000000</v>
      </c>
    </row>
    <row r="53" spans="1:27" ht="20.100000000000001" customHeight="1">
      <c r="A53" s="101">
        <v>1051</v>
      </c>
      <c r="B53" s="102">
        <v>1410051018331</v>
      </c>
      <c r="C53" s="102">
        <v>805020044</v>
      </c>
      <c r="D53" s="103" t="s">
        <v>132</v>
      </c>
      <c r="E53" s="103" t="s">
        <v>241</v>
      </c>
      <c r="F53" s="104">
        <v>2210835</v>
      </c>
      <c r="G53" s="103" t="s">
        <v>244</v>
      </c>
      <c r="H53" s="103" t="s">
        <v>147</v>
      </c>
      <c r="I53" s="103" t="s">
        <v>242</v>
      </c>
      <c r="J53" s="103" t="s">
        <v>247</v>
      </c>
      <c r="K53" s="82">
        <f t="shared" si="0"/>
        <v>2</v>
      </c>
      <c r="L53" s="82">
        <v>50</v>
      </c>
      <c r="M53" s="105">
        <f t="shared" si="1"/>
        <v>400000</v>
      </c>
      <c r="N53" s="105">
        <f t="shared" si="2"/>
        <v>200000</v>
      </c>
      <c r="O53" s="105" t="str">
        <f t="shared" si="3"/>
        <v/>
      </c>
      <c r="P53" s="105" t="str">
        <f t="shared" si="4"/>
        <v/>
      </c>
      <c r="Q53" s="82" t="s">
        <v>137</v>
      </c>
      <c r="R53" s="82"/>
      <c r="S53" s="82" t="s">
        <v>137</v>
      </c>
      <c r="T53" s="82" t="s">
        <v>137</v>
      </c>
      <c r="U53" s="82" t="s">
        <v>137</v>
      </c>
      <c r="V53" s="82"/>
      <c r="W53" s="82"/>
      <c r="X53" s="82" t="s">
        <v>137</v>
      </c>
      <c r="Y53" s="82"/>
      <c r="Z53" s="105">
        <f t="shared" si="5"/>
        <v>600000</v>
      </c>
      <c r="AA53" s="61">
        <f t="shared" si="6"/>
        <v>1000000</v>
      </c>
    </row>
    <row r="54" spans="1:27" ht="20.100000000000001" customHeight="1">
      <c r="A54" s="101">
        <v>1052</v>
      </c>
      <c r="B54" s="102">
        <v>1410051018349</v>
      </c>
      <c r="C54" s="102">
        <v>805020044</v>
      </c>
      <c r="D54" s="103" t="s">
        <v>132</v>
      </c>
      <c r="E54" s="103" t="s">
        <v>241</v>
      </c>
      <c r="F54" s="104">
        <v>2210835</v>
      </c>
      <c r="G54" s="103" t="s">
        <v>244</v>
      </c>
      <c r="H54" s="103" t="s">
        <v>147</v>
      </c>
      <c r="I54" s="103" t="s">
        <v>242</v>
      </c>
      <c r="J54" s="103" t="s">
        <v>248</v>
      </c>
      <c r="K54" s="82">
        <f t="shared" si="0"/>
        <v>3</v>
      </c>
      <c r="L54" s="82">
        <v>60</v>
      </c>
      <c r="M54" s="105">
        <f t="shared" si="1"/>
        <v>500000</v>
      </c>
      <c r="N54" s="105">
        <f t="shared" si="2"/>
        <v>250000</v>
      </c>
      <c r="O54" s="105" t="str">
        <f t="shared" si="3"/>
        <v/>
      </c>
      <c r="P54" s="105" t="str">
        <f t="shared" si="4"/>
        <v/>
      </c>
      <c r="Q54" s="82" t="s">
        <v>137</v>
      </c>
      <c r="R54" s="82"/>
      <c r="S54" s="82" t="s">
        <v>137</v>
      </c>
      <c r="T54" s="82" t="s">
        <v>137</v>
      </c>
      <c r="U54" s="82" t="s">
        <v>137</v>
      </c>
      <c r="V54" s="82"/>
      <c r="W54" s="82"/>
      <c r="X54" s="82" t="s">
        <v>137</v>
      </c>
      <c r="Y54" s="82"/>
      <c r="Z54" s="105">
        <f t="shared" si="5"/>
        <v>750000</v>
      </c>
      <c r="AA54" s="61">
        <f t="shared" si="6"/>
        <v>1000000</v>
      </c>
    </row>
    <row r="55" spans="1:27" ht="20.100000000000001" customHeight="1">
      <c r="A55" s="101">
        <v>1053</v>
      </c>
      <c r="B55" s="102">
        <v>1410051018620</v>
      </c>
      <c r="C55" s="102">
        <v>805020044</v>
      </c>
      <c r="D55" s="103" t="s">
        <v>132</v>
      </c>
      <c r="E55" s="103" t="s">
        <v>241</v>
      </c>
      <c r="F55" s="104">
        <v>2210835</v>
      </c>
      <c r="G55" s="103" t="s">
        <v>244</v>
      </c>
      <c r="H55" s="103" t="s">
        <v>147</v>
      </c>
      <c r="I55" s="103" t="s">
        <v>242</v>
      </c>
      <c r="J55" s="103" t="s">
        <v>249</v>
      </c>
      <c r="K55" s="82">
        <f t="shared" si="0"/>
        <v>3</v>
      </c>
      <c r="L55" s="82">
        <v>66</v>
      </c>
      <c r="M55" s="105">
        <f t="shared" si="1"/>
        <v>500000</v>
      </c>
      <c r="N55" s="105">
        <f t="shared" si="2"/>
        <v>250000</v>
      </c>
      <c r="O55" s="105" t="str">
        <f t="shared" si="3"/>
        <v/>
      </c>
      <c r="P55" s="105" t="str">
        <f t="shared" si="4"/>
        <v/>
      </c>
      <c r="Q55" s="82" t="s">
        <v>137</v>
      </c>
      <c r="R55" s="82"/>
      <c r="S55" s="82" t="s">
        <v>137</v>
      </c>
      <c r="T55" s="82" t="s">
        <v>137</v>
      </c>
      <c r="U55" s="82" t="s">
        <v>137</v>
      </c>
      <c r="V55" s="82"/>
      <c r="W55" s="82"/>
      <c r="X55" s="82" t="s">
        <v>137</v>
      </c>
      <c r="Y55" s="82"/>
      <c r="Z55" s="105">
        <f t="shared" si="5"/>
        <v>750000</v>
      </c>
      <c r="AA55" s="61">
        <f t="shared" si="6"/>
        <v>1000000</v>
      </c>
    </row>
    <row r="56" spans="1:27" ht="20.100000000000001" customHeight="1">
      <c r="A56" s="101">
        <v>1054</v>
      </c>
      <c r="B56" s="102">
        <v>1410051019685</v>
      </c>
      <c r="C56" s="102">
        <v>805020044</v>
      </c>
      <c r="D56" s="103" t="s">
        <v>132</v>
      </c>
      <c r="E56" s="103" t="s">
        <v>241</v>
      </c>
      <c r="F56" s="104">
        <v>2210835</v>
      </c>
      <c r="G56" s="103" t="s">
        <v>244</v>
      </c>
      <c r="H56" s="103" t="s">
        <v>147</v>
      </c>
      <c r="I56" s="103" t="s">
        <v>242</v>
      </c>
      <c r="J56" s="103" t="s">
        <v>250</v>
      </c>
      <c r="K56" s="82">
        <f t="shared" si="0"/>
        <v>3</v>
      </c>
      <c r="L56" s="82">
        <v>62</v>
      </c>
      <c r="M56" s="105">
        <f t="shared" si="1"/>
        <v>500000</v>
      </c>
      <c r="N56" s="105">
        <f t="shared" si="2"/>
        <v>250000</v>
      </c>
      <c r="O56" s="105">
        <f t="shared" si="3"/>
        <v>300000</v>
      </c>
      <c r="P56" s="105" t="str">
        <f t="shared" si="4"/>
        <v/>
      </c>
      <c r="Q56" s="84" t="s">
        <v>138</v>
      </c>
      <c r="S56" s="84" t="s">
        <v>137</v>
      </c>
      <c r="T56" s="84" t="s">
        <v>137</v>
      </c>
      <c r="U56" s="84" t="s">
        <v>137</v>
      </c>
      <c r="X56" s="84" t="s">
        <v>137</v>
      </c>
      <c r="Z56" s="105">
        <f t="shared" si="5"/>
        <v>1050000</v>
      </c>
      <c r="AA56" s="61">
        <f t="shared" si="6"/>
        <v>1000000</v>
      </c>
    </row>
    <row r="57" spans="1:27" ht="20.100000000000001" customHeight="1">
      <c r="A57" s="101">
        <v>1055</v>
      </c>
      <c r="B57" s="102">
        <v>1410051023513</v>
      </c>
      <c r="C57" s="102">
        <v>805020044</v>
      </c>
      <c r="D57" s="103" t="s">
        <v>132</v>
      </c>
      <c r="E57" s="103" t="s">
        <v>241</v>
      </c>
      <c r="F57" s="104">
        <v>2210835</v>
      </c>
      <c r="G57" s="103" t="s">
        <v>244</v>
      </c>
      <c r="H57" s="103" t="s">
        <v>147</v>
      </c>
      <c r="I57" s="103" t="s">
        <v>242</v>
      </c>
      <c r="J57" s="103" t="s">
        <v>251</v>
      </c>
      <c r="K57" s="82">
        <f t="shared" si="0"/>
        <v>2</v>
      </c>
      <c r="L57" s="82">
        <v>50</v>
      </c>
      <c r="M57" s="105">
        <f t="shared" si="1"/>
        <v>400000</v>
      </c>
      <c r="N57" s="105">
        <f t="shared" si="2"/>
        <v>200000</v>
      </c>
      <c r="O57" s="105">
        <f t="shared" si="3"/>
        <v>300000</v>
      </c>
      <c r="P57" s="105" t="str">
        <f t="shared" si="4"/>
        <v/>
      </c>
      <c r="Q57" s="84" t="s">
        <v>138</v>
      </c>
      <c r="S57" s="84" t="s">
        <v>137</v>
      </c>
      <c r="T57" s="84" t="s">
        <v>137</v>
      </c>
      <c r="U57" s="84" t="s">
        <v>137</v>
      </c>
      <c r="X57" s="84" t="s">
        <v>137</v>
      </c>
      <c r="Z57" s="105">
        <f t="shared" si="5"/>
        <v>900000</v>
      </c>
      <c r="AA57" s="61">
        <f t="shared" si="6"/>
        <v>1000000</v>
      </c>
    </row>
    <row r="58" spans="1:27" ht="20.100000000000001" customHeight="1">
      <c r="A58" s="101">
        <v>1056</v>
      </c>
      <c r="B58" s="102">
        <v>1410051023984</v>
      </c>
      <c r="C58" s="102">
        <v>805020044</v>
      </c>
      <c r="D58" s="103" t="s">
        <v>132</v>
      </c>
      <c r="E58" s="103" t="s">
        <v>241</v>
      </c>
      <c r="F58" s="104">
        <v>2210835</v>
      </c>
      <c r="G58" s="103" t="s">
        <v>244</v>
      </c>
      <c r="H58" s="103" t="s">
        <v>147</v>
      </c>
      <c r="I58" s="103" t="s">
        <v>242</v>
      </c>
      <c r="J58" s="103" t="s">
        <v>252</v>
      </c>
      <c r="K58" s="82">
        <f t="shared" si="0"/>
        <v>3</v>
      </c>
      <c r="L58" s="82">
        <v>60</v>
      </c>
      <c r="M58" s="105">
        <f t="shared" si="1"/>
        <v>500000</v>
      </c>
      <c r="N58" s="105">
        <f t="shared" si="2"/>
        <v>250000</v>
      </c>
      <c r="O58" s="105">
        <f t="shared" si="3"/>
        <v>300000</v>
      </c>
      <c r="P58" s="105" t="str">
        <f t="shared" si="4"/>
        <v/>
      </c>
      <c r="Q58" s="84" t="s">
        <v>138</v>
      </c>
      <c r="S58" s="84" t="s">
        <v>137</v>
      </c>
      <c r="T58" s="84" t="s">
        <v>137</v>
      </c>
      <c r="U58" s="84" t="s">
        <v>137</v>
      </c>
      <c r="X58" s="84" t="s">
        <v>137</v>
      </c>
      <c r="Z58" s="105">
        <f t="shared" si="5"/>
        <v>1050000</v>
      </c>
      <c r="AA58" s="61">
        <f t="shared" si="6"/>
        <v>1000000</v>
      </c>
    </row>
    <row r="59" spans="1:27" ht="20.100000000000001" customHeight="1">
      <c r="A59" s="101">
        <v>1057</v>
      </c>
      <c r="B59" s="102">
        <v>1410051024032</v>
      </c>
      <c r="C59" s="102">
        <v>805020044</v>
      </c>
      <c r="D59" s="103" t="s">
        <v>132</v>
      </c>
      <c r="E59" s="103" t="s">
        <v>241</v>
      </c>
      <c r="F59" s="104">
        <v>2210835</v>
      </c>
      <c r="G59" s="103" t="s">
        <v>244</v>
      </c>
      <c r="H59" s="103" t="s">
        <v>147</v>
      </c>
      <c r="I59" s="103" t="s">
        <v>242</v>
      </c>
      <c r="J59" s="103" t="s">
        <v>253</v>
      </c>
      <c r="K59" s="82">
        <f t="shared" si="0"/>
        <v>3</v>
      </c>
      <c r="L59" s="82">
        <v>60</v>
      </c>
      <c r="M59" s="105">
        <f t="shared" si="1"/>
        <v>500000</v>
      </c>
      <c r="N59" s="105">
        <f t="shared" si="2"/>
        <v>250000</v>
      </c>
      <c r="O59" s="105">
        <f t="shared" si="3"/>
        <v>300000</v>
      </c>
      <c r="P59" s="105" t="str">
        <f t="shared" si="4"/>
        <v/>
      </c>
      <c r="Q59" s="84" t="s">
        <v>138</v>
      </c>
      <c r="S59" s="84" t="s">
        <v>137</v>
      </c>
      <c r="T59" s="84" t="s">
        <v>137</v>
      </c>
      <c r="U59" s="84" t="s">
        <v>137</v>
      </c>
      <c r="X59" s="84" t="s">
        <v>137</v>
      </c>
      <c r="Z59" s="105">
        <f t="shared" si="5"/>
        <v>1050000</v>
      </c>
      <c r="AA59" s="61">
        <f t="shared" si="6"/>
        <v>1000000</v>
      </c>
    </row>
    <row r="60" spans="1:27" ht="20.100000000000001" customHeight="1">
      <c r="A60" s="101">
        <v>1058</v>
      </c>
      <c r="B60" s="102">
        <v>1410051024339</v>
      </c>
      <c r="C60" s="102">
        <v>805020044</v>
      </c>
      <c r="D60" s="103" t="s">
        <v>132</v>
      </c>
      <c r="E60" s="103" t="s">
        <v>241</v>
      </c>
      <c r="F60" s="104">
        <v>2210835</v>
      </c>
      <c r="G60" s="103" t="s">
        <v>244</v>
      </c>
      <c r="H60" s="103" t="s">
        <v>147</v>
      </c>
      <c r="I60" s="103" t="s">
        <v>242</v>
      </c>
      <c r="J60" s="103" t="s">
        <v>254</v>
      </c>
      <c r="K60" s="82">
        <f t="shared" si="0"/>
        <v>3</v>
      </c>
      <c r="L60" s="82">
        <v>60</v>
      </c>
      <c r="M60" s="105">
        <f t="shared" si="1"/>
        <v>500000</v>
      </c>
      <c r="N60" s="105">
        <f t="shared" si="2"/>
        <v>250000</v>
      </c>
      <c r="O60" s="105">
        <f t="shared" si="3"/>
        <v>300000</v>
      </c>
      <c r="P60" s="105" t="str">
        <f t="shared" si="4"/>
        <v/>
      </c>
      <c r="Q60" s="84" t="s">
        <v>138</v>
      </c>
      <c r="S60" s="84" t="s">
        <v>137</v>
      </c>
      <c r="T60" s="84" t="s">
        <v>137</v>
      </c>
      <c r="U60" s="84" t="s">
        <v>137</v>
      </c>
      <c r="X60" s="84" t="s">
        <v>137</v>
      </c>
      <c r="Z60" s="105">
        <f t="shared" si="5"/>
        <v>1050000</v>
      </c>
      <c r="AA60" s="61">
        <f t="shared" si="6"/>
        <v>1000000</v>
      </c>
    </row>
    <row r="61" spans="1:27" ht="20.100000000000001" customHeight="1">
      <c r="A61" s="101">
        <v>1059</v>
      </c>
      <c r="B61" s="102">
        <v>1410051024941</v>
      </c>
      <c r="C61" s="102">
        <v>805020044</v>
      </c>
      <c r="D61" s="103" t="s">
        <v>132</v>
      </c>
      <c r="E61" s="103" t="s">
        <v>241</v>
      </c>
      <c r="F61" s="104">
        <v>2210835</v>
      </c>
      <c r="G61" s="103" t="s">
        <v>244</v>
      </c>
      <c r="H61" s="103" t="s">
        <v>147</v>
      </c>
      <c r="I61" s="103" t="s">
        <v>242</v>
      </c>
      <c r="J61" s="103" t="s">
        <v>255</v>
      </c>
      <c r="K61" s="82">
        <f t="shared" si="0"/>
        <v>3</v>
      </c>
      <c r="L61" s="82">
        <v>63</v>
      </c>
      <c r="M61" s="105">
        <f t="shared" si="1"/>
        <v>500000</v>
      </c>
      <c r="N61" s="105">
        <f t="shared" si="2"/>
        <v>250000</v>
      </c>
      <c r="O61" s="105">
        <f t="shared" si="3"/>
        <v>300000</v>
      </c>
      <c r="P61" s="105" t="str">
        <f t="shared" si="4"/>
        <v/>
      </c>
      <c r="Q61" s="84" t="s">
        <v>138</v>
      </c>
      <c r="S61" s="84" t="s">
        <v>137</v>
      </c>
      <c r="T61" s="84" t="s">
        <v>137</v>
      </c>
      <c r="U61" s="84" t="s">
        <v>137</v>
      </c>
      <c r="X61" s="84" t="s">
        <v>137</v>
      </c>
      <c r="Z61" s="105">
        <f t="shared" si="5"/>
        <v>1050000</v>
      </c>
      <c r="AA61" s="61">
        <f t="shared" si="6"/>
        <v>1000000</v>
      </c>
    </row>
    <row r="62" spans="1:27" ht="20.100000000000001" customHeight="1">
      <c r="A62" s="101">
        <v>1060</v>
      </c>
      <c r="B62" s="102">
        <v>1410051024958</v>
      </c>
      <c r="C62" s="102">
        <v>805020044</v>
      </c>
      <c r="D62" s="103" t="s">
        <v>132</v>
      </c>
      <c r="E62" s="103" t="s">
        <v>241</v>
      </c>
      <c r="F62" s="104">
        <v>2210835</v>
      </c>
      <c r="G62" s="103" t="s">
        <v>244</v>
      </c>
      <c r="H62" s="103" t="s">
        <v>147</v>
      </c>
      <c r="I62" s="103" t="s">
        <v>242</v>
      </c>
      <c r="J62" s="103" t="s">
        <v>256</v>
      </c>
      <c r="K62" s="82">
        <f t="shared" si="0"/>
        <v>3</v>
      </c>
      <c r="L62" s="82">
        <v>63</v>
      </c>
      <c r="M62" s="105">
        <f t="shared" si="1"/>
        <v>500000</v>
      </c>
      <c r="N62" s="105">
        <f t="shared" si="2"/>
        <v>250000</v>
      </c>
      <c r="O62" s="105">
        <f t="shared" si="3"/>
        <v>300000</v>
      </c>
      <c r="P62" s="105" t="str">
        <f t="shared" si="4"/>
        <v/>
      </c>
      <c r="Q62" s="84" t="s">
        <v>138</v>
      </c>
      <c r="S62" s="84" t="s">
        <v>137</v>
      </c>
      <c r="T62" s="84" t="s">
        <v>137</v>
      </c>
      <c r="U62" s="84" t="s">
        <v>137</v>
      </c>
      <c r="X62" s="84" t="s">
        <v>137</v>
      </c>
      <c r="Z62" s="105">
        <f t="shared" si="5"/>
        <v>1050000</v>
      </c>
      <c r="AA62" s="61">
        <f t="shared" si="6"/>
        <v>1000000</v>
      </c>
    </row>
    <row r="63" spans="1:27" ht="20.100000000000001" customHeight="1">
      <c r="A63" s="101">
        <v>1061</v>
      </c>
      <c r="B63" s="102">
        <v>1410051025518</v>
      </c>
      <c r="C63" s="102">
        <v>805020044</v>
      </c>
      <c r="D63" s="103" t="s">
        <v>132</v>
      </c>
      <c r="E63" s="103" t="s">
        <v>241</v>
      </c>
      <c r="F63" s="104">
        <v>2210835</v>
      </c>
      <c r="G63" s="103" t="s">
        <v>244</v>
      </c>
      <c r="H63" s="103" t="s">
        <v>147</v>
      </c>
      <c r="I63" s="103" t="s">
        <v>242</v>
      </c>
      <c r="J63" s="103" t="s">
        <v>257</v>
      </c>
      <c r="K63" s="82">
        <f t="shared" si="0"/>
        <v>3</v>
      </c>
      <c r="L63" s="82">
        <v>63</v>
      </c>
      <c r="M63" s="105">
        <f t="shared" si="1"/>
        <v>500000</v>
      </c>
      <c r="N63" s="105">
        <f t="shared" si="2"/>
        <v>250000</v>
      </c>
      <c r="O63" s="105">
        <f t="shared" si="3"/>
        <v>300000</v>
      </c>
      <c r="P63" s="105" t="str">
        <f t="shared" si="4"/>
        <v/>
      </c>
      <c r="Q63" s="84" t="s">
        <v>138</v>
      </c>
      <c r="S63" s="84" t="s">
        <v>137</v>
      </c>
      <c r="T63" s="84" t="s">
        <v>137</v>
      </c>
      <c r="U63" s="84" t="s">
        <v>137</v>
      </c>
      <c r="X63" s="84" t="s">
        <v>137</v>
      </c>
      <c r="Z63" s="105">
        <f t="shared" si="5"/>
        <v>1050000</v>
      </c>
      <c r="AA63" s="61">
        <f t="shared" si="6"/>
        <v>1000000</v>
      </c>
    </row>
    <row r="64" spans="1:27" ht="20.100000000000001" customHeight="1">
      <c r="A64" s="101">
        <v>1062</v>
      </c>
      <c r="B64" s="102">
        <v>1410051025591</v>
      </c>
      <c r="C64" s="102">
        <v>805020044</v>
      </c>
      <c r="D64" s="103" t="s">
        <v>132</v>
      </c>
      <c r="E64" s="103" t="s">
        <v>241</v>
      </c>
      <c r="F64" s="104">
        <v>2210835</v>
      </c>
      <c r="G64" s="103" t="s">
        <v>244</v>
      </c>
      <c r="H64" s="103" t="s">
        <v>147</v>
      </c>
      <c r="I64" s="103" t="s">
        <v>242</v>
      </c>
      <c r="J64" s="103" t="s">
        <v>258</v>
      </c>
      <c r="K64" s="82">
        <f t="shared" si="0"/>
        <v>3</v>
      </c>
      <c r="L64" s="82">
        <v>63</v>
      </c>
      <c r="M64" s="105">
        <f t="shared" si="1"/>
        <v>500000</v>
      </c>
      <c r="N64" s="105">
        <f t="shared" si="2"/>
        <v>250000</v>
      </c>
      <c r="O64" s="105">
        <f t="shared" si="3"/>
        <v>300000</v>
      </c>
      <c r="P64" s="105" t="str">
        <f t="shared" si="4"/>
        <v/>
      </c>
      <c r="Q64" s="84" t="s">
        <v>138</v>
      </c>
      <c r="S64" s="84" t="s">
        <v>137</v>
      </c>
      <c r="T64" s="84" t="s">
        <v>137</v>
      </c>
      <c r="U64" s="84" t="s">
        <v>137</v>
      </c>
      <c r="X64" s="84" t="s">
        <v>137</v>
      </c>
      <c r="Z64" s="105">
        <f t="shared" si="5"/>
        <v>1050000</v>
      </c>
      <c r="AA64" s="61">
        <f t="shared" si="6"/>
        <v>1000000</v>
      </c>
    </row>
    <row r="65" spans="1:27" ht="20.100000000000001" customHeight="1">
      <c r="A65" s="101">
        <v>1063</v>
      </c>
      <c r="B65" s="102">
        <v>1410051025609</v>
      </c>
      <c r="C65" s="102">
        <v>805020044</v>
      </c>
      <c r="D65" s="103" t="s">
        <v>132</v>
      </c>
      <c r="E65" s="103" t="s">
        <v>241</v>
      </c>
      <c r="F65" s="104">
        <v>2210835</v>
      </c>
      <c r="G65" s="103" t="s">
        <v>244</v>
      </c>
      <c r="H65" s="103" t="s">
        <v>147</v>
      </c>
      <c r="I65" s="103" t="s">
        <v>242</v>
      </c>
      <c r="J65" s="103" t="s">
        <v>259</v>
      </c>
      <c r="K65" s="82">
        <f t="shared" si="0"/>
        <v>3</v>
      </c>
      <c r="L65" s="82">
        <v>72</v>
      </c>
      <c r="M65" s="105">
        <f t="shared" si="1"/>
        <v>500000</v>
      </c>
      <c r="N65" s="105">
        <f t="shared" si="2"/>
        <v>250000</v>
      </c>
      <c r="O65" s="105">
        <f t="shared" si="3"/>
        <v>300000</v>
      </c>
      <c r="P65" s="105" t="str">
        <f t="shared" si="4"/>
        <v/>
      </c>
      <c r="Q65" s="84" t="s">
        <v>138</v>
      </c>
      <c r="S65" s="84" t="s">
        <v>137</v>
      </c>
      <c r="T65" s="84" t="s">
        <v>137</v>
      </c>
      <c r="U65" s="84" t="s">
        <v>137</v>
      </c>
      <c r="X65" s="84" t="s">
        <v>137</v>
      </c>
      <c r="Z65" s="105">
        <f t="shared" si="5"/>
        <v>1050000</v>
      </c>
      <c r="AA65" s="61">
        <f t="shared" si="6"/>
        <v>1000000</v>
      </c>
    </row>
    <row r="66" spans="1:27" ht="20.100000000000001" customHeight="1">
      <c r="A66" s="101">
        <v>1064</v>
      </c>
      <c r="B66" s="102">
        <v>1410051025922</v>
      </c>
      <c r="C66" s="102">
        <v>805020044</v>
      </c>
      <c r="D66" s="103" t="s">
        <v>132</v>
      </c>
      <c r="E66" s="103" t="s">
        <v>241</v>
      </c>
      <c r="F66" s="104">
        <v>2210835</v>
      </c>
      <c r="G66" s="103" t="s">
        <v>244</v>
      </c>
      <c r="H66" s="103" t="s">
        <v>147</v>
      </c>
      <c r="I66" s="103" t="s">
        <v>242</v>
      </c>
      <c r="J66" s="103" t="s">
        <v>260</v>
      </c>
      <c r="K66" s="82">
        <f t="shared" si="0"/>
        <v>2</v>
      </c>
      <c r="L66" s="82">
        <v>49</v>
      </c>
      <c r="M66" s="105">
        <f t="shared" si="1"/>
        <v>400000</v>
      </c>
      <c r="N66" s="105">
        <f t="shared" si="2"/>
        <v>200000</v>
      </c>
      <c r="O66" s="105">
        <f t="shared" si="3"/>
        <v>300000</v>
      </c>
      <c r="P66" s="105" t="str">
        <f t="shared" si="4"/>
        <v/>
      </c>
      <c r="Q66" s="84" t="s">
        <v>138</v>
      </c>
      <c r="S66" s="84" t="s">
        <v>137</v>
      </c>
      <c r="T66" s="84" t="s">
        <v>137</v>
      </c>
      <c r="U66" s="84" t="s">
        <v>137</v>
      </c>
      <c r="X66" s="84" t="s">
        <v>137</v>
      </c>
      <c r="Z66" s="105">
        <f t="shared" si="5"/>
        <v>900000</v>
      </c>
      <c r="AA66" s="61">
        <f t="shared" si="6"/>
        <v>1000000</v>
      </c>
    </row>
    <row r="67" spans="1:27" ht="20.100000000000001" customHeight="1">
      <c r="A67" s="101">
        <v>1065</v>
      </c>
      <c r="B67" s="102">
        <v>1410051026664</v>
      </c>
      <c r="C67" s="102">
        <v>805020044</v>
      </c>
      <c r="D67" s="103" t="s">
        <v>132</v>
      </c>
      <c r="E67" s="103" t="s">
        <v>241</v>
      </c>
      <c r="F67" s="104">
        <v>2210835</v>
      </c>
      <c r="G67" s="103" t="s">
        <v>244</v>
      </c>
      <c r="H67" s="103" t="s">
        <v>147</v>
      </c>
      <c r="I67" s="103" t="s">
        <v>242</v>
      </c>
      <c r="J67" s="103" t="s">
        <v>261</v>
      </c>
      <c r="K67" s="82">
        <f t="shared" ref="K67:K130" si="7">IF(L67="","",IF(L67&lt;=19,1,IF(AND(L67&gt;=20,L67&lt;=59),2,IF(L67&gt;=60,3,"エラー"))))</f>
        <v>3</v>
      </c>
      <c r="L67" s="82">
        <v>60</v>
      </c>
      <c r="M67" s="105">
        <f t="shared" ref="M67:M130" si="8">IF(L67="","",IF(K67=1,300000,IF(K67=2,400000,IF(K67=3,500000,"エラー"))))</f>
        <v>500000</v>
      </c>
      <c r="N67" s="105">
        <f t="shared" ref="N67:N130" si="9">IF(L67="","",IF(K67=1,150000,IF(K67=2,200000,IF(K67=3,250000,"エラー"))))</f>
        <v>250000</v>
      </c>
      <c r="O67" s="105">
        <f t="shared" ref="O67:O130" si="10">IF(OR(Q67="○",R67="○",S67="○",T67="○",U67="○",V67="○"),300000,"")</f>
        <v>300000</v>
      </c>
      <c r="P67" s="105" t="str">
        <f t="shared" ref="P67:P130" si="11">IF(OR(X67="○",W67="○",Y67="○"),300000,"")</f>
        <v/>
      </c>
      <c r="Q67" s="84" t="s">
        <v>138</v>
      </c>
      <c r="S67" s="84" t="s">
        <v>137</v>
      </c>
      <c r="T67" s="84" t="s">
        <v>137</v>
      </c>
      <c r="U67" s="84" t="s">
        <v>137</v>
      </c>
      <c r="X67" s="84" t="s">
        <v>137</v>
      </c>
      <c r="Z67" s="105">
        <f t="shared" ref="Z67:Z130" si="12">SUM(M67:P67)</f>
        <v>1050000</v>
      </c>
      <c r="AA67" s="61">
        <f t="shared" ref="AA67:AA130" si="13">IF(OR(N67&lt;&gt;"",O67&lt;&gt;"",P67&lt;&gt;""),1000000,0)</f>
        <v>1000000</v>
      </c>
    </row>
    <row r="68" spans="1:27" ht="20.100000000000001" customHeight="1">
      <c r="A68" s="101">
        <v>1066</v>
      </c>
      <c r="B68" s="102">
        <v>1410051026672</v>
      </c>
      <c r="C68" s="102">
        <v>805020044</v>
      </c>
      <c r="D68" s="103" t="s">
        <v>132</v>
      </c>
      <c r="E68" s="103" t="s">
        <v>241</v>
      </c>
      <c r="F68" s="104">
        <v>2210835</v>
      </c>
      <c r="G68" s="103" t="s">
        <v>244</v>
      </c>
      <c r="H68" s="103" t="s">
        <v>147</v>
      </c>
      <c r="I68" s="103" t="s">
        <v>242</v>
      </c>
      <c r="J68" s="103" t="s">
        <v>262</v>
      </c>
      <c r="K68" s="82">
        <f t="shared" si="7"/>
        <v>3</v>
      </c>
      <c r="L68" s="82">
        <v>60</v>
      </c>
      <c r="M68" s="105">
        <f t="shared" si="8"/>
        <v>500000</v>
      </c>
      <c r="N68" s="105">
        <f t="shared" si="9"/>
        <v>250000</v>
      </c>
      <c r="O68" s="105">
        <f t="shared" si="10"/>
        <v>300000</v>
      </c>
      <c r="P68" s="105" t="str">
        <f t="shared" si="11"/>
        <v/>
      </c>
      <c r="Q68" s="84" t="s">
        <v>138</v>
      </c>
      <c r="S68" s="84" t="s">
        <v>137</v>
      </c>
      <c r="T68" s="84" t="s">
        <v>137</v>
      </c>
      <c r="U68" s="84" t="s">
        <v>137</v>
      </c>
      <c r="X68" s="84" t="s">
        <v>137</v>
      </c>
      <c r="Z68" s="105">
        <f t="shared" si="12"/>
        <v>1050000</v>
      </c>
      <c r="AA68" s="61">
        <f t="shared" si="13"/>
        <v>1000000</v>
      </c>
    </row>
    <row r="69" spans="1:27" ht="20.100000000000001" customHeight="1">
      <c r="A69" s="101">
        <v>1067</v>
      </c>
      <c r="B69" s="102">
        <v>1410051027142</v>
      </c>
      <c r="C69" s="102">
        <v>805020044</v>
      </c>
      <c r="D69" s="103" t="s">
        <v>132</v>
      </c>
      <c r="E69" s="103" t="s">
        <v>241</v>
      </c>
      <c r="F69" s="104">
        <v>2210835</v>
      </c>
      <c r="G69" s="103" t="s">
        <v>244</v>
      </c>
      <c r="H69" s="103" t="s">
        <v>147</v>
      </c>
      <c r="I69" s="103" t="s">
        <v>242</v>
      </c>
      <c r="J69" s="103" t="s">
        <v>263</v>
      </c>
      <c r="K69" s="82">
        <f t="shared" si="7"/>
        <v>2</v>
      </c>
      <c r="L69" s="82">
        <v>40</v>
      </c>
      <c r="M69" s="105">
        <f t="shared" si="8"/>
        <v>400000</v>
      </c>
      <c r="N69" s="105">
        <f t="shared" si="9"/>
        <v>200000</v>
      </c>
      <c r="O69" s="105">
        <f t="shared" si="10"/>
        <v>300000</v>
      </c>
      <c r="P69" s="105" t="str">
        <f t="shared" si="11"/>
        <v/>
      </c>
      <c r="Q69" s="82" t="s">
        <v>137</v>
      </c>
      <c r="R69" s="82"/>
      <c r="S69" s="82" t="s">
        <v>137</v>
      </c>
      <c r="T69" s="84" t="s">
        <v>170</v>
      </c>
      <c r="U69" s="82" t="s">
        <v>137</v>
      </c>
      <c r="V69" s="82"/>
      <c r="W69" s="82"/>
      <c r="X69" s="82" t="s">
        <v>137</v>
      </c>
      <c r="Y69" s="82"/>
      <c r="Z69" s="105">
        <f t="shared" si="12"/>
        <v>900000</v>
      </c>
      <c r="AA69" s="61">
        <f t="shared" si="13"/>
        <v>1000000</v>
      </c>
    </row>
    <row r="70" spans="1:27" ht="20.100000000000001" customHeight="1">
      <c r="A70" s="101">
        <v>1068</v>
      </c>
      <c r="B70" s="102">
        <v>1410051027183</v>
      </c>
      <c r="C70" s="102">
        <v>805020044</v>
      </c>
      <c r="D70" s="103" t="s">
        <v>132</v>
      </c>
      <c r="E70" s="103" t="s">
        <v>241</v>
      </c>
      <c r="F70" s="104">
        <v>2210835</v>
      </c>
      <c r="G70" s="103" t="s">
        <v>244</v>
      </c>
      <c r="H70" s="103" t="s">
        <v>147</v>
      </c>
      <c r="I70" s="103" t="s">
        <v>242</v>
      </c>
      <c r="J70" s="103" t="s">
        <v>264</v>
      </c>
      <c r="K70" s="82">
        <f t="shared" si="7"/>
        <v>2</v>
      </c>
      <c r="L70" s="82">
        <v>40</v>
      </c>
      <c r="M70" s="105">
        <f t="shared" si="8"/>
        <v>400000</v>
      </c>
      <c r="N70" s="105">
        <f t="shared" si="9"/>
        <v>200000</v>
      </c>
      <c r="O70" s="105">
        <f t="shared" si="10"/>
        <v>300000</v>
      </c>
      <c r="P70" s="105" t="str">
        <f t="shared" si="11"/>
        <v/>
      </c>
      <c r="Q70" s="82" t="s">
        <v>137</v>
      </c>
      <c r="R70" s="82"/>
      <c r="S70" s="82" t="s">
        <v>137</v>
      </c>
      <c r="T70" s="84" t="s">
        <v>170</v>
      </c>
      <c r="U70" s="82" t="s">
        <v>137</v>
      </c>
      <c r="V70" s="82"/>
      <c r="W70" s="82"/>
      <c r="X70" s="82" t="s">
        <v>137</v>
      </c>
      <c r="Y70" s="82"/>
      <c r="Z70" s="105">
        <f t="shared" si="12"/>
        <v>900000</v>
      </c>
      <c r="AA70" s="61">
        <f t="shared" si="13"/>
        <v>1000000</v>
      </c>
    </row>
    <row r="71" spans="1:27" ht="20.100000000000001" customHeight="1">
      <c r="A71" s="101">
        <v>1069</v>
      </c>
      <c r="B71" s="102">
        <v>1410051017267</v>
      </c>
      <c r="C71" s="102">
        <v>912010125</v>
      </c>
      <c r="D71" s="103" t="s">
        <v>132</v>
      </c>
      <c r="E71" s="103" t="s">
        <v>265</v>
      </c>
      <c r="F71" s="104">
        <v>1600023</v>
      </c>
      <c r="G71" s="103" t="s">
        <v>268</v>
      </c>
      <c r="H71" s="103" t="s">
        <v>147</v>
      </c>
      <c r="I71" s="103" t="s">
        <v>266</v>
      </c>
      <c r="J71" s="103" t="s">
        <v>267</v>
      </c>
      <c r="K71" s="82">
        <f t="shared" si="7"/>
        <v>3</v>
      </c>
      <c r="L71" s="82">
        <v>90</v>
      </c>
      <c r="M71" s="105">
        <f t="shared" si="8"/>
        <v>500000</v>
      </c>
      <c r="N71" s="105">
        <f t="shared" si="9"/>
        <v>250000</v>
      </c>
      <c r="O71" s="105">
        <f t="shared" si="10"/>
        <v>300000</v>
      </c>
      <c r="P71" s="105" t="str">
        <f t="shared" si="11"/>
        <v/>
      </c>
      <c r="Q71" s="84" t="s">
        <v>138</v>
      </c>
      <c r="S71" s="84" t="s">
        <v>137</v>
      </c>
      <c r="T71" s="84" t="s">
        <v>137</v>
      </c>
      <c r="U71" s="84" t="s">
        <v>137</v>
      </c>
      <c r="X71" s="84" t="s">
        <v>137</v>
      </c>
      <c r="Z71" s="105">
        <f t="shared" si="12"/>
        <v>1050000</v>
      </c>
      <c r="AA71" s="61">
        <f t="shared" si="13"/>
        <v>1000000</v>
      </c>
    </row>
    <row r="72" spans="1:27" ht="20.100000000000001" customHeight="1">
      <c r="A72" s="101">
        <v>1070</v>
      </c>
      <c r="B72" s="102">
        <v>1410051016210</v>
      </c>
      <c r="C72" s="102">
        <v>912010016</v>
      </c>
      <c r="D72" s="103" t="s">
        <v>132</v>
      </c>
      <c r="E72" s="103" t="s">
        <v>269</v>
      </c>
      <c r="F72" s="104">
        <v>1620054</v>
      </c>
      <c r="G72" s="103" t="s">
        <v>272</v>
      </c>
      <c r="H72" s="103" t="s">
        <v>147</v>
      </c>
      <c r="I72" s="103" t="s">
        <v>270</v>
      </c>
      <c r="J72" s="103" t="s">
        <v>271</v>
      </c>
      <c r="K72" s="82">
        <f t="shared" si="7"/>
        <v>3</v>
      </c>
      <c r="L72" s="82">
        <v>60</v>
      </c>
      <c r="M72" s="105">
        <f t="shared" si="8"/>
        <v>500000</v>
      </c>
      <c r="N72" s="105">
        <f t="shared" si="9"/>
        <v>250000</v>
      </c>
      <c r="O72" s="105" t="str">
        <f t="shared" si="10"/>
        <v/>
      </c>
      <c r="P72" s="105" t="str">
        <f t="shared" si="11"/>
        <v/>
      </c>
      <c r="Q72" s="82" t="s">
        <v>137</v>
      </c>
      <c r="R72" s="82"/>
      <c r="S72" s="82" t="s">
        <v>137</v>
      </c>
      <c r="T72" s="82" t="s">
        <v>137</v>
      </c>
      <c r="U72" s="82" t="s">
        <v>137</v>
      </c>
      <c r="V72" s="82"/>
      <c r="W72" s="82"/>
      <c r="X72" s="82" t="s">
        <v>137</v>
      </c>
      <c r="Y72" s="82"/>
      <c r="Z72" s="105">
        <f t="shared" si="12"/>
        <v>750000</v>
      </c>
      <c r="AA72" s="61">
        <f t="shared" si="13"/>
        <v>1000000</v>
      </c>
    </row>
    <row r="73" spans="1:27" ht="20.100000000000001" customHeight="1">
      <c r="A73" s="101">
        <v>1071</v>
      </c>
      <c r="B73" s="102">
        <v>1410051015352</v>
      </c>
      <c r="C73" s="102">
        <v>904010022</v>
      </c>
      <c r="D73" s="103" t="s">
        <v>132</v>
      </c>
      <c r="E73" s="103" t="s">
        <v>273</v>
      </c>
      <c r="F73" s="104">
        <v>1500043</v>
      </c>
      <c r="G73" s="103" t="s">
        <v>276</v>
      </c>
      <c r="H73" s="103" t="s">
        <v>147</v>
      </c>
      <c r="I73" s="103" t="s">
        <v>274</v>
      </c>
      <c r="J73" s="103" t="s">
        <v>275</v>
      </c>
      <c r="K73" s="82">
        <f t="shared" si="7"/>
        <v>3</v>
      </c>
      <c r="L73" s="82">
        <v>90</v>
      </c>
      <c r="M73" s="105">
        <f t="shared" si="8"/>
        <v>500000</v>
      </c>
      <c r="N73" s="105">
        <f t="shared" si="9"/>
        <v>250000</v>
      </c>
      <c r="O73" s="105" t="str">
        <f t="shared" si="10"/>
        <v/>
      </c>
      <c r="P73" s="105" t="str">
        <f t="shared" si="11"/>
        <v/>
      </c>
      <c r="Q73" s="82" t="s">
        <v>137</v>
      </c>
      <c r="R73" s="82"/>
      <c r="S73" s="82" t="s">
        <v>137</v>
      </c>
      <c r="T73" s="82" t="s">
        <v>137</v>
      </c>
      <c r="U73" s="82" t="s">
        <v>137</v>
      </c>
      <c r="V73" s="82"/>
      <c r="W73" s="82"/>
      <c r="X73" s="82" t="s">
        <v>137</v>
      </c>
      <c r="Y73" s="82"/>
      <c r="Z73" s="105">
        <f t="shared" si="12"/>
        <v>750000</v>
      </c>
      <c r="AA73" s="61">
        <f t="shared" si="13"/>
        <v>1000000</v>
      </c>
    </row>
    <row r="74" spans="1:27" ht="20.100000000000001" customHeight="1">
      <c r="A74" s="101">
        <v>1072</v>
      </c>
      <c r="B74" s="102">
        <v>1410051015386</v>
      </c>
      <c r="C74" s="102">
        <v>904010022</v>
      </c>
      <c r="D74" s="103" t="s">
        <v>132</v>
      </c>
      <c r="E74" s="103" t="s">
        <v>273</v>
      </c>
      <c r="F74" s="104">
        <v>1500043</v>
      </c>
      <c r="G74" s="103" t="s">
        <v>276</v>
      </c>
      <c r="H74" s="103" t="s">
        <v>147</v>
      </c>
      <c r="I74" s="103" t="s">
        <v>274</v>
      </c>
      <c r="J74" s="103" t="s">
        <v>277</v>
      </c>
      <c r="K74" s="82">
        <f t="shared" si="7"/>
        <v>2</v>
      </c>
      <c r="L74" s="82">
        <v>50</v>
      </c>
      <c r="M74" s="105">
        <f t="shared" si="8"/>
        <v>400000</v>
      </c>
      <c r="N74" s="105">
        <f t="shared" si="9"/>
        <v>200000</v>
      </c>
      <c r="O74" s="105" t="str">
        <f t="shared" si="10"/>
        <v/>
      </c>
      <c r="P74" s="105" t="str">
        <f t="shared" si="11"/>
        <v/>
      </c>
      <c r="Q74" s="82" t="s">
        <v>137</v>
      </c>
      <c r="R74" s="82"/>
      <c r="S74" s="82" t="s">
        <v>137</v>
      </c>
      <c r="T74" s="82" t="s">
        <v>137</v>
      </c>
      <c r="U74" s="82" t="s">
        <v>137</v>
      </c>
      <c r="V74" s="82"/>
      <c r="W74" s="82"/>
      <c r="X74" s="82" t="s">
        <v>137</v>
      </c>
      <c r="Y74" s="82"/>
      <c r="Z74" s="105">
        <f t="shared" si="12"/>
        <v>600000</v>
      </c>
      <c r="AA74" s="61">
        <f t="shared" si="13"/>
        <v>1000000</v>
      </c>
    </row>
    <row r="75" spans="1:27" ht="20.100000000000001" customHeight="1">
      <c r="A75" s="101">
        <v>1073</v>
      </c>
      <c r="B75" s="102">
        <v>1410051015394</v>
      </c>
      <c r="C75" s="102">
        <v>904010022</v>
      </c>
      <c r="D75" s="103" t="s">
        <v>132</v>
      </c>
      <c r="E75" s="103" t="s">
        <v>273</v>
      </c>
      <c r="F75" s="104">
        <v>1500043</v>
      </c>
      <c r="G75" s="103" t="s">
        <v>276</v>
      </c>
      <c r="H75" s="103" t="s">
        <v>147</v>
      </c>
      <c r="I75" s="103" t="s">
        <v>274</v>
      </c>
      <c r="J75" s="103" t="s">
        <v>278</v>
      </c>
      <c r="K75" s="82">
        <f t="shared" si="7"/>
        <v>2</v>
      </c>
      <c r="L75" s="82">
        <v>30</v>
      </c>
      <c r="M75" s="105">
        <f t="shared" si="8"/>
        <v>400000</v>
      </c>
      <c r="N75" s="105">
        <f t="shared" si="9"/>
        <v>200000</v>
      </c>
      <c r="O75" s="105" t="str">
        <f t="shared" si="10"/>
        <v/>
      </c>
      <c r="P75" s="105" t="str">
        <f t="shared" si="11"/>
        <v/>
      </c>
      <c r="Q75" s="82" t="s">
        <v>137</v>
      </c>
      <c r="R75" s="82"/>
      <c r="S75" s="82" t="s">
        <v>137</v>
      </c>
      <c r="T75" s="82" t="s">
        <v>137</v>
      </c>
      <c r="U75" s="82" t="s">
        <v>137</v>
      </c>
      <c r="V75" s="82"/>
      <c r="W75" s="82"/>
      <c r="X75" s="82" t="s">
        <v>137</v>
      </c>
      <c r="Y75" s="82"/>
      <c r="Z75" s="105">
        <f t="shared" si="12"/>
        <v>600000</v>
      </c>
      <c r="AA75" s="61">
        <f t="shared" si="13"/>
        <v>1000000</v>
      </c>
    </row>
    <row r="76" spans="1:27" ht="20.100000000000001" customHeight="1">
      <c r="A76" s="101">
        <v>1074</v>
      </c>
      <c r="B76" s="102">
        <v>1410051015477</v>
      </c>
      <c r="C76" s="102">
        <v>904010022</v>
      </c>
      <c r="D76" s="103" t="s">
        <v>132</v>
      </c>
      <c r="E76" s="103" t="s">
        <v>273</v>
      </c>
      <c r="F76" s="104">
        <v>1500043</v>
      </c>
      <c r="G76" s="103" t="s">
        <v>276</v>
      </c>
      <c r="H76" s="103" t="s">
        <v>147</v>
      </c>
      <c r="I76" s="103" t="s">
        <v>274</v>
      </c>
      <c r="J76" s="103" t="s">
        <v>279</v>
      </c>
      <c r="K76" s="82">
        <f t="shared" si="7"/>
        <v>3</v>
      </c>
      <c r="L76" s="82">
        <v>80</v>
      </c>
      <c r="M76" s="105">
        <f t="shared" si="8"/>
        <v>500000</v>
      </c>
      <c r="N76" s="105">
        <f t="shared" si="9"/>
        <v>250000</v>
      </c>
      <c r="O76" s="105" t="str">
        <f t="shared" si="10"/>
        <v/>
      </c>
      <c r="P76" s="105" t="str">
        <f t="shared" si="11"/>
        <v/>
      </c>
      <c r="Q76" s="82" t="s">
        <v>137</v>
      </c>
      <c r="R76" s="82"/>
      <c r="S76" s="82" t="s">
        <v>137</v>
      </c>
      <c r="T76" s="82" t="s">
        <v>137</v>
      </c>
      <c r="U76" s="82" t="s">
        <v>137</v>
      </c>
      <c r="V76" s="82"/>
      <c r="W76" s="82"/>
      <c r="X76" s="82" t="s">
        <v>137</v>
      </c>
      <c r="Y76" s="82"/>
      <c r="Z76" s="105">
        <f t="shared" si="12"/>
        <v>750000</v>
      </c>
      <c r="AA76" s="61">
        <f t="shared" si="13"/>
        <v>1000000</v>
      </c>
    </row>
    <row r="77" spans="1:27" ht="20.100000000000001" customHeight="1">
      <c r="A77" s="101">
        <v>1075</v>
      </c>
      <c r="B77" s="102">
        <v>1410051015485</v>
      </c>
      <c r="C77" s="102">
        <v>904010022</v>
      </c>
      <c r="D77" s="103" t="s">
        <v>132</v>
      </c>
      <c r="E77" s="103" t="s">
        <v>273</v>
      </c>
      <c r="F77" s="104">
        <v>1500043</v>
      </c>
      <c r="G77" s="103" t="s">
        <v>276</v>
      </c>
      <c r="H77" s="103" t="s">
        <v>147</v>
      </c>
      <c r="I77" s="103" t="s">
        <v>274</v>
      </c>
      <c r="J77" s="103" t="s">
        <v>280</v>
      </c>
      <c r="K77" s="82">
        <f t="shared" si="7"/>
        <v>3</v>
      </c>
      <c r="L77" s="82">
        <v>70</v>
      </c>
      <c r="M77" s="105">
        <f t="shared" si="8"/>
        <v>500000</v>
      </c>
      <c r="N77" s="105">
        <f t="shared" si="9"/>
        <v>250000</v>
      </c>
      <c r="O77" s="105" t="str">
        <f t="shared" si="10"/>
        <v/>
      </c>
      <c r="P77" s="105" t="str">
        <f t="shared" si="11"/>
        <v/>
      </c>
      <c r="Q77" s="82" t="s">
        <v>137</v>
      </c>
      <c r="R77" s="82"/>
      <c r="S77" s="82" t="s">
        <v>137</v>
      </c>
      <c r="T77" s="82" t="s">
        <v>137</v>
      </c>
      <c r="U77" s="82" t="s">
        <v>137</v>
      </c>
      <c r="V77" s="82"/>
      <c r="W77" s="82"/>
      <c r="X77" s="82" t="s">
        <v>137</v>
      </c>
      <c r="Y77" s="82"/>
      <c r="Z77" s="105">
        <f t="shared" si="12"/>
        <v>750000</v>
      </c>
      <c r="AA77" s="61">
        <f t="shared" si="13"/>
        <v>1000000</v>
      </c>
    </row>
    <row r="78" spans="1:27" ht="20.100000000000001" customHeight="1">
      <c r="A78" s="101">
        <v>1076</v>
      </c>
      <c r="B78" s="102">
        <v>1410051015519</v>
      </c>
      <c r="C78" s="102">
        <v>904010022</v>
      </c>
      <c r="D78" s="103" t="s">
        <v>132</v>
      </c>
      <c r="E78" s="103" t="s">
        <v>273</v>
      </c>
      <c r="F78" s="104">
        <v>1500043</v>
      </c>
      <c r="G78" s="103" t="s">
        <v>276</v>
      </c>
      <c r="H78" s="103" t="s">
        <v>147</v>
      </c>
      <c r="I78" s="103" t="s">
        <v>274</v>
      </c>
      <c r="J78" s="103" t="s">
        <v>281</v>
      </c>
      <c r="K78" s="82">
        <f t="shared" si="7"/>
        <v>3</v>
      </c>
      <c r="L78" s="82">
        <v>70</v>
      </c>
      <c r="M78" s="105">
        <f t="shared" si="8"/>
        <v>500000</v>
      </c>
      <c r="N78" s="105">
        <f t="shared" si="9"/>
        <v>250000</v>
      </c>
      <c r="O78" s="105" t="str">
        <f t="shared" si="10"/>
        <v/>
      </c>
      <c r="P78" s="105" t="str">
        <f t="shared" si="11"/>
        <v/>
      </c>
      <c r="Q78" s="82" t="s">
        <v>137</v>
      </c>
      <c r="R78" s="82"/>
      <c r="S78" s="82" t="s">
        <v>137</v>
      </c>
      <c r="T78" s="82" t="s">
        <v>137</v>
      </c>
      <c r="U78" s="82" t="s">
        <v>137</v>
      </c>
      <c r="V78" s="82"/>
      <c r="W78" s="82"/>
      <c r="X78" s="82" t="s">
        <v>137</v>
      </c>
      <c r="Y78" s="82"/>
      <c r="Z78" s="105">
        <f t="shared" si="12"/>
        <v>750000</v>
      </c>
      <c r="AA78" s="61">
        <f t="shared" si="13"/>
        <v>1000000</v>
      </c>
    </row>
    <row r="79" spans="1:27" ht="20.100000000000001" customHeight="1">
      <c r="A79" s="101">
        <v>1077</v>
      </c>
      <c r="B79" s="102">
        <v>1410051015543</v>
      </c>
      <c r="C79" s="102">
        <v>904010022</v>
      </c>
      <c r="D79" s="103" t="s">
        <v>132</v>
      </c>
      <c r="E79" s="103" t="s">
        <v>273</v>
      </c>
      <c r="F79" s="104">
        <v>1500043</v>
      </c>
      <c r="G79" s="103" t="s">
        <v>276</v>
      </c>
      <c r="H79" s="103" t="s">
        <v>147</v>
      </c>
      <c r="I79" s="103" t="s">
        <v>274</v>
      </c>
      <c r="J79" s="103" t="s">
        <v>282</v>
      </c>
      <c r="K79" s="82">
        <f t="shared" si="7"/>
        <v>3</v>
      </c>
      <c r="L79" s="82">
        <v>81</v>
      </c>
      <c r="M79" s="105">
        <f t="shared" si="8"/>
        <v>500000</v>
      </c>
      <c r="N79" s="105">
        <f t="shared" si="9"/>
        <v>250000</v>
      </c>
      <c r="O79" s="105" t="str">
        <f t="shared" si="10"/>
        <v/>
      </c>
      <c r="P79" s="105" t="str">
        <f t="shared" si="11"/>
        <v/>
      </c>
      <c r="Q79" s="82" t="s">
        <v>137</v>
      </c>
      <c r="R79" s="82"/>
      <c r="S79" s="82" t="s">
        <v>137</v>
      </c>
      <c r="T79" s="82" t="s">
        <v>137</v>
      </c>
      <c r="U79" s="82" t="s">
        <v>137</v>
      </c>
      <c r="V79" s="82"/>
      <c r="W79" s="82"/>
      <c r="X79" s="82" t="s">
        <v>137</v>
      </c>
      <c r="Y79" s="82"/>
      <c r="Z79" s="105">
        <f t="shared" si="12"/>
        <v>750000</v>
      </c>
      <c r="AA79" s="61">
        <f t="shared" si="13"/>
        <v>1000000</v>
      </c>
    </row>
    <row r="80" spans="1:27" ht="20.100000000000001" customHeight="1">
      <c r="A80" s="101">
        <v>1078</v>
      </c>
      <c r="B80" s="102">
        <v>1410051015550</v>
      </c>
      <c r="C80" s="102">
        <v>904010022</v>
      </c>
      <c r="D80" s="103" t="s">
        <v>132</v>
      </c>
      <c r="E80" s="103" t="s">
        <v>273</v>
      </c>
      <c r="F80" s="104">
        <v>1500043</v>
      </c>
      <c r="G80" s="103" t="s">
        <v>276</v>
      </c>
      <c r="H80" s="103" t="s">
        <v>147</v>
      </c>
      <c r="I80" s="103" t="s">
        <v>274</v>
      </c>
      <c r="J80" s="103" t="s">
        <v>283</v>
      </c>
      <c r="K80" s="82">
        <f t="shared" si="7"/>
        <v>3</v>
      </c>
      <c r="L80" s="82">
        <v>60</v>
      </c>
      <c r="M80" s="105">
        <f t="shared" si="8"/>
        <v>500000</v>
      </c>
      <c r="N80" s="105">
        <f t="shared" si="9"/>
        <v>250000</v>
      </c>
      <c r="O80" s="105" t="str">
        <f t="shared" si="10"/>
        <v/>
      </c>
      <c r="P80" s="105" t="str">
        <f t="shared" si="11"/>
        <v/>
      </c>
      <c r="Q80" s="82" t="s">
        <v>137</v>
      </c>
      <c r="R80" s="82"/>
      <c r="S80" s="82" t="s">
        <v>137</v>
      </c>
      <c r="T80" s="82" t="s">
        <v>137</v>
      </c>
      <c r="U80" s="82" t="s">
        <v>137</v>
      </c>
      <c r="V80" s="82"/>
      <c r="W80" s="82"/>
      <c r="X80" s="82" t="s">
        <v>137</v>
      </c>
      <c r="Y80" s="82"/>
      <c r="Z80" s="105">
        <f t="shared" si="12"/>
        <v>750000</v>
      </c>
      <c r="AA80" s="61">
        <f t="shared" si="13"/>
        <v>1000000</v>
      </c>
    </row>
    <row r="81" spans="1:27" ht="20.100000000000001" customHeight="1">
      <c r="A81" s="101">
        <v>1079</v>
      </c>
      <c r="B81" s="102">
        <v>1410051015683</v>
      </c>
      <c r="C81" s="102">
        <v>904010022</v>
      </c>
      <c r="D81" s="103" t="s">
        <v>132</v>
      </c>
      <c r="E81" s="103" t="s">
        <v>273</v>
      </c>
      <c r="F81" s="104">
        <v>1500043</v>
      </c>
      <c r="G81" s="103" t="s">
        <v>276</v>
      </c>
      <c r="H81" s="103" t="s">
        <v>147</v>
      </c>
      <c r="I81" s="103" t="s">
        <v>274</v>
      </c>
      <c r="J81" s="103" t="s">
        <v>284</v>
      </c>
      <c r="K81" s="82">
        <f t="shared" si="7"/>
        <v>2</v>
      </c>
      <c r="L81" s="82">
        <v>56</v>
      </c>
      <c r="M81" s="105">
        <f t="shared" si="8"/>
        <v>400000</v>
      </c>
      <c r="N81" s="105">
        <f t="shared" si="9"/>
        <v>200000</v>
      </c>
      <c r="O81" s="105" t="str">
        <f t="shared" si="10"/>
        <v/>
      </c>
      <c r="P81" s="105" t="str">
        <f t="shared" si="11"/>
        <v/>
      </c>
      <c r="Q81" s="82" t="s">
        <v>137</v>
      </c>
      <c r="R81" s="82"/>
      <c r="S81" s="82" t="s">
        <v>137</v>
      </c>
      <c r="T81" s="82" t="s">
        <v>137</v>
      </c>
      <c r="U81" s="82" t="s">
        <v>137</v>
      </c>
      <c r="V81" s="82"/>
      <c r="W81" s="82"/>
      <c r="X81" s="82" t="s">
        <v>137</v>
      </c>
      <c r="Y81" s="82"/>
      <c r="Z81" s="105">
        <f t="shared" si="12"/>
        <v>600000</v>
      </c>
      <c r="AA81" s="61">
        <f t="shared" si="13"/>
        <v>1000000</v>
      </c>
    </row>
    <row r="82" spans="1:27" ht="20.100000000000001" customHeight="1">
      <c r="A82" s="101">
        <v>1080</v>
      </c>
      <c r="B82" s="102">
        <v>1410051015824</v>
      </c>
      <c r="C82" s="102">
        <v>904010022</v>
      </c>
      <c r="D82" s="103" t="s">
        <v>132</v>
      </c>
      <c r="E82" s="103" t="s">
        <v>273</v>
      </c>
      <c r="F82" s="104">
        <v>1500043</v>
      </c>
      <c r="G82" s="103" t="s">
        <v>276</v>
      </c>
      <c r="H82" s="103" t="s">
        <v>147</v>
      </c>
      <c r="I82" s="103" t="s">
        <v>274</v>
      </c>
      <c r="J82" s="103" t="s">
        <v>285</v>
      </c>
      <c r="K82" s="82">
        <f t="shared" si="7"/>
        <v>2</v>
      </c>
      <c r="L82" s="82">
        <v>54</v>
      </c>
      <c r="M82" s="105">
        <f t="shared" si="8"/>
        <v>400000</v>
      </c>
      <c r="N82" s="105">
        <f t="shared" si="9"/>
        <v>200000</v>
      </c>
      <c r="O82" s="105" t="str">
        <f t="shared" si="10"/>
        <v/>
      </c>
      <c r="P82" s="105" t="str">
        <f t="shared" si="11"/>
        <v/>
      </c>
      <c r="Q82" s="82" t="s">
        <v>137</v>
      </c>
      <c r="R82" s="82"/>
      <c r="S82" s="82" t="s">
        <v>137</v>
      </c>
      <c r="T82" s="82" t="s">
        <v>137</v>
      </c>
      <c r="U82" s="82" t="s">
        <v>137</v>
      </c>
      <c r="V82" s="82"/>
      <c r="W82" s="82"/>
      <c r="X82" s="82" t="s">
        <v>137</v>
      </c>
      <c r="Y82" s="82"/>
      <c r="Z82" s="105">
        <f t="shared" si="12"/>
        <v>600000</v>
      </c>
      <c r="AA82" s="61">
        <f t="shared" si="13"/>
        <v>1000000</v>
      </c>
    </row>
    <row r="83" spans="1:27" ht="20.100000000000001" customHeight="1">
      <c r="A83" s="101">
        <v>1081</v>
      </c>
      <c r="B83" s="102">
        <v>1410051015980</v>
      </c>
      <c r="C83" s="102">
        <v>904010022</v>
      </c>
      <c r="D83" s="103" t="s">
        <v>132</v>
      </c>
      <c r="E83" s="103" t="s">
        <v>273</v>
      </c>
      <c r="F83" s="104">
        <v>1500043</v>
      </c>
      <c r="G83" s="103" t="s">
        <v>276</v>
      </c>
      <c r="H83" s="103" t="s">
        <v>147</v>
      </c>
      <c r="I83" s="103" t="s">
        <v>274</v>
      </c>
      <c r="J83" s="103" t="s">
        <v>286</v>
      </c>
      <c r="K83" s="82">
        <f t="shared" si="7"/>
        <v>3</v>
      </c>
      <c r="L83" s="82">
        <v>90</v>
      </c>
      <c r="M83" s="105">
        <f t="shared" si="8"/>
        <v>500000</v>
      </c>
      <c r="N83" s="105">
        <f t="shared" si="9"/>
        <v>250000</v>
      </c>
      <c r="O83" s="105" t="str">
        <f t="shared" si="10"/>
        <v/>
      </c>
      <c r="P83" s="105" t="str">
        <f t="shared" si="11"/>
        <v/>
      </c>
      <c r="Q83" s="82" t="s">
        <v>137</v>
      </c>
      <c r="R83" s="82"/>
      <c r="S83" s="82" t="s">
        <v>137</v>
      </c>
      <c r="T83" s="82" t="s">
        <v>137</v>
      </c>
      <c r="U83" s="82" t="s">
        <v>137</v>
      </c>
      <c r="V83" s="82"/>
      <c r="W83" s="82"/>
      <c r="X83" s="82" t="s">
        <v>137</v>
      </c>
      <c r="Y83" s="82"/>
      <c r="Z83" s="105">
        <f t="shared" si="12"/>
        <v>750000</v>
      </c>
      <c r="AA83" s="61">
        <f t="shared" si="13"/>
        <v>1000000</v>
      </c>
    </row>
    <row r="84" spans="1:27" ht="20.100000000000001" customHeight="1">
      <c r="A84" s="101">
        <v>1082</v>
      </c>
      <c r="B84" s="102">
        <v>1410051015998</v>
      </c>
      <c r="C84" s="102">
        <v>904010022</v>
      </c>
      <c r="D84" s="103" t="s">
        <v>132</v>
      </c>
      <c r="E84" s="103" t="s">
        <v>273</v>
      </c>
      <c r="F84" s="104">
        <v>1500043</v>
      </c>
      <c r="G84" s="103" t="s">
        <v>276</v>
      </c>
      <c r="H84" s="103" t="s">
        <v>147</v>
      </c>
      <c r="I84" s="103" t="s">
        <v>274</v>
      </c>
      <c r="J84" s="103" t="s">
        <v>287</v>
      </c>
      <c r="K84" s="82">
        <f t="shared" si="7"/>
        <v>3</v>
      </c>
      <c r="L84" s="82">
        <v>60</v>
      </c>
      <c r="M84" s="105">
        <f t="shared" si="8"/>
        <v>500000</v>
      </c>
      <c r="N84" s="105">
        <f t="shared" si="9"/>
        <v>250000</v>
      </c>
      <c r="O84" s="105" t="str">
        <f t="shared" si="10"/>
        <v/>
      </c>
      <c r="P84" s="105" t="str">
        <f t="shared" si="11"/>
        <v/>
      </c>
      <c r="Q84" s="82" t="s">
        <v>137</v>
      </c>
      <c r="R84" s="82"/>
      <c r="S84" s="82" t="s">
        <v>137</v>
      </c>
      <c r="T84" s="82" t="s">
        <v>137</v>
      </c>
      <c r="U84" s="82" t="s">
        <v>137</v>
      </c>
      <c r="V84" s="82"/>
      <c r="W84" s="82"/>
      <c r="X84" s="82" t="s">
        <v>137</v>
      </c>
      <c r="Y84" s="82"/>
      <c r="Z84" s="105">
        <f t="shared" si="12"/>
        <v>750000</v>
      </c>
      <c r="AA84" s="61">
        <f t="shared" si="13"/>
        <v>1000000</v>
      </c>
    </row>
    <row r="85" spans="1:27" ht="20.100000000000001" customHeight="1">
      <c r="A85" s="101">
        <v>1083</v>
      </c>
      <c r="B85" s="102">
        <v>1410051016004</v>
      </c>
      <c r="C85" s="102">
        <v>904010022</v>
      </c>
      <c r="D85" s="103" t="s">
        <v>132</v>
      </c>
      <c r="E85" s="103" t="s">
        <v>273</v>
      </c>
      <c r="F85" s="104">
        <v>1500043</v>
      </c>
      <c r="G85" s="103" t="s">
        <v>276</v>
      </c>
      <c r="H85" s="103" t="s">
        <v>147</v>
      </c>
      <c r="I85" s="103" t="s">
        <v>274</v>
      </c>
      <c r="J85" s="103" t="s">
        <v>288</v>
      </c>
      <c r="K85" s="82">
        <f t="shared" si="7"/>
        <v>3</v>
      </c>
      <c r="L85" s="82">
        <v>81</v>
      </c>
      <c r="M85" s="105">
        <f t="shared" si="8"/>
        <v>500000</v>
      </c>
      <c r="N85" s="105">
        <f t="shared" si="9"/>
        <v>250000</v>
      </c>
      <c r="O85" s="105" t="str">
        <f t="shared" si="10"/>
        <v/>
      </c>
      <c r="P85" s="105" t="str">
        <f t="shared" si="11"/>
        <v/>
      </c>
      <c r="Q85" s="82" t="s">
        <v>137</v>
      </c>
      <c r="R85" s="82"/>
      <c r="S85" s="82" t="s">
        <v>137</v>
      </c>
      <c r="T85" s="82" t="s">
        <v>137</v>
      </c>
      <c r="U85" s="82" t="s">
        <v>137</v>
      </c>
      <c r="V85" s="82"/>
      <c r="W85" s="82"/>
      <c r="X85" s="82" t="s">
        <v>137</v>
      </c>
      <c r="Y85" s="82"/>
      <c r="Z85" s="105">
        <f t="shared" si="12"/>
        <v>750000</v>
      </c>
      <c r="AA85" s="61">
        <f t="shared" si="13"/>
        <v>1000000</v>
      </c>
    </row>
    <row r="86" spans="1:27" ht="20.100000000000001" customHeight="1">
      <c r="A86" s="101">
        <v>1084</v>
      </c>
      <c r="B86" s="102">
        <v>1410051016012</v>
      </c>
      <c r="C86" s="102">
        <v>904010022</v>
      </c>
      <c r="D86" s="103" t="s">
        <v>132</v>
      </c>
      <c r="E86" s="103" t="s">
        <v>273</v>
      </c>
      <c r="F86" s="104">
        <v>1500043</v>
      </c>
      <c r="G86" s="103" t="s">
        <v>276</v>
      </c>
      <c r="H86" s="103" t="s">
        <v>147</v>
      </c>
      <c r="I86" s="103" t="s">
        <v>274</v>
      </c>
      <c r="J86" s="103" t="s">
        <v>289</v>
      </c>
      <c r="K86" s="82">
        <f t="shared" si="7"/>
        <v>3</v>
      </c>
      <c r="L86" s="82">
        <v>60</v>
      </c>
      <c r="M86" s="105">
        <f t="shared" si="8"/>
        <v>500000</v>
      </c>
      <c r="N86" s="105">
        <f t="shared" si="9"/>
        <v>250000</v>
      </c>
      <c r="O86" s="105" t="str">
        <f t="shared" si="10"/>
        <v/>
      </c>
      <c r="P86" s="105" t="str">
        <f t="shared" si="11"/>
        <v/>
      </c>
      <c r="Q86" s="82" t="s">
        <v>137</v>
      </c>
      <c r="R86" s="82"/>
      <c r="S86" s="82" t="s">
        <v>137</v>
      </c>
      <c r="T86" s="82" t="s">
        <v>137</v>
      </c>
      <c r="U86" s="82" t="s">
        <v>137</v>
      </c>
      <c r="V86" s="82"/>
      <c r="W86" s="82"/>
      <c r="X86" s="82" t="s">
        <v>137</v>
      </c>
      <c r="Y86" s="82"/>
      <c r="Z86" s="105">
        <f t="shared" si="12"/>
        <v>750000</v>
      </c>
      <c r="AA86" s="61">
        <f t="shared" si="13"/>
        <v>1000000</v>
      </c>
    </row>
    <row r="87" spans="1:27" ht="20.100000000000001" customHeight="1">
      <c r="A87" s="101">
        <v>1085</v>
      </c>
      <c r="B87" s="102">
        <v>1410051016087</v>
      </c>
      <c r="C87" s="102">
        <v>904010022</v>
      </c>
      <c r="D87" s="103" t="s">
        <v>132</v>
      </c>
      <c r="E87" s="103" t="s">
        <v>273</v>
      </c>
      <c r="F87" s="104">
        <v>1500043</v>
      </c>
      <c r="G87" s="103" t="s">
        <v>276</v>
      </c>
      <c r="H87" s="103" t="s">
        <v>147</v>
      </c>
      <c r="I87" s="103" t="s">
        <v>274</v>
      </c>
      <c r="J87" s="103" t="s">
        <v>290</v>
      </c>
      <c r="K87" s="82">
        <f t="shared" si="7"/>
        <v>2</v>
      </c>
      <c r="L87" s="82">
        <v>56</v>
      </c>
      <c r="M87" s="105">
        <f t="shared" si="8"/>
        <v>400000</v>
      </c>
      <c r="N87" s="105">
        <f t="shared" si="9"/>
        <v>200000</v>
      </c>
      <c r="O87" s="105" t="str">
        <f t="shared" si="10"/>
        <v/>
      </c>
      <c r="P87" s="105" t="str">
        <f t="shared" si="11"/>
        <v/>
      </c>
      <c r="Q87" s="82" t="s">
        <v>137</v>
      </c>
      <c r="R87" s="82"/>
      <c r="S87" s="82" t="s">
        <v>137</v>
      </c>
      <c r="T87" s="82" t="s">
        <v>137</v>
      </c>
      <c r="U87" s="82" t="s">
        <v>137</v>
      </c>
      <c r="V87" s="82"/>
      <c r="W87" s="82"/>
      <c r="X87" s="82" t="s">
        <v>137</v>
      </c>
      <c r="Y87" s="82"/>
      <c r="Z87" s="105">
        <f t="shared" si="12"/>
        <v>600000</v>
      </c>
      <c r="AA87" s="61">
        <f t="shared" si="13"/>
        <v>1000000</v>
      </c>
    </row>
    <row r="88" spans="1:27" ht="20.100000000000001" customHeight="1">
      <c r="A88" s="101">
        <v>1086</v>
      </c>
      <c r="B88" s="102">
        <v>1410051017499</v>
      </c>
      <c r="C88" s="102">
        <v>904010022</v>
      </c>
      <c r="D88" s="103" t="s">
        <v>132</v>
      </c>
      <c r="E88" s="103" t="s">
        <v>273</v>
      </c>
      <c r="F88" s="104">
        <v>1500043</v>
      </c>
      <c r="G88" s="103" t="s">
        <v>276</v>
      </c>
      <c r="H88" s="103" t="s">
        <v>147</v>
      </c>
      <c r="I88" s="103" t="s">
        <v>274</v>
      </c>
      <c r="J88" s="103" t="s">
        <v>291</v>
      </c>
      <c r="K88" s="82">
        <f t="shared" si="7"/>
        <v>3</v>
      </c>
      <c r="L88" s="82">
        <v>70</v>
      </c>
      <c r="M88" s="105">
        <f t="shared" si="8"/>
        <v>500000</v>
      </c>
      <c r="N88" s="105">
        <f t="shared" si="9"/>
        <v>250000</v>
      </c>
      <c r="O88" s="105" t="str">
        <f t="shared" si="10"/>
        <v/>
      </c>
      <c r="P88" s="105" t="str">
        <f t="shared" si="11"/>
        <v/>
      </c>
      <c r="Q88" s="82" t="s">
        <v>137</v>
      </c>
      <c r="R88" s="82"/>
      <c r="S88" s="82" t="s">
        <v>137</v>
      </c>
      <c r="T88" s="82" t="s">
        <v>137</v>
      </c>
      <c r="U88" s="82" t="s">
        <v>137</v>
      </c>
      <c r="V88" s="82"/>
      <c r="W88" s="82"/>
      <c r="X88" s="82" t="s">
        <v>137</v>
      </c>
      <c r="Y88" s="82"/>
      <c r="Z88" s="105">
        <f t="shared" si="12"/>
        <v>750000</v>
      </c>
      <c r="AA88" s="61">
        <f t="shared" si="13"/>
        <v>1000000</v>
      </c>
    </row>
    <row r="89" spans="1:27" ht="20.100000000000001" customHeight="1">
      <c r="A89" s="101">
        <v>1087</v>
      </c>
      <c r="B89" s="102">
        <v>1410051023570</v>
      </c>
      <c r="C89" s="102">
        <v>904010022</v>
      </c>
      <c r="D89" s="103" t="s">
        <v>132</v>
      </c>
      <c r="E89" s="103" t="s">
        <v>273</v>
      </c>
      <c r="F89" s="104">
        <v>1500043</v>
      </c>
      <c r="G89" s="103" t="s">
        <v>276</v>
      </c>
      <c r="H89" s="103" t="s">
        <v>147</v>
      </c>
      <c r="I89" s="103" t="s">
        <v>274</v>
      </c>
      <c r="J89" s="103" t="s">
        <v>292</v>
      </c>
      <c r="K89" s="82">
        <f t="shared" si="7"/>
        <v>3</v>
      </c>
      <c r="L89" s="82">
        <v>60</v>
      </c>
      <c r="M89" s="105">
        <f t="shared" si="8"/>
        <v>500000</v>
      </c>
      <c r="N89" s="105">
        <f t="shared" si="9"/>
        <v>250000</v>
      </c>
      <c r="O89" s="105" t="str">
        <f t="shared" si="10"/>
        <v/>
      </c>
      <c r="P89" s="105" t="str">
        <f t="shared" si="11"/>
        <v/>
      </c>
      <c r="Q89" s="82" t="s">
        <v>137</v>
      </c>
      <c r="R89" s="82"/>
      <c r="S89" s="82" t="s">
        <v>137</v>
      </c>
      <c r="T89" s="82" t="s">
        <v>137</v>
      </c>
      <c r="U89" s="82" t="s">
        <v>137</v>
      </c>
      <c r="V89" s="82"/>
      <c r="W89" s="82"/>
      <c r="X89" s="82" t="s">
        <v>137</v>
      </c>
      <c r="Y89" s="82"/>
      <c r="Z89" s="105">
        <f t="shared" si="12"/>
        <v>750000</v>
      </c>
      <c r="AA89" s="61">
        <f t="shared" si="13"/>
        <v>1000000</v>
      </c>
    </row>
    <row r="90" spans="1:27" ht="20.100000000000001" customHeight="1">
      <c r="A90" s="101">
        <v>1088</v>
      </c>
      <c r="B90" s="102">
        <v>1410051024925</v>
      </c>
      <c r="C90" s="102">
        <v>904010022</v>
      </c>
      <c r="D90" s="103" t="s">
        <v>132</v>
      </c>
      <c r="E90" s="103" t="s">
        <v>273</v>
      </c>
      <c r="F90" s="104">
        <v>1500043</v>
      </c>
      <c r="G90" s="103" t="s">
        <v>276</v>
      </c>
      <c r="H90" s="103" t="s">
        <v>147</v>
      </c>
      <c r="I90" s="103" t="s">
        <v>274</v>
      </c>
      <c r="J90" s="103" t="s">
        <v>293</v>
      </c>
      <c r="K90" s="82">
        <f t="shared" si="7"/>
        <v>2</v>
      </c>
      <c r="L90" s="82">
        <v>50</v>
      </c>
      <c r="M90" s="105">
        <f t="shared" si="8"/>
        <v>400000</v>
      </c>
      <c r="N90" s="105">
        <f t="shared" si="9"/>
        <v>200000</v>
      </c>
      <c r="O90" s="105" t="str">
        <f t="shared" si="10"/>
        <v/>
      </c>
      <c r="P90" s="105" t="str">
        <f t="shared" si="11"/>
        <v/>
      </c>
      <c r="Q90" s="82" t="s">
        <v>137</v>
      </c>
      <c r="R90" s="82"/>
      <c r="S90" s="82" t="s">
        <v>137</v>
      </c>
      <c r="T90" s="82" t="s">
        <v>137</v>
      </c>
      <c r="U90" s="82" t="s">
        <v>137</v>
      </c>
      <c r="V90" s="82"/>
      <c r="W90" s="82"/>
      <c r="X90" s="82" t="s">
        <v>137</v>
      </c>
      <c r="Y90" s="82"/>
      <c r="Z90" s="105">
        <f t="shared" si="12"/>
        <v>600000</v>
      </c>
      <c r="AA90" s="61">
        <f t="shared" si="13"/>
        <v>1000000</v>
      </c>
    </row>
    <row r="91" spans="1:27" ht="20.100000000000001" customHeight="1">
      <c r="A91" s="101">
        <v>1089</v>
      </c>
      <c r="B91" s="102">
        <v>1410051025955</v>
      </c>
      <c r="C91" s="102">
        <v>904010022</v>
      </c>
      <c r="D91" s="103" t="s">
        <v>132</v>
      </c>
      <c r="E91" s="103" t="s">
        <v>273</v>
      </c>
      <c r="F91" s="104">
        <v>1500043</v>
      </c>
      <c r="G91" s="103" t="s">
        <v>276</v>
      </c>
      <c r="H91" s="103" t="s">
        <v>147</v>
      </c>
      <c r="I91" s="103" t="s">
        <v>274</v>
      </c>
      <c r="J91" s="103" t="s">
        <v>294</v>
      </c>
      <c r="K91" s="82">
        <f t="shared" si="7"/>
        <v>2</v>
      </c>
      <c r="L91" s="82">
        <v>56</v>
      </c>
      <c r="M91" s="105">
        <f t="shared" si="8"/>
        <v>400000</v>
      </c>
      <c r="N91" s="105">
        <f t="shared" si="9"/>
        <v>200000</v>
      </c>
      <c r="O91" s="105" t="str">
        <f t="shared" si="10"/>
        <v/>
      </c>
      <c r="P91" s="105" t="str">
        <f t="shared" si="11"/>
        <v/>
      </c>
      <c r="Q91" s="82" t="s">
        <v>137</v>
      </c>
      <c r="R91" s="82"/>
      <c r="S91" s="82" t="s">
        <v>137</v>
      </c>
      <c r="T91" s="82" t="s">
        <v>137</v>
      </c>
      <c r="U91" s="82" t="s">
        <v>137</v>
      </c>
      <c r="V91" s="82"/>
      <c r="W91" s="82"/>
      <c r="X91" s="82" t="s">
        <v>137</v>
      </c>
      <c r="Y91" s="82"/>
      <c r="Z91" s="105">
        <f t="shared" si="12"/>
        <v>600000</v>
      </c>
      <c r="AA91" s="61">
        <f t="shared" si="13"/>
        <v>1000000</v>
      </c>
    </row>
    <row r="92" spans="1:27" ht="20.100000000000001" customHeight="1">
      <c r="A92" s="101">
        <v>1090</v>
      </c>
      <c r="B92" s="102">
        <v>1410051026003</v>
      </c>
      <c r="C92" s="102">
        <v>904010022</v>
      </c>
      <c r="D92" s="103" t="s">
        <v>132</v>
      </c>
      <c r="E92" s="103" t="s">
        <v>273</v>
      </c>
      <c r="F92" s="104">
        <v>1500043</v>
      </c>
      <c r="G92" s="103" t="s">
        <v>276</v>
      </c>
      <c r="H92" s="103" t="s">
        <v>147</v>
      </c>
      <c r="I92" s="103" t="s">
        <v>274</v>
      </c>
      <c r="J92" s="103" t="s">
        <v>295</v>
      </c>
      <c r="K92" s="82">
        <f t="shared" si="7"/>
        <v>3</v>
      </c>
      <c r="L92" s="82">
        <v>90</v>
      </c>
      <c r="M92" s="105">
        <f t="shared" si="8"/>
        <v>500000</v>
      </c>
      <c r="N92" s="105">
        <f t="shared" si="9"/>
        <v>250000</v>
      </c>
      <c r="O92" s="105" t="str">
        <f t="shared" si="10"/>
        <v/>
      </c>
      <c r="P92" s="105" t="str">
        <f t="shared" si="11"/>
        <v/>
      </c>
      <c r="Q92" s="82" t="s">
        <v>137</v>
      </c>
      <c r="R92" s="82"/>
      <c r="S92" s="82" t="s">
        <v>137</v>
      </c>
      <c r="T92" s="82" t="s">
        <v>137</v>
      </c>
      <c r="U92" s="82" t="s">
        <v>137</v>
      </c>
      <c r="V92" s="82"/>
      <c r="W92" s="82"/>
      <c r="X92" s="82" t="s">
        <v>137</v>
      </c>
      <c r="Y92" s="82"/>
      <c r="Z92" s="105">
        <f t="shared" si="12"/>
        <v>750000</v>
      </c>
      <c r="AA92" s="61">
        <f t="shared" si="13"/>
        <v>1000000</v>
      </c>
    </row>
    <row r="93" spans="1:27" ht="20.100000000000001" customHeight="1">
      <c r="A93" s="101">
        <v>1091</v>
      </c>
      <c r="B93" s="102">
        <v>1410051026045</v>
      </c>
      <c r="C93" s="102">
        <v>904010022</v>
      </c>
      <c r="D93" s="103" t="s">
        <v>132</v>
      </c>
      <c r="E93" s="103" t="s">
        <v>273</v>
      </c>
      <c r="F93" s="104">
        <v>1500043</v>
      </c>
      <c r="G93" s="103" t="s">
        <v>276</v>
      </c>
      <c r="H93" s="103" t="s">
        <v>147</v>
      </c>
      <c r="I93" s="103" t="s">
        <v>274</v>
      </c>
      <c r="J93" s="103" t="s">
        <v>296</v>
      </c>
      <c r="K93" s="82">
        <f t="shared" si="7"/>
        <v>3</v>
      </c>
      <c r="L93" s="82">
        <v>63</v>
      </c>
      <c r="M93" s="105">
        <f t="shared" si="8"/>
        <v>500000</v>
      </c>
      <c r="N93" s="105">
        <f t="shared" si="9"/>
        <v>250000</v>
      </c>
      <c r="O93" s="105" t="str">
        <f t="shared" si="10"/>
        <v/>
      </c>
      <c r="P93" s="105" t="str">
        <f t="shared" si="11"/>
        <v/>
      </c>
      <c r="Q93" s="82" t="s">
        <v>137</v>
      </c>
      <c r="R93" s="82"/>
      <c r="S93" s="82" t="s">
        <v>137</v>
      </c>
      <c r="T93" s="82" t="s">
        <v>137</v>
      </c>
      <c r="U93" s="82" t="s">
        <v>137</v>
      </c>
      <c r="V93" s="82"/>
      <c r="W93" s="82"/>
      <c r="X93" s="82" t="s">
        <v>137</v>
      </c>
      <c r="Y93" s="82"/>
      <c r="Z93" s="105">
        <f t="shared" si="12"/>
        <v>750000</v>
      </c>
      <c r="AA93" s="61">
        <f t="shared" si="13"/>
        <v>1000000</v>
      </c>
    </row>
    <row r="94" spans="1:27" ht="20.100000000000001" customHeight="1">
      <c r="A94" s="101">
        <v>1092</v>
      </c>
      <c r="B94" s="102">
        <v>1410051026714</v>
      </c>
      <c r="C94" s="102">
        <v>904010022</v>
      </c>
      <c r="D94" s="103" t="s">
        <v>132</v>
      </c>
      <c r="E94" s="103" t="s">
        <v>273</v>
      </c>
      <c r="F94" s="104">
        <v>1500043</v>
      </c>
      <c r="G94" s="103" t="s">
        <v>276</v>
      </c>
      <c r="H94" s="103" t="s">
        <v>147</v>
      </c>
      <c r="I94" s="103" t="s">
        <v>274</v>
      </c>
      <c r="J94" s="103" t="s">
        <v>297</v>
      </c>
      <c r="K94" s="82">
        <f t="shared" si="7"/>
        <v>3</v>
      </c>
      <c r="L94" s="82">
        <v>63</v>
      </c>
      <c r="M94" s="105">
        <f t="shared" si="8"/>
        <v>500000</v>
      </c>
      <c r="N94" s="105">
        <f t="shared" si="9"/>
        <v>250000</v>
      </c>
      <c r="O94" s="105" t="str">
        <f t="shared" si="10"/>
        <v/>
      </c>
      <c r="P94" s="105" t="str">
        <f t="shared" si="11"/>
        <v/>
      </c>
      <c r="Q94" s="82" t="s">
        <v>137</v>
      </c>
      <c r="R94" s="82"/>
      <c r="S94" s="82" t="s">
        <v>137</v>
      </c>
      <c r="T94" s="82" t="s">
        <v>137</v>
      </c>
      <c r="U94" s="82" t="s">
        <v>137</v>
      </c>
      <c r="V94" s="82"/>
      <c r="W94" s="82"/>
      <c r="X94" s="82" t="s">
        <v>137</v>
      </c>
      <c r="Y94" s="82"/>
      <c r="Z94" s="105">
        <f t="shared" si="12"/>
        <v>750000</v>
      </c>
      <c r="AA94" s="61">
        <f t="shared" si="13"/>
        <v>1000000</v>
      </c>
    </row>
    <row r="95" spans="1:27" ht="20.100000000000001" customHeight="1">
      <c r="A95" s="101">
        <v>1093</v>
      </c>
      <c r="B95" s="102">
        <v>1410051027100</v>
      </c>
      <c r="C95" s="102">
        <v>904010022</v>
      </c>
      <c r="D95" s="103" t="s">
        <v>132</v>
      </c>
      <c r="E95" s="103" t="s">
        <v>273</v>
      </c>
      <c r="F95" s="104">
        <v>1500043</v>
      </c>
      <c r="G95" s="103" t="s">
        <v>276</v>
      </c>
      <c r="H95" s="103" t="s">
        <v>147</v>
      </c>
      <c r="I95" s="103" t="s">
        <v>274</v>
      </c>
      <c r="J95" s="103" t="s">
        <v>298</v>
      </c>
      <c r="K95" s="82">
        <f t="shared" si="7"/>
        <v>2</v>
      </c>
      <c r="L95" s="82">
        <v>46</v>
      </c>
      <c r="M95" s="105">
        <f t="shared" si="8"/>
        <v>400000</v>
      </c>
      <c r="N95" s="105">
        <f t="shared" si="9"/>
        <v>200000</v>
      </c>
      <c r="O95" s="105">
        <f t="shared" si="10"/>
        <v>300000</v>
      </c>
      <c r="P95" s="105" t="str">
        <f t="shared" si="11"/>
        <v/>
      </c>
      <c r="Q95" s="84" t="s">
        <v>138</v>
      </c>
      <c r="S95" s="84" t="s">
        <v>137</v>
      </c>
      <c r="T95" s="84" t="s">
        <v>170</v>
      </c>
      <c r="U95" s="84" t="s">
        <v>137</v>
      </c>
      <c r="X95" s="84" t="s">
        <v>137</v>
      </c>
      <c r="Z95" s="105">
        <f t="shared" si="12"/>
        <v>900000</v>
      </c>
      <c r="AA95" s="61">
        <f t="shared" si="13"/>
        <v>1000000</v>
      </c>
    </row>
    <row r="96" spans="1:27" ht="20.100000000000001" customHeight="1">
      <c r="A96" s="101">
        <v>1094</v>
      </c>
      <c r="B96" s="102">
        <v>1410051027118</v>
      </c>
      <c r="C96" s="102">
        <v>904010022</v>
      </c>
      <c r="D96" s="103" t="s">
        <v>132</v>
      </c>
      <c r="E96" s="103" t="s">
        <v>273</v>
      </c>
      <c r="F96" s="104">
        <v>1500043</v>
      </c>
      <c r="G96" s="103" t="s">
        <v>276</v>
      </c>
      <c r="H96" s="103" t="s">
        <v>147</v>
      </c>
      <c r="I96" s="103" t="s">
        <v>274</v>
      </c>
      <c r="J96" s="103" t="s">
        <v>299</v>
      </c>
      <c r="K96" s="82">
        <f t="shared" si="7"/>
        <v>3</v>
      </c>
      <c r="L96" s="82">
        <v>70</v>
      </c>
      <c r="M96" s="105">
        <f t="shared" si="8"/>
        <v>500000</v>
      </c>
      <c r="N96" s="105">
        <f t="shared" si="9"/>
        <v>250000</v>
      </c>
      <c r="O96" s="105" t="str">
        <f t="shared" si="10"/>
        <v/>
      </c>
      <c r="P96" s="105" t="str">
        <f t="shared" si="11"/>
        <v/>
      </c>
      <c r="Q96" s="82" t="s">
        <v>137</v>
      </c>
      <c r="R96" s="82"/>
      <c r="S96" s="82" t="s">
        <v>137</v>
      </c>
      <c r="T96" s="82" t="s">
        <v>137</v>
      </c>
      <c r="U96" s="82" t="s">
        <v>137</v>
      </c>
      <c r="V96" s="82"/>
      <c r="W96" s="82"/>
      <c r="X96" s="82" t="s">
        <v>137</v>
      </c>
      <c r="Y96" s="82"/>
      <c r="Z96" s="105">
        <f t="shared" si="12"/>
        <v>750000</v>
      </c>
      <c r="AA96" s="61">
        <f t="shared" si="13"/>
        <v>1000000</v>
      </c>
    </row>
    <row r="97" spans="1:27" ht="20.100000000000001" customHeight="1">
      <c r="A97" s="101">
        <v>1095</v>
      </c>
      <c r="B97" s="102">
        <v>1410051016020</v>
      </c>
      <c r="C97" s="102">
        <v>904010022</v>
      </c>
      <c r="D97" s="103" t="s">
        <v>139</v>
      </c>
      <c r="E97" s="103" t="s">
        <v>273</v>
      </c>
      <c r="F97" s="104">
        <v>1500043</v>
      </c>
      <c r="G97" s="103" t="s">
        <v>276</v>
      </c>
      <c r="H97" s="103" t="s">
        <v>147</v>
      </c>
      <c r="I97" s="103" t="s">
        <v>274</v>
      </c>
      <c r="J97" s="106" t="s">
        <v>300</v>
      </c>
      <c r="K97" s="82">
        <f t="shared" si="7"/>
        <v>2</v>
      </c>
      <c r="L97" s="82">
        <v>24</v>
      </c>
      <c r="M97" s="105">
        <f t="shared" si="8"/>
        <v>400000</v>
      </c>
      <c r="N97" s="105">
        <f t="shared" si="9"/>
        <v>200000</v>
      </c>
      <c r="O97" s="105" t="str">
        <f t="shared" si="10"/>
        <v/>
      </c>
      <c r="P97" s="105" t="str">
        <f t="shared" si="11"/>
        <v/>
      </c>
      <c r="Q97" s="82" t="s">
        <v>137</v>
      </c>
      <c r="R97" s="82"/>
      <c r="S97" s="82" t="s">
        <v>137</v>
      </c>
      <c r="T97" s="82" t="s">
        <v>137</v>
      </c>
      <c r="U97" s="82" t="s">
        <v>137</v>
      </c>
      <c r="V97" s="82"/>
      <c r="W97" s="82"/>
      <c r="X97" s="82" t="s">
        <v>137</v>
      </c>
      <c r="Y97" s="82"/>
      <c r="Z97" s="105">
        <f t="shared" si="12"/>
        <v>600000</v>
      </c>
      <c r="AA97" s="61">
        <f t="shared" si="13"/>
        <v>1000000</v>
      </c>
    </row>
    <row r="98" spans="1:27" ht="20.100000000000001" customHeight="1">
      <c r="A98" s="101">
        <v>1096</v>
      </c>
      <c r="B98" s="102">
        <v>1410051017846</v>
      </c>
      <c r="C98" s="102">
        <v>912010186</v>
      </c>
      <c r="D98" s="103" t="s">
        <v>132</v>
      </c>
      <c r="E98" s="103" t="s">
        <v>301</v>
      </c>
      <c r="F98" s="104">
        <v>2450009</v>
      </c>
      <c r="G98" s="103" t="s">
        <v>304</v>
      </c>
      <c r="H98" s="103" t="s">
        <v>133</v>
      </c>
      <c r="I98" s="103" t="s">
        <v>302</v>
      </c>
      <c r="J98" s="103" t="s">
        <v>303</v>
      </c>
      <c r="K98" s="82">
        <f t="shared" si="7"/>
        <v>3</v>
      </c>
      <c r="L98" s="82">
        <v>60</v>
      </c>
      <c r="M98" s="105">
        <f t="shared" si="8"/>
        <v>500000</v>
      </c>
      <c r="N98" s="105">
        <f t="shared" si="9"/>
        <v>250000</v>
      </c>
      <c r="O98" s="105">
        <f t="shared" si="10"/>
        <v>300000</v>
      </c>
      <c r="P98" s="105" t="str">
        <f t="shared" si="11"/>
        <v/>
      </c>
      <c r="Q98" s="84" t="s">
        <v>138</v>
      </c>
      <c r="S98" s="84" t="s">
        <v>137</v>
      </c>
      <c r="T98" s="84" t="s">
        <v>137</v>
      </c>
      <c r="U98" s="84" t="s">
        <v>137</v>
      </c>
      <c r="X98" s="84" t="s">
        <v>137</v>
      </c>
      <c r="Z98" s="105">
        <f t="shared" si="12"/>
        <v>1050000</v>
      </c>
      <c r="AA98" s="61">
        <f t="shared" si="13"/>
        <v>1000000</v>
      </c>
    </row>
    <row r="99" spans="1:27" ht="20.100000000000001" customHeight="1">
      <c r="A99" s="101">
        <v>1097</v>
      </c>
      <c r="B99" s="102">
        <v>1410051013910</v>
      </c>
      <c r="C99" s="102">
        <v>805010032</v>
      </c>
      <c r="D99" s="103" t="s">
        <v>132</v>
      </c>
      <c r="E99" s="103" t="s">
        <v>305</v>
      </c>
      <c r="F99" s="104">
        <v>2310861</v>
      </c>
      <c r="G99" s="103" t="s">
        <v>308</v>
      </c>
      <c r="H99" s="103" t="s">
        <v>133</v>
      </c>
      <c r="I99" s="103" t="s">
        <v>306</v>
      </c>
      <c r="J99" s="103" t="s">
        <v>307</v>
      </c>
      <c r="K99" s="82">
        <f t="shared" si="7"/>
        <v>3</v>
      </c>
      <c r="L99" s="82">
        <v>90</v>
      </c>
      <c r="M99" s="105">
        <f t="shared" si="8"/>
        <v>500000</v>
      </c>
      <c r="N99" s="105">
        <f t="shared" si="9"/>
        <v>250000</v>
      </c>
      <c r="O99" s="105">
        <f t="shared" si="10"/>
        <v>300000</v>
      </c>
      <c r="P99" s="105" t="str">
        <f t="shared" si="11"/>
        <v/>
      </c>
      <c r="Q99" s="84" t="s">
        <v>138</v>
      </c>
      <c r="S99" s="84" t="s">
        <v>137</v>
      </c>
      <c r="T99" s="84" t="s">
        <v>138</v>
      </c>
      <c r="U99" s="84" t="s">
        <v>137</v>
      </c>
      <c r="X99" s="84" t="s">
        <v>137</v>
      </c>
      <c r="Z99" s="105">
        <f t="shared" si="12"/>
        <v>1050000</v>
      </c>
      <c r="AA99" s="61">
        <f t="shared" si="13"/>
        <v>1000000</v>
      </c>
    </row>
    <row r="100" spans="1:27" ht="20.100000000000001" customHeight="1">
      <c r="A100" s="101">
        <v>1098</v>
      </c>
      <c r="B100" s="102">
        <v>1410051015469</v>
      </c>
      <c r="C100" s="102">
        <v>904010033</v>
      </c>
      <c r="D100" s="103" t="s">
        <v>132</v>
      </c>
      <c r="E100" s="103" t="s">
        <v>309</v>
      </c>
      <c r="F100" s="104">
        <v>2350022</v>
      </c>
      <c r="G100" s="103" t="s">
        <v>312</v>
      </c>
      <c r="H100" s="103" t="s">
        <v>133</v>
      </c>
      <c r="I100" s="103" t="s">
        <v>310</v>
      </c>
      <c r="J100" s="103" t="s">
        <v>311</v>
      </c>
      <c r="K100" s="82">
        <f t="shared" si="7"/>
        <v>3</v>
      </c>
      <c r="L100" s="82">
        <v>69</v>
      </c>
      <c r="M100" s="105">
        <f t="shared" si="8"/>
        <v>500000</v>
      </c>
      <c r="N100" s="105">
        <f t="shared" si="9"/>
        <v>250000</v>
      </c>
      <c r="O100" s="105" t="str">
        <f t="shared" si="10"/>
        <v/>
      </c>
      <c r="P100" s="105" t="str">
        <f t="shared" si="11"/>
        <v/>
      </c>
      <c r="Q100" s="82" t="s">
        <v>137</v>
      </c>
      <c r="R100" s="82"/>
      <c r="S100" s="82" t="s">
        <v>137</v>
      </c>
      <c r="T100" s="82" t="s">
        <v>137</v>
      </c>
      <c r="U100" s="82" t="s">
        <v>137</v>
      </c>
      <c r="V100" s="82"/>
      <c r="W100" s="82"/>
      <c r="X100" s="82" t="s">
        <v>137</v>
      </c>
      <c r="Y100" s="82"/>
      <c r="Z100" s="105">
        <f t="shared" si="12"/>
        <v>750000</v>
      </c>
      <c r="AA100" s="61">
        <f t="shared" si="13"/>
        <v>1000000</v>
      </c>
    </row>
    <row r="101" spans="1:27" ht="20.100000000000001" customHeight="1">
      <c r="A101" s="101">
        <v>1099</v>
      </c>
      <c r="B101" s="102">
        <v>1410051025351</v>
      </c>
      <c r="C101" s="102">
        <v>1410006000137</v>
      </c>
      <c r="D101" s="103" t="s">
        <v>132</v>
      </c>
      <c r="E101" s="103" t="s">
        <v>313</v>
      </c>
      <c r="F101" s="104">
        <v>2210002</v>
      </c>
      <c r="G101" s="103" t="s">
        <v>317</v>
      </c>
      <c r="H101" s="103" t="s">
        <v>314</v>
      </c>
      <c r="I101" s="103" t="s">
        <v>315</v>
      </c>
      <c r="J101" s="103" t="s">
        <v>316</v>
      </c>
      <c r="K101" s="82">
        <f t="shared" si="7"/>
        <v>3</v>
      </c>
      <c r="L101" s="82">
        <v>60</v>
      </c>
      <c r="M101" s="105">
        <f t="shared" si="8"/>
        <v>500000</v>
      </c>
      <c r="N101" s="105">
        <f t="shared" si="9"/>
        <v>250000</v>
      </c>
      <c r="O101" s="105" t="str">
        <f t="shared" si="10"/>
        <v/>
      </c>
      <c r="P101" s="105" t="str">
        <f t="shared" si="11"/>
        <v/>
      </c>
      <c r="Q101" s="82" t="s">
        <v>137</v>
      </c>
      <c r="R101" s="82"/>
      <c r="S101" s="82" t="s">
        <v>137</v>
      </c>
      <c r="T101" s="82" t="s">
        <v>137</v>
      </c>
      <c r="U101" s="82" t="s">
        <v>137</v>
      </c>
      <c r="V101" s="82"/>
      <c r="W101" s="82"/>
      <c r="X101" s="82" t="s">
        <v>137</v>
      </c>
      <c r="Y101" s="82"/>
      <c r="Z101" s="105">
        <f t="shared" si="12"/>
        <v>750000</v>
      </c>
      <c r="AA101" s="61">
        <f t="shared" si="13"/>
        <v>1000000</v>
      </c>
    </row>
    <row r="102" spans="1:27" ht="20.100000000000001" customHeight="1">
      <c r="A102" s="101">
        <v>1100</v>
      </c>
      <c r="B102" s="102">
        <v>1410051024461</v>
      </c>
      <c r="C102" s="102">
        <v>1410001003946</v>
      </c>
      <c r="D102" s="103" t="s">
        <v>132</v>
      </c>
      <c r="E102" s="103" t="s">
        <v>318</v>
      </c>
      <c r="F102" s="104">
        <v>2300037</v>
      </c>
      <c r="G102" s="103" t="s">
        <v>321</v>
      </c>
      <c r="H102" s="103" t="s">
        <v>314</v>
      </c>
      <c r="I102" s="103" t="s">
        <v>319</v>
      </c>
      <c r="J102" s="103" t="s">
        <v>320</v>
      </c>
      <c r="K102" s="82">
        <f t="shared" si="7"/>
        <v>3</v>
      </c>
      <c r="L102" s="82">
        <v>105</v>
      </c>
      <c r="M102" s="105">
        <f t="shared" si="8"/>
        <v>500000</v>
      </c>
      <c r="N102" s="105">
        <f t="shared" si="9"/>
        <v>250000</v>
      </c>
      <c r="O102" s="105">
        <f t="shared" si="10"/>
        <v>300000</v>
      </c>
      <c r="P102" s="105" t="str">
        <f t="shared" si="11"/>
        <v/>
      </c>
      <c r="Q102" s="84" t="s">
        <v>138</v>
      </c>
      <c r="S102" s="84" t="s">
        <v>137</v>
      </c>
      <c r="T102" s="84" t="s">
        <v>137</v>
      </c>
      <c r="U102" s="84" t="s">
        <v>137</v>
      </c>
      <c r="X102" s="84" t="s">
        <v>137</v>
      </c>
      <c r="Z102" s="105">
        <f t="shared" si="12"/>
        <v>1050000</v>
      </c>
      <c r="AA102" s="61">
        <f t="shared" si="13"/>
        <v>1000000</v>
      </c>
    </row>
    <row r="103" spans="1:27" ht="20.100000000000001" customHeight="1">
      <c r="A103" s="101">
        <v>1101</v>
      </c>
      <c r="B103" s="102">
        <v>1410051025864</v>
      </c>
      <c r="C103" s="102">
        <v>1410001003946</v>
      </c>
      <c r="D103" s="103" t="s">
        <v>132</v>
      </c>
      <c r="E103" s="103" t="s">
        <v>318</v>
      </c>
      <c r="F103" s="104">
        <v>2300037</v>
      </c>
      <c r="G103" s="103" t="s">
        <v>321</v>
      </c>
      <c r="H103" s="103" t="s">
        <v>314</v>
      </c>
      <c r="I103" s="103" t="s">
        <v>319</v>
      </c>
      <c r="J103" s="103" t="s">
        <v>322</v>
      </c>
      <c r="K103" s="82">
        <f t="shared" si="7"/>
        <v>3</v>
      </c>
      <c r="L103" s="82">
        <v>60</v>
      </c>
      <c r="M103" s="105">
        <f t="shared" si="8"/>
        <v>500000</v>
      </c>
      <c r="N103" s="105">
        <f t="shared" si="9"/>
        <v>250000</v>
      </c>
      <c r="O103" s="105">
        <f t="shared" si="10"/>
        <v>300000</v>
      </c>
      <c r="P103" s="105" t="str">
        <f t="shared" si="11"/>
        <v/>
      </c>
      <c r="Q103" s="84" t="s">
        <v>138</v>
      </c>
      <c r="S103" s="84" t="s">
        <v>137</v>
      </c>
      <c r="T103" s="84" t="s">
        <v>170</v>
      </c>
      <c r="U103" s="84" t="s">
        <v>137</v>
      </c>
      <c r="X103" s="84" t="s">
        <v>137</v>
      </c>
      <c r="Z103" s="105">
        <f t="shared" si="12"/>
        <v>1050000</v>
      </c>
      <c r="AA103" s="61">
        <f t="shared" si="13"/>
        <v>1000000</v>
      </c>
    </row>
    <row r="104" spans="1:27" ht="20.100000000000001" customHeight="1">
      <c r="A104" s="101">
        <v>1102</v>
      </c>
      <c r="B104" s="102">
        <v>1410051024180</v>
      </c>
      <c r="C104" s="102">
        <v>1410006000103</v>
      </c>
      <c r="D104" s="103" t="s">
        <v>132</v>
      </c>
      <c r="E104" s="103" t="s">
        <v>323</v>
      </c>
      <c r="F104" s="104">
        <v>2310023</v>
      </c>
      <c r="G104" s="103" t="s">
        <v>326</v>
      </c>
      <c r="H104" s="103" t="s">
        <v>314</v>
      </c>
      <c r="I104" s="103" t="s">
        <v>324</v>
      </c>
      <c r="J104" s="103" t="s">
        <v>325</v>
      </c>
      <c r="K104" s="82">
        <f t="shared" si="7"/>
        <v>2</v>
      </c>
      <c r="L104" s="82">
        <v>36</v>
      </c>
      <c r="M104" s="105">
        <f t="shared" si="8"/>
        <v>400000</v>
      </c>
      <c r="N104" s="105">
        <f t="shared" si="9"/>
        <v>200000</v>
      </c>
      <c r="O104" s="105">
        <f t="shared" si="10"/>
        <v>300000</v>
      </c>
      <c r="P104" s="105" t="str">
        <f t="shared" si="11"/>
        <v/>
      </c>
      <c r="Q104" s="84" t="s">
        <v>138</v>
      </c>
      <c r="S104" s="84" t="s">
        <v>137</v>
      </c>
      <c r="T104" s="84" t="s">
        <v>137</v>
      </c>
      <c r="U104" s="84" t="s">
        <v>137</v>
      </c>
      <c r="X104" s="84" t="s">
        <v>137</v>
      </c>
      <c r="Z104" s="105">
        <f t="shared" si="12"/>
        <v>900000</v>
      </c>
      <c r="AA104" s="61">
        <f t="shared" si="13"/>
        <v>1000000</v>
      </c>
    </row>
    <row r="105" spans="1:27" ht="20.100000000000001" customHeight="1">
      <c r="A105" s="101">
        <v>1103</v>
      </c>
      <c r="B105" s="102">
        <v>1410051026086</v>
      </c>
      <c r="C105" s="102">
        <v>1410606100014</v>
      </c>
      <c r="D105" s="103" t="s">
        <v>132</v>
      </c>
      <c r="E105" s="103" t="s">
        <v>327</v>
      </c>
      <c r="F105" s="104">
        <v>2400021</v>
      </c>
      <c r="G105" s="103" t="s">
        <v>330</v>
      </c>
      <c r="H105" s="103" t="s">
        <v>314</v>
      </c>
      <c r="I105" s="103" t="s">
        <v>328</v>
      </c>
      <c r="J105" s="103" t="s">
        <v>329</v>
      </c>
      <c r="K105" s="82">
        <f t="shared" si="7"/>
        <v>3</v>
      </c>
      <c r="L105" s="82">
        <v>60</v>
      </c>
      <c r="M105" s="105">
        <f t="shared" si="8"/>
        <v>500000</v>
      </c>
      <c r="N105" s="105">
        <f t="shared" si="9"/>
        <v>250000</v>
      </c>
      <c r="O105" s="105" t="str">
        <f t="shared" si="10"/>
        <v/>
      </c>
      <c r="P105" s="105" t="str">
        <f t="shared" si="11"/>
        <v/>
      </c>
      <c r="Q105" s="82" t="s">
        <v>137</v>
      </c>
      <c r="R105" s="82"/>
      <c r="S105" s="82" t="s">
        <v>137</v>
      </c>
      <c r="T105" s="82" t="s">
        <v>137</v>
      </c>
      <c r="U105" s="82" t="s">
        <v>137</v>
      </c>
      <c r="V105" s="82"/>
      <c r="W105" s="82"/>
      <c r="X105" s="82" t="s">
        <v>137</v>
      </c>
      <c r="Y105" s="82"/>
      <c r="Z105" s="105">
        <f t="shared" si="12"/>
        <v>750000</v>
      </c>
      <c r="AA105" s="61">
        <f t="shared" si="13"/>
        <v>1000000</v>
      </c>
    </row>
    <row r="106" spans="1:27" ht="20.100000000000001" customHeight="1">
      <c r="A106" s="101">
        <v>1104</v>
      </c>
      <c r="B106" s="102">
        <v>1410051025427</v>
      </c>
      <c r="C106" s="102">
        <v>1410006000145</v>
      </c>
      <c r="D106" s="103" t="s">
        <v>132</v>
      </c>
      <c r="E106" s="103" t="s">
        <v>331</v>
      </c>
      <c r="F106" s="104">
        <v>2230053</v>
      </c>
      <c r="G106" s="103" t="s">
        <v>334</v>
      </c>
      <c r="H106" s="103" t="s">
        <v>314</v>
      </c>
      <c r="I106" s="103" t="s">
        <v>332</v>
      </c>
      <c r="J106" s="103" t="s">
        <v>333</v>
      </c>
      <c r="K106" s="82">
        <f t="shared" si="7"/>
        <v>3</v>
      </c>
      <c r="L106" s="82">
        <v>60</v>
      </c>
      <c r="M106" s="105">
        <f t="shared" si="8"/>
        <v>500000</v>
      </c>
      <c r="N106" s="105">
        <f t="shared" si="9"/>
        <v>250000</v>
      </c>
      <c r="O106" s="105">
        <f t="shared" si="10"/>
        <v>300000</v>
      </c>
      <c r="P106" s="105" t="str">
        <f t="shared" si="11"/>
        <v/>
      </c>
      <c r="Q106" s="84" t="s">
        <v>138</v>
      </c>
      <c r="S106" s="84" t="s">
        <v>137</v>
      </c>
      <c r="T106" s="84" t="s">
        <v>137</v>
      </c>
      <c r="U106" s="84" t="s">
        <v>137</v>
      </c>
      <c r="X106" s="84" t="s">
        <v>137</v>
      </c>
      <c r="Z106" s="105">
        <f t="shared" si="12"/>
        <v>1050000</v>
      </c>
      <c r="AA106" s="61">
        <f t="shared" si="13"/>
        <v>1000000</v>
      </c>
    </row>
    <row r="107" spans="1:27" ht="20.100000000000001" customHeight="1">
      <c r="A107" s="101">
        <v>1105</v>
      </c>
      <c r="B107" s="102">
        <v>1410051017127</v>
      </c>
      <c r="C107" s="102">
        <v>828010029</v>
      </c>
      <c r="D107" s="103" t="s">
        <v>132</v>
      </c>
      <c r="E107" s="103" t="s">
        <v>335</v>
      </c>
      <c r="F107" s="104">
        <v>2200004</v>
      </c>
      <c r="G107" s="103" t="s">
        <v>338</v>
      </c>
      <c r="H107" s="103" t="s">
        <v>133</v>
      </c>
      <c r="I107" s="103" t="s">
        <v>336</v>
      </c>
      <c r="J107" s="103" t="s">
        <v>337</v>
      </c>
      <c r="K107" s="82">
        <f t="shared" si="7"/>
        <v>3</v>
      </c>
      <c r="L107" s="82">
        <v>140</v>
      </c>
      <c r="M107" s="105">
        <f t="shared" si="8"/>
        <v>500000</v>
      </c>
      <c r="N107" s="105">
        <f t="shared" si="9"/>
        <v>250000</v>
      </c>
      <c r="O107" s="105">
        <f t="shared" si="10"/>
        <v>300000</v>
      </c>
      <c r="P107" s="105" t="str">
        <f t="shared" si="11"/>
        <v/>
      </c>
      <c r="Q107" s="84" t="s">
        <v>138</v>
      </c>
      <c r="S107" s="84" t="s">
        <v>137</v>
      </c>
      <c r="T107" s="84" t="s">
        <v>137</v>
      </c>
      <c r="U107" s="84" t="s">
        <v>137</v>
      </c>
      <c r="X107" s="84" t="s">
        <v>137</v>
      </c>
      <c r="Z107" s="105">
        <f t="shared" si="12"/>
        <v>1050000</v>
      </c>
      <c r="AA107" s="61">
        <f t="shared" si="13"/>
        <v>1000000</v>
      </c>
    </row>
    <row r="108" spans="1:27" ht="20.100000000000001" customHeight="1">
      <c r="A108" s="101">
        <v>1106</v>
      </c>
      <c r="B108" s="102">
        <v>1410051017135</v>
      </c>
      <c r="C108" s="102">
        <v>828010029</v>
      </c>
      <c r="D108" s="103" t="s">
        <v>132</v>
      </c>
      <c r="E108" s="103" t="s">
        <v>335</v>
      </c>
      <c r="F108" s="104">
        <v>2200004</v>
      </c>
      <c r="G108" s="103" t="s">
        <v>338</v>
      </c>
      <c r="H108" s="103" t="s">
        <v>133</v>
      </c>
      <c r="I108" s="103" t="s">
        <v>336</v>
      </c>
      <c r="J108" s="103" t="s">
        <v>339</v>
      </c>
      <c r="K108" s="82">
        <f t="shared" si="7"/>
        <v>3</v>
      </c>
      <c r="L108" s="82">
        <v>140</v>
      </c>
      <c r="M108" s="105">
        <f t="shared" si="8"/>
        <v>500000</v>
      </c>
      <c r="N108" s="105">
        <f t="shared" si="9"/>
        <v>250000</v>
      </c>
      <c r="O108" s="105">
        <f t="shared" si="10"/>
        <v>300000</v>
      </c>
      <c r="P108" s="105" t="str">
        <f t="shared" si="11"/>
        <v/>
      </c>
      <c r="Q108" s="84" t="s">
        <v>138</v>
      </c>
      <c r="S108" s="84" t="s">
        <v>137</v>
      </c>
      <c r="T108" s="84" t="s">
        <v>137</v>
      </c>
      <c r="U108" s="84" t="s">
        <v>137</v>
      </c>
      <c r="X108" s="84" t="s">
        <v>137</v>
      </c>
      <c r="Z108" s="105">
        <f t="shared" si="12"/>
        <v>1050000</v>
      </c>
      <c r="AA108" s="61">
        <f t="shared" si="13"/>
        <v>1000000</v>
      </c>
    </row>
    <row r="109" spans="1:27" ht="20.100000000000001" customHeight="1">
      <c r="A109" s="101">
        <v>1107</v>
      </c>
      <c r="B109" s="102">
        <v>1410051017622</v>
      </c>
      <c r="C109" s="102">
        <v>828010029</v>
      </c>
      <c r="D109" s="103" t="s">
        <v>132</v>
      </c>
      <c r="E109" s="103" t="s">
        <v>335</v>
      </c>
      <c r="F109" s="104">
        <v>2200004</v>
      </c>
      <c r="G109" s="103" t="s">
        <v>338</v>
      </c>
      <c r="H109" s="103" t="s">
        <v>133</v>
      </c>
      <c r="I109" s="103" t="s">
        <v>336</v>
      </c>
      <c r="J109" s="103" t="s">
        <v>340</v>
      </c>
      <c r="K109" s="82">
        <f t="shared" si="7"/>
        <v>3</v>
      </c>
      <c r="L109" s="82">
        <v>160</v>
      </c>
      <c r="M109" s="105">
        <f t="shared" si="8"/>
        <v>500000</v>
      </c>
      <c r="N109" s="105">
        <f t="shared" si="9"/>
        <v>250000</v>
      </c>
      <c r="O109" s="105">
        <f t="shared" si="10"/>
        <v>300000</v>
      </c>
      <c r="P109" s="105" t="str">
        <f t="shared" si="11"/>
        <v/>
      </c>
      <c r="Q109" s="84" t="s">
        <v>138</v>
      </c>
      <c r="S109" s="84" t="s">
        <v>137</v>
      </c>
      <c r="T109" s="84" t="s">
        <v>137</v>
      </c>
      <c r="U109" s="84" t="s">
        <v>137</v>
      </c>
      <c r="X109" s="84" t="s">
        <v>137</v>
      </c>
      <c r="Z109" s="105">
        <f t="shared" si="12"/>
        <v>1050000</v>
      </c>
      <c r="AA109" s="61">
        <f t="shared" si="13"/>
        <v>1000000</v>
      </c>
    </row>
    <row r="110" spans="1:27" ht="20.100000000000001" customHeight="1">
      <c r="A110" s="101">
        <v>1108</v>
      </c>
      <c r="B110" s="102">
        <v>1410051023661</v>
      </c>
      <c r="C110" s="102">
        <v>912010004</v>
      </c>
      <c r="D110" s="103" t="s">
        <v>132</v>
      </c>
      <c r="E110" s="103" t="s">
        <v>341</v>
      </c>
      <c r="F110" s="104">
        <v>2200023</v>
      </c>
      <c r="G110" s="103" t="s">
        <v>344</v>
      </c>
      <c r="H110" s="103" t="s">
        <v>133</v>
      </c>
      <c r="I110" s="103" t="s">
        <v>342</v>
      </c>
      <c r="J110" s="103" t="s">
        <v>343</v>
      </c>
      <c r="K110" s="82">
        <f t="shared" si="7"/>
        <v>2</v>
      </c>
      <c r="L110" s="82">
        <v>43</v>
      </c>
      <c r="M110" s="105">
        <f t="shared" si="8"/>
        <v>400000</v>
      </c>
      <c r="N110" s="105">
        <f t="shared" si="9"/>
        <v>200000</v>
      </c>
      <c r="O110" s="105">
        <f t="shared" si="10"/>
        <v>300000</v>
      </c>
      <c r="P110" s="105" t="str">
        <f t="shared" si="11"/>
        <v/>
      </c>
      <c r="Q110" s="84" t="s">
        <v>138</v>
      </c>
      <c r="S110" s="84" t="s">
        <v>137</v>
      </c>
      <c r="T110" s="84" t="s">
        <v>137</v>
      </c>
      <c r="U110" s="84" t="s">
        <v>137</v>
      </c>
      <c r="X110" s="84" t="s">
        <v>137</v>
      </c>
      <c r="Z110" s="105">
        <f t="shared" si="12"/>
        <v>900000</v>
      </c>
      <c r="AA110" s="61">
        <f t="shared" si="13"/>
        <v>1000000</v>
      </c>
    </row>
    <row r="111" spans="1:27" ht="20.100000000000001" customHeight="1">
      <c r="A111" s="101">
        <v>1109</v>
      </c>
      <c r="B111" s="102">
        <v>1410051018315</v>
      </c>
      <c r="C111" s="102">
        <v>918010049</v>
      </c>
      <c r="D111" s="103" t="s">
        <v>132</v>
      </c>
      <c r="E111" s="103" t="s">
        <v>345</v>
      </c>
      <c r="F111" s="104">
        <v>2270047</v>
      </c>
      <c r="G111" s="103" t="s">
        <v>348</v>
      </c>
      <c r="H111" s="103" t="s">
        <v>133</v>
      </c>
      <c r="I111" s="103" t="s">
        <v>346</v>
      </c>
      <c r="J111" s="103" t="s">
        <v>347</v>
      </c>
      <c r="K111" s="82">
        <f t="shared" si="7"/>
        <v>2</v>
      </c>
      <c r="L111" s="82">
        <v>36</v>
      </c>
      <c r="M111" s="105">
        <f t="shared" si="8"/>
        <v>400000</v>
      </c>
      <c r="N111" s="105">
        <f t="shared" si="9"/>
        <v>200000</v>
      </c>
      <c r="O111" s="105" t="str">
        <f t="shared" si="10"/>
        <v/>
      </c>
      <c r="P111" s="105" t="str">
        <f t="shared" si="11"/>
        <v/>
      </c>
      <c r="Q111" s="82" t="s">
        <v>137</v>
      </c>
      <c r="R111" s="82"/>
      <c r="S111" s="82" t="s">
        <v>137</v>
      </c>
      <c r="T111" s="82" t="s">
        <v>137</v>
      </c>
      <c r="U111" s="82" t="s">
        <v>137</v>
      </c>
      <c r="V111" s="82"/>
      <c r="W111" s="82"/>
      <c r="X111" s="82" t="s">
        <v>137</v>
      </c>
      <c r="Y111" s="82"/>
      <c r="Z111" s="105">
        <f t="shared" si="12"/>
        <v>600000</v>
      </c>
      <c r="AA111" s="61">
        <f t="shared" si="13"/>
        <v>1000000</v>
      </c>
    </row>
    <row r="112" spans="1:27" ht="20.100000000000001" customHeight="1">
      <c r="A112" s="101">
        <v>1110</v>
      </c>
      <c r="B112" s="102">
        <v>1410051020410</v>
      </c>
      <c r="C112" s="102">
        <v>918010049</v>
      </c>
      <c r="D112" s="103" t="s">
        <v>139</v>
      </c>
      <c r="E112" s="103" t="s">
        <v>345</v>
      </c>
      <c r="F112" s="104">
        <v>2270047</v>
      </c>
      <c r="G112" s="103" t="s">
        <v>348</v>
      </c>
      <c r="H112" s="103" t="s">
        <v>133</v>
      </c>
      <c r="I112" s="103" t="s">
        <v>346</v>
      </c>
      <c r="J112" s="106" t="s">
        <v>349</v>
      </c>
      <c r="K112" s="82">
        <f t="shared" si="7"/>
        <v>1</v>
      </c>
      <c r="L112" s="82">
        <v>12</v>
      </c>
      <c r="M112" s="105">
        <f t="shared" si="8"/>
        <v>300000</v>
      </c>
      <c r="N112" s="105">
        <f t="shared" si="9"/>
        <v>150000</v>
      </c>
      <c r="O112" s="105" t="str">
        <f t="shared" si="10"/>
        <v/>
      </c>
      <c r="P112" s="105" t="str">
        <f t="shared" si="11"/>
        <v/>
      </c>
      <c r="Q112" s="82" t="s">
        <v>137</v>
      </c>
      <c r="R112" s="82"/>
      <c r="S112" s="82" t="s">
        <v>137</v>
      </c>
      <c r="T112" s="82" t="s">
        <v>137</v>
      </c>
      <c r="U112" s="82" t="s">
        <v>137</v>
      </c>
      <c r="V112" s="82"/>
      <c r="W112" s="82"/>
      <c r="X112" s="82" t="s">
        <v>137</v>
      </c>
      <c r="Y112" s="82"/>
      <c r="Z112" s="105">
        <f t="shared" si="12"/>
        <v>450000</v>
      </c>
      <c r="AA112" s="61">
        <f t="shared" si="13"/>
        <v>1000000</v>
      </c>
    </row>
    <row r="113" spans="1:27" ht="20.100000000000001" customHeight="1">
      <c r="A113" s="101">
        <v>1111</v>
      </c>
      <c r="B113" s="102">
        <v>1410051024867</v>
      </c>
      <c r="C113" s="102">
        <v>1410002001956</v>
      </c>
      <c r="D113" s="103" t="s">
        <v>132</v>
      </c>
      <c r="E113" s="103" t="s">
        <v>345</v>
      </c>
      <c r="F113" s="104">
        <v>2270047</v>
      </c>
      <c r="G113" s="103" t="s">
        <v>352</v>
      </c>
      <c r="H113" s="103" t="s">
        <v>133</v>
      </c>
      <c r="I113" s="103" t="s">
        <v>350</v>
      </c>
      <c r="J113" s="103" t="s">
        <v>351</v>
      </c>
      <c r="K113" s="82">
        <f t="shared" si="7"/>
        <v>3</v>
      </c>
      <c r="L113" s="82">
        <v>60</v>
      </c>
      <c r="M113" s="105">
        <f t="shared" si="8"/>
        <v>500000</v>
      </c>
      <c r="N113" s="105">
        <f t="shared" si="9"/>
        <v>250000</v>
      </c>
      <c r="O113" s="105" t="str">
        <f t="shared" si="10"/>
        <v/>
      </c>
      <c r="P113" s="105" t="str">
        <f t="shared" si="11"/>
        <v/>
      </c>
      <c r="Q113" s="82" t="s">
        <v>137</v>
      </c>
      <c r="R113" s="82"/>
      <c r="S113" s="82" t="s">
        <v>137</v>
      </c>
      <c r="T113" s="82" t="s">
        <v>137</v>
      </c>
      <c r="U113" s="82" t="s">
        <v>137</v>
      </c>
      <c r="V113" s="82"/>
      <c r="W113" s="82"/>
      <c r="X113" s="82" t="s">
        <v>137</v>
      </c>
      <c r="Y113" s="82"/>
      <c r="Z113" s="105">
        <f t="shared" si="12"/>
        <v>750000</v>
      </c>
      <c r="AA113" s="61">
        <f t="shared" si="13"/>
        <v>1000000</v>
      </c>
    </row>
    <row r="114" spans="1:27" ht="20.100000000000001" customHeight="1">
      <c r="A114" s="101">
        <v>1112</v>
      </c>
      <c r="B114" s="102">
        <v>1410051024214</v>
      </c>
      <c r="C114" s="102">
        <v>1410002001626</v>
      </c>
      <c r="D114" s="103" t="s">
        <v>132</v>
      </c>
      <c r="E114" s="103" t="s">
        <v>353</v>
      </c>
      <c r="F114" s="104">
        <v>2440842</v>
      </c>
      <c r="G114" s="103" t="s">
        <v>356</v>
      </c>
      <c r="H114" s="103" t="s">
        <v>133</v>
      </c>
      <c r="I114" s="103" t="s">
        <v>354</v>
      </c>
      <c r="J114" s="103" t="s">
        <v>355</v>
      </c>
      <c r="K114" s="82">
        <f t="shared" si="7"/>
        <v>3</v>
      </c>
      <c r="L114" s="82">
        <v>60</v>
      </c>
      <c r="M114" s="105">
        <f t="shared" si="8"/>
        <v>500000</v>
      </c>
      <c r="N114" s="105">
        <f t="shared" si="9"/>
        <v>250000</v>
      </c>
      <c r="O114" s="105">
        <f t="shared" si="10"/>
        <v>300000</v>
      </c>
      <c r="P114" s="105" t="str">
        <f t="shared" si="11"/>
        <v/>
      </c>
      <c r="Q114" s="84" t="s">
        <v>138</v>
      </c>
      <c r="S114" s="84" t="s">
        <v>137</v>
      </c>
      <c r="T114" s="84" t="s">
        <v>137</v>
      </c>
      <c r="U114" s="84" t="s">
        <v>137</v>
      </c>
      <c r="X114" s="84" t="s">
        <v>137</v>
      </c>
      <c r="Z114" s="105">
        <f t="shared" si="12"/>
        <v>1050000</v>
      </c>
      <c r="AA114" s="61">
        <f t="shared" si="13"/>
        <v>1000000</v>
      </c>
    </row>
    <row r="115" spans="1:27" ht="20.100000000000001" customHeight="1">
      <c r="A115" s="101">
        <v>1113</v>
      </c>
      <c r="B115" s="102">
        <v>1410051017473</v>
      </c>
      <c r="C115" s="102">
        <v>912010147</v>
      </c>
      <c r="D115" s="103" t="s">
        <v>132</v>
      </c>
      <c r="E115" s="103" t="s">
        <v>357</v>
      </c>
      <c r="F115" s="104">
        <v>2270033</v>
      </c>
      <c r="G115" s="103" t="s">
        <v>360</v>
      </c>
      <c r="H115" s="103" t="s">
        <v>133</v>
      </c>
      <c r="I115" s="103" t="s">
        <v>358</v>
      </c>
      <c r="J115" s="103" t="s">
        <v>359</v>
      </c>
      <c r="K115" s="82">
        <f t="shared" si="7"/>
        <v>3</v>
      </c>
      <c r="L115" s="82">
        <v>70</v>
      </c>
      <c r="M115" s="105">
        <f t="shared" si="8"/>
        <v>500000</v>
      </c>
      <c r="N115" s="105">
        <f t="shared" si="9"/>
        <v>250000</v>
      </c>
      <c r="O115" s="105" t="str">
        <f t="shared" si="10"/>
        <v/>
      </c>
      <c r="P115" s="105" t="str">
        <f t="shared" si="11"/>
        <v/>
      </c>
      <c r="Q115" s="82" t="s">
        <v>137</v>
      </c>
      <c r="R115" s="82"/>
      <c r="S115" s="82" t="s">
        <v>137</v>
      </c>
      <c r="T115" s="82" t="s">
        <v>137</v>
      </c>
      <c r="U115" s="82" t="s">
        <v>137</v>
      </c>
      <c r="V115" s="82"/>
      <c r="W115" s="82"/>
      <c r="X115" s="82" t="s">
        <v>137</v>
      </c>
      <c r="Y115" s="82"/>
      <c r="Z115" s="105">
        <f t="shared" si="12"/>
        <v>750000</v>
      </c>
      <c r="AA115" s="61">
        <f t="shared" si="13"/>
        <v>1000000</v>
      </c>
    </row>
    <row r="116" spans="1:27" ht="20.100000000000001" customHeight="1">
      <c r="A116" s="101">
        <v>1114</v>
      </c>
      <c r="B116" s="102">
        <v>1410051016780</v>
      </c>
      <c r="C116" s="102">
        <v>828010030</v>
      </c>
      <c r="D116" s="103" t="s">
        <v>132</v>
      </c>
      <c r="E116" s="103" t="s">
        <v>361</v>
      </c>
      <c r="F116" s="104">
        <v>2400016</v>
      </c>
      <c r="G116" s="103" t="s">
        <v>364</v>
      </c>
      <c r="H116" s="103" t="s">
        <v>133</v>
      </c>
      <c r="I116" s="103" t="s">
        <v>362</v>
      </c>
      <c r="J116" s="103" t="s">
        <v>363</v>
      </c>
      <c r="K116" s="82">
        <f t="shared" si="7"/>
        <v>2</v>
      </c>
      <c r="L116" s="82">
        <v>43</v>
      </c>
      <c r="M116" s="105">
        <f t="shared" si="8"/>
        <v>400000</v>
      </c>
      <c r="N116" s="105">
        <f t="shared" si="9"/>
        <v>200000</v>
      </c>
      <c r="O116" s="105">
        <f t="shared" si="10"/>
        <v>300000</v>
      </c>
      <c r="P116" s="105" t="str">
        <f t="shared" si="11"/>
        <v/>
      </c>
      <c r="Q116" s="84" t="s">
        <v>138</v>
      </c>
      <c r="S116" s="84" t="s">
        <v>137</v>
      </c>
      <c r="T116" s="84" t="s">
        <v>137</v>
      </c>
      <c r="U116" s="84" t="s">
        <v>137</v>
      </c>
      <c r="X116" s="84" t="s">
        <v>137</v>
      </c>
      <c r="Z116" s="105">
        <f t="shared" si="12"/>
        <v>900000</v>
      </c>
      <c r="AA116" s="61">
        <f t="shared" si="13"/>
        <v>1000000</v>
      </c>
    </row>
    <row r="117" spans="1:27" ht="20.100000000000001" customHeight="1">
      <c r="A117" s="101">
        <v>1115</v>
      </c>
      <c r="B117" s="102">
        <v>1410051024693</v>
      </c>
      <c r="C117" s="102">
        <v>4021902000019</v>
      </c>
      <c r="D117" s="103" t="s">
        <v>132</v>
      </c>
      <c r="E117" s="103" t="s">
        <v>365</v>
      </c>
      <c r="F117" s="104">
        <v>8160934</v>
      </c>
      <c r="G117" s="103" t="s">
        <v>368</v>
      </c>
      <c r="H117" s="103" t="s">
        <v>133</v>
      </c>
      <c r="I117" s="103" t="s">
        <v>366</v>
      </c>
      <c r="J117" s="103" t="s">
        <v>367</v>
      </c>
      <c r="K117" s="82">
        <f t="shared" si="7"/>
        <v>3</v>
      </c>
      <c r="L117" s="82">
        <v>70</v>
      </c>
      <c r="M117" s="105">
        <f t="shared" si="8"/>
        <v>500000</v>
      </c>
      <c r="N117" s="105">
        <f t="shared" si="9"/>
        <v>250000</v>
      </c>
      <c r="O117" s="105">
        <f t="shared" si="10"/>
        <v>300000</v>
      </c>
      <c r="P117" s="105" t="str">
        <f t="shared" si="11"/>
        <v/>
      </c>
      <c r="Q117" s="84" t="s">
        <v>138</v>
      </c>
      <c r="S117" s="84" t="s">
        <v>137</v>
      </c>
      <c r="T117" s="84" t="s">
        <v>137</v>
      </c>
      <c r="U117" s="84" t="s">
        <v>137</v>
      </c>
      <c r="X117" s="84" t="s">
        <v>137</v>
      </c>
      <c r="Z117" s="105">
        <f t="shared" si="12"/>
        <v>1050000</v>
      </c>
      <c r="AA117" s="61">
        <f t="shared" si="13"/>
        <v>1000000</v>
      </c>
    </row>
    <row r="118" spans="1:27" ht="20.100000000000001" customHeight="1">
      <c r="A118" s="101">
        <v>1116</v>
      </c>
      <c r="B118" s="102">
        <v>1410051013779</v>
      </c>
      <c r="C118" s="102">
        <v>805010017</v>
      </c>
      <c r="D118" s="103" t="s">
        <v>132</v>
      </c>
      <c r="E118" s="103" t="s">
        <v>369</v>
      </c>
      <c r="F118" s="104">
        <v>2400067</v>
      </c>
      <c r="G118" s="103" t="s">
        <v>372</v>
      </c>
      <c r="H118" s="103" t="s">
        <v>133</v>
      </c>
      <c r="I118" s="103" t="s">
        <v>370</v>
      </c>
      <c r="J118" s="103" t="s">
        <v>371</v>
      </c>
      <c r="K118" s="82">
        <f t="shared" si="7"/>
        <v>3</v>
      </c>
      <c r="L118" s="82">
        <v>60</v>
      </c>
      <c r="M118" s="105">
        <f t="shared" si="8"/>
        <v>500000</v>
      </c>
      <c r="N118" s="105">
        <f t="shared" si="9"/>
        <v>250000</v>
      </c>
      <c r="O118" s="105" t="str">
        <f t="shared" si="10"/>
        <v/>
      </c>
      <c r="P118" s="105" t="str">
        <f t="shared" si="11"/>
        <v/>
      </c>
      <c r="Q118" s="82" t="s">
        <v>137</v>
      </c>
      <c r="R118" s="82"/>
      <c r="S118" s="82" t="s">
        <v>137</v>
      </c>
      <c r="T118" s="82" t="s">
        <v>137</v>
      </c>
      <c r="U118" s="82" t="s">
        <v>137</v>
      </c>
      <c r="V118" s="82"/>
      <c r="W118" s="82"/>
      <c r="X118" s="82" t="s">
        <v>137</v>
      </c>
      <c r="Y118" s="82"/>
      <c r="Z118" s="105">
        <f t="shared" si="12"/>
        <v>750000</v>
      </c>
      <c r="AA118" s="61">
        <f t="shared" si="13"/>
        <v>1000000</v>
      </c>
    </row>
    <row r="119" spans="1:27" ht="20.100000000000001" customHeight="1">
      <c r="A119" s="101">
        <v>1117</v>
      </c>
      <c r="B119" s="102">
        <v>1410051013928</v>
      </c>
      <c r="C119" s="102">
        <v>805010017</v>
      </c>
      <c r="D119" s="103" t="s">
        <v>132</v>
      </c>
      <c r="E119" s="103" t="s">
        <v>369</v>
      </c>
      <c r="F119" s="104">
        <v>2400067</v>
      </c>
      <c r="G119" s="103" t="s">
        <v>372</v>
      </c>
      <c r="H119" s="103" t="s">
        <v>133</v>
      </c>
      <c r="I119" s="103" t="s">
        <v>370</v>
      </c>
      <c r="J119" s="103" t="s">
        <v>373</v>
      </c>
      <c r="K119" s="82">
        <f t="shared" si="7"/>
        <v>2</v>
      </c>
      <c r="L119" s="82">
        <v>45</v>
      </c>
      <c r="M119" s="105">
        <f t="shared" si="8"/>
        <v>400000</v>
      </c>
      <c r="N119" s="105">
        <f t="shared" si="9"/>
        <v>200000</v>
      </c>
      <c r="O119" s="105" t="str">
        <f t="shared" si="10"/>
        <v/>
      </c>
      <c r="P119" s="105" t="str">
        <f t="shared" si="11"/>
        <v/>
      </c>
      <c r="Q119" s="82" t="s">
        <v>137</v>
      </c>
      <c r="R119" s="82"/>
      <c r="S119" s="82" t="s">
        <v>137</v>
      </c>
      <c r="T119" s="82" t="s">
        <v>137</v>
      </c>
      <c r="U119" s="82" t="s">
        <v>137</v>
      </c>
      <c r="V119" s="82"/>
      <c r="W119" s="82"/>
      <c r="X119" s="82" t="s">
        <v>137</v>
      </c>
      <c r="Y119" s="82"/>
      <c r="Z119" s="105">
        <f t="shared" si="12"/>
        <v>600000</v>
      </c>
      <c r="AA119" s="61">
        <f t="shared" si="13"/>
        <v>1000000</v>
      </c>
    </row>
    <row r="120" spans="1:27" ht="20.100000000000001" customHeight="1">
      <c r="A120" s="101">
        <v>1118</v>
      </c>
      <c r="B120" s="102">
        <v>1410051019578</v>
      </c>
      <c r="C120" s="102">
        <v>805010017</v>
      </c>
      <c r="D120" s="103" t="s">
        <v>132</v>
      </c>
      <c r="E120" s="103" t="s">
        <v>369</v>
      </c>
      <c r="F120" s="104">
        <v>2400067</v>
      </c>
      <c r="G120" s="103" t="s">
        <v>372</v>
      </c>
      <c r="H120" s="103" t="s">
        <v>133</v>
      </c>
      <c r="I120" s="103" t="s">
        <v>370</v>
      </c>
      <c r="J120" s="103" t="s">
        <v>374</v>
      </c>
      <c r="K120" s="82">
        <f t="shared" si="7"/>
        <v>3</v>
      </c>
      <c r="L120" s="82">
        <v>60</v>
      </c>
      <c r="M120" s="105">
        <f t="shared" si="8"/>
        <v>500000</v>
      </c>
      <c r="N120" s="105">
        <f t="shared" si="9"/>
        <v>250000</v>
      </c>
      <c r="O120" s="105" t="str">
        <f t="shared" si="10"/>
        <v/>
      </c>
      <c r="P120" s="105" t="str">
        <f t="shared" si="11"/>
        <v/>
      </c>
      <c r="Q120" s="82" t="s">
        <v>137</v>
      </c>
      <c r="R120" s="82"/>
      <c r="S120" s="82" t="s">
        <v>137</v>
      </c>
      <c r="T120" s="82" t="s">
        <v>137</v>
      </c>
      <c r="U120" s="82" t="s">
        <v>137</v>
      </c>
      <c r="V120" s="82"/>
      <c r="W120" s="82"/>
      <c r="X120" s="82" t="s">
        <v>137</v>
      </c>
      <c r="Y120" s="82"/>
      <c r="Z120" s="105">
        <f t="shared" si="12"/>
        <v>750000</v>
      </c>
      <c r="AA120" s="61">
        <f t="shared" si="13"/>
        <v>1000000</v>
      </c>
    </row>
    <row r="121" spans="1:27" ht="20.100000000000001" customHeight="1">
      <c r="A121" s="101">
        <v>1119</v>
      </c>
      <c r="B121" s="102">
        <v>1410051027092</v>
      </c>
      <c r="C121" s="102">
        <v>2213102100069</v>
      </c>
      <c r="D121" s="103" t="s">
        <v>132</v>
      </c>
      <c r="E121" s="103" t="s">
        <v>375</v>
      </c>
      <c r="F121" s="104">
        <v>4300944</v>
      </c>
      <c r="G121" s="103" t="s">
        <v>378</v>
      </c>
      <c r="H121" s="103" t="s">
        <v>133</v>
      </c>
      <c r="I121" s="103" t="s">
        <v>376</v>
      </c>
      <c r="J121" s="103" t="s">
        <v>377</v>
      </c>
      <c r="K121" s="82">
        <f t="shared" si="7"/>
        <v>2</v>
      </c>
      <c r="L121" s="82">
        <v>43</v>
      </c>
      <c r="M121" s="105">
        <f t="shared" si="8"/>
        <v>400000</v>
      </c>
      <c r="N121" s="105">
        <f t="shared" si="9"/>
        <v>200000</v>
      </c>
      <c r="O121" s="105" t="str">
        <f t="shared" si="10"/>
        <v/>
      </c>
      <c r="P121" s="105" t="str">
        <f t="shared" si="11"/>
        <v/>
      </c>
      <c r="Q121" s="82" t="s">
        <v>137</v>
      </c>
      <c r="R121" s="82"/>
      <c r="S121" s="82" t="s">
        <v>137</v>
      </c>
      <c r="T121" s="82" t="s">
        <v>137</v>
      </c>
      <c r="U121" s="82" t="s">
        <v>137</v>
      </c>
      <c r="V121" s="82"/>
      <c r="W121" s="82"/>
      <c r="X121" s="82" t="s">
        <v>137</v>
      </c>
      <c r="Y121" s="82"/>
      <c r="Z121" s="105">
        <f t="shared" si="12"/>
        <v>600000</v>
      </c>
      <c r="AA121" s="61">
        <f t="shared" si="13"/>
        <v>1000000</v>
      </c>
    </row>
    <row r="122" spans="1:27" ht="20.100000000000001" customHeight="1">
      <c r="A122" s="101">
        <v>1120</v>
      </c>
      <c r="B122" s="102">
        <v>1410051025716</v>
      </c>
      <c r="C122" s="102">
        <v>922090001</v>
      </c>
      <c r="D122" s="103" t="s">
        <v>132</v>
      </c>
      <c r="E122" s="103" t="s">
        <v>379</v>
      </c>
      <c r="F122" s="104">
        <v>2400064</v>
      </c>
      <c r="G122" s="103" t="s">
        <v>382</v>
      </c>
      <c r="H122" s="103" t="s">
        <v>133</v>
      </c>
      <c r="I122" s="103" t="s">
        <v>380</v>
      </c>
      <c r="J122" s="103" t="s">
        <v>381</v>
      </c>
      <c r="K122" s="82">
        <f t="shared" si="7"/>
        <v>2</v>
      </c>
      <c r="L122" s="82">
        <v>40</v>
      </c>
      <c r="M122" s="105">
        <f t="shared" si="8"/>
        <v>400000</v>
      </c>
      <c r="N122" s="105">
        <f t="shared" si="9"/>
        <v>200000</v>
      </c>
      <c r="O122" s="105" t="str">
        <f t="shared" si="10"/>
        <v/>
      </c>
      <c r="P122" s="105" t="str">
        <f t="shared" si="11"/>
        <v/>
      </c>
      <c r="Q122" s="82" t="s">
        <v>137</v>
      </c>
      <c r="R122" s="82"/>
      <c r="S122" s="82" t="s">
        <v>137</v>
      </c>
      <c r="T122" s="82" t="s">
        <v>137</v>
      </c>
      <c r="U122" s="82" t="s">
        <v>137</v>
      </c>
      <c r="V122" s="82"/>
      <c r="W122" s="82"/>
      <c r="X122" s="82" t="s">
        <v>137</v>
      </c>
      <c r="Y122" s="82"/>
      <c r="Z122" s="105">
        <f t="shared" si="12"/>
        <v>600000</v>
      </c>
      <c r="AA122" s="61">
        <f t="shared" si="13"/>
        <v>1000000</v>
      </c>
    </row>
    <row r="123" spans="1:27" ht="20.100000000000001" customHeight="1">
      <c r="A123" s="101">
        <v>1121</v>
      </c>
      <c r="B123" s="102">
        <v>1410051014553</v>
      </c>
      <c r="C123" s="102">
        <v>805030006</v>
      </c>
      <c r="D123" s="103" t="s">
        <v>132</v>
      </c>
      <c r="E123" s="103" t="s">
        <v>383</v>
      </c>
      <c r="F123" s="104">
        <v>4610004</v>
      </c>
      <c r="G123" s="103" t="s">
        <v>386</v>
      </c>
      <c r="H123" s="103" t="s">
        <v>147</v>
      </c>
      <c r="I123" s="103" t="s">
        <v>384</v>
      </c>
      <c r="J123" s="103" t="s">
        <v>385</v>
      </c>
      <c r="K123" s="82">
        <f t="shared" si="7"/>
        <v>3</v>
      </c>
      <c r="L123" s="82">
        <v>60</v>
      </c>
      <c r="M123" s="105">
        <f t="shared" si="8"/>
        <v>500000</v>
      </c>
      <c r="N123" s="105">
        <f t="shared" si="9"/>
        <v>250000</v>
      </c>
      <c r="O123" s="105" t="str">
        <f t="shared" si="10"/>
        <v/>
      </c>
      <c r="P123" s="105" t="str">
        <f t="shared" si="11"/>
        <v/>
      </c>
      <c r="Q123" s="82" t="s">
        <v>137</v>
      </c>
      <c r="R123" s="82"/>
      <c r="S123" s="82" t="s">
        <v>137</v>
      </c>
      <c r="T123" s="82" t="s">
        <v>137</v>
      </c>
      <c r="U123" s="82" t="s">
        <v>137</v>
      </c>
      <c r="V123" s="82"/>
      <c r="W123" s="82"/>
      <c r="X123" s="82" t="s">
        <v>137</v>
      </c>
      <c r="Y123" s="82"/>
      <c r="Z123" s="105">
        <f t="shared" si="12"/>
        <v>750000</v>
      </c>
      <c r="AA123" s="61">
        <f t="shared" si="13"/>
        <v>1000000</v>
      </c>
    </row>
    <row r="124" spans="1:27" ht="20.100000000000001" customHeight="1">
      <c r="A124" s="101">
        <v>1122</v>
      </c>
      <c r="B124" s="102">
        <v>1410051014801</v>
      </c>
      <c r="C124" s="102">
        <v>805030006</v>
      </c>
      <c r="D124" s="103" t="s">
        <v>132</v>
      </c>
      <c r="E124" s="103" t="s">
        <v>383</v>
      </c>
      <c r="F124" s="104">
        <v>4610004</v>
      </c>
      <c r="G124" s="103" t="s">
        <v>386</v>
      </c>
      <c r="H124" s="103" t="s">
        <v>147</v>
      </c>
      <c r="I124" s="103" t="s">
        <v>384</v>
      </c>
      <c r="J124" s="103" t="s">
        <v>387</v>
      </c>
      <c r="K124" s="82">
        <f t="shared" si="7"/>
        <v>3</v>
      </c>
      <c r="L124" s="82">
        <v>70</v>
      </c>
      <c r="M124" s="105">
        <f t="shared" si="8"/>
        <v>500000</v>
      </c>
      <c r="N124" s="105">
        <f t="shared" si="9"/>
        <v>250000</v>
      </c>
      <c r="O124" s="105" t="str">
        <f t="shared" si="10"/>
        <v/>
      </c>
      <c r="P124" s="105" t="str">
        <f t="shared" si="11"/>
        <v/>
      </c>
      <c r="Q124" s="82" t="s">
        <v>137</v>
      </c>
      <c r="R124" s="82"/>
      <c r="S124" s="82" t="s">
        <v>137</v>
      </c>
      <c r="T124" s="82" t="s">
        <v>137</v>
      </c>
      <c r="U124" s="82" t="s">
        <v>137</v>
      </c>
      <c r="V124" s="82"/>
      <c r="W124" s="82"/>
      <c r="X124" s="82" t="s">
        <v>137</v>
      </c>
      <c r="Y124" s="82"/>
      <c r="Z124" s="105">
        <f t="shared" si="12"/>
        <v>750000</v>
      </c>
      <c r="AA124" s="61">
        <f t="shared" si="13"/>
        <v>1000000</v>
      </c>
    </row>
    <row r="125" spans="1:27" ht="20.100000000000001" customHeight="1">
      <c r="A125" s="101">
        <v>1123</v>
      </c>
      <c r="B125" s="102">
        <v>1410051014884</v>
      </c>
      <c r="C125" s="102">
        <v>805030006</v>
      </c>
      <c r="D125" s="103" t="s">
        <v>132</v>
      </c>
      <c r="E125" s="103" t="s">
        <v>383</v>
      </c>
      <c r="F125" s="104">
        <v>4610004</v>
      </c>
      <c r="G125" s="103" t="s">
        <v>386</v>
      </c>
      <c r="H125" s="103" t="s">
        <v>147</v>
      </c>
      <c r="I125" s="103" t="s">
        <v>384</v>
      </c>
      <c r="J125" s="103" t="s">
        <v>388</v>
      </c>
      <c r="K125" s="82">
        <f t="shared" si="7"/>
        <v>3</v>
      </c>
      <c r="L125" s="82">
        <v>60</v>
      </c>
      <c r="M125" s="105">
        <f t="shared" si="8"/>
        <v>500000</v>
      </c>
      <c r="N125" s="105">
        <f t="shared" si="9"/>
        <v>250000</v>
      </c>
      <c r="O125" s="105" t="str">
        <f t="shared" si="10"/>
        <v/>
      </c>
      <c r="P125" s="105" t="str">
        <f t="shared" si="11"/>
        <v/>
      </c>
      <c r="Q125" s="82" t="s">
        <v>137</v>
      </c>
      <c r="R125" s="82"/>
      <c r="S125" s="82" t="s">
        <v>137</v>
      </c>
      <c r="T125" s="82" t="s">
        <v>137</v>
      </c>
      <c r="U125" s="82" t="s">
        <v>137</v>
      </c>
      <c r="V125" s="82"/>
      <c r="W125" s="82"/>
      <c r="X125" s="82" t="s">
        <v>137</v>
      </c>
      <c r="Y125" s="82"/>
      <c r="Z125" s="105">
        <f t="shared" si="12"/>
        <v>750000</v>
      </c>
      <c r="AA125" s="61">
        <f t="shared" si="13"/>
        <v>1000000</v>
      </c>
    </row>
    <row r="126" spans="1:27" ht="20.100000000000001" customHeight="1">
      <c r="A126" s="101">
        <v>1124</v>
      </c>
      <c r="B126" s="102">
        <v>1410051015196</v>
      </c>
      <c r="C126" s="102">
        <v>805030006</v>
      </c>
      <c r="D126" s="103" t="s">
        <v>132</v>
      </c>
      <c r="E126" s="103" t="s">
        <v>383</v>
      </c>
      <c r="F126" s="104">
        <v>4610004</v>
      </c>
      <c r="G126" s="103" t="s">
        <v>386</v>
      </c>
      <c r="H126" s="103" t="s">
        <v>147</v>
      </c>
      <c r="I126" s="103" t="s">
        <v>384</v>
      </c>
      <c r="J126" s="103" t="s">
        <v>389</v>
      </c>
      <c r="K126" s="82">
        <f t="shared" si="7"/>
        <v>2</v>
      </c>
      <c r="L126" s="82">
        <v>40</v>
      </c>
      <c r="M126" s="105">
        <f t="shared" si="8"/>
        <v>400000</v>
      </c>
      <c r="N126" s="105">
        <f t="shared" si="9"/>
        <v>200000</v>
      </c>
      <c r="O126" s="105" t="str">
        <f t="shared" si="10"/>
        <v/>
      </c>
      <c r="P126" s="105" t="str">
        <f t="shared" si="11"/>
        <v/>
      </c>
      <c r="Q126" s="82" t="s">
        <v>137</v>
      </c>
      <c r="R126" s="82"/>
      <c r="S126" s="82" t="s">
        <v>137</v>
      </c>
      <c r="T126" s="82" t="s">
        <v>137</v>
      </c>
      <c r="U126" s="82" t="s">
        <v>137</v>
      </c>
      <c r="V126" s="82"/>
      <c r="W126" s="82"/>
      <c r="X126" s="82" t="s">
        <v>137</v>
      </c>
      <c r="Y126" s="82"/>
      <c r="Z126" s="105">
        <f t="shared" si="12"/>
        <v>600000</v>
      </c>
      <c r="AA126" s="61">
        <f t="shared" si="13"/>
        <v>1000000</v>
      </c>
    </row>
    <row r="127" spans="1:27" ht="20.100000000000001" customHeight="1">
      <c r="A127" s="101">
        <v>1125</v>
      </c>
      <c r="B127" s="102">
        <v>1410051016418</v>
      </c>
      <c r="C127" s="102">
        <v>805030006</v>
      </c>
      <c r="D127" s="103" t="s">
        <v>132</v>
      </c>
      <c r="E127" s="103" t="s">
        <v>383</v>
      </c>
      <c r="F127" s="104">
        <v>4610004</v>
      </c>
      <c r="G127" s="103" t="s">
        <v>386</v>
      </c>
      <c r="H127" s="103" t="s">
        <v>147</v>
      </c>
      <c r="I127" s="103" t="s">
        <v>384</v>
      </c>
      <c r="J127" s="103" t="s">
        <v>390</v>
      </c>
      <c r="K127" s="82">
        <f t="shared" si="7"/>
        <v>3</v>
      </c>
      <c r="L127" s="82">
        <v>90</v>
      </c>
      <c r="M127" s="105">
        <f t="shared" si="8"/>
        <v>500000</v>
      </c>
      <c r="N127" s="105">
        <f t="shared" si="9"/>
        <v>250000</v>
      </c>
      <c r="O127" s="105" t="str">
        <f t="shared" si="10"/>
        <v/>
      </c>
      <c r="P127" s="105" t="str">
        <f t="shared" si="11"/>
        <v/>
      </c>
      <c r="Q127" s="82" t="s">
        <v>137</v>
      </c>
      <c r="R127" s="82"/>
      <c r="S127" s="82" t="s">
        <v>137</v>
      </c>
      <c r="T127" s="82" t="s">
        <v>137</v>
      </c>
      <c r="U127" s="82" t="s">
        <v>137</v>
      </c>
      <c r="V127" s="82"/>
      <c r="W127" s="82"/>
      <c r="X127" s="82" t="s">
        <v>137</v>
      </c>
      <c r="Y127" s="82"/>
      <c r="Z127" s="105">
        <f t="shared" si="12"/>
        <v>750000</v>
      </c>
      <c r="AA127" s="61">
        <f t="shared" si="13"/>
        <v>1000000</v>
      </c>
    </row>
    <row r="128" spans="1:27" ht="20.100000000000001" customHeight="1">
      <c r="A128" s="101">
        <v>1126</v>
      </c>
      <c r="B128" s="102">
        <v>1410051016426</v>
      </c>
      <c r="C128" s="102">
        <v>805030006</v>
      </c>
      <c r="D128" s="103" t="s">
        <v>132</v>
      </c>
      <c r="E128" s="103" t="s">
        <v>383</v>
      </c>
      <c r="F128" s="104">
        <v>4610004</v>
      </c>
      <c r="G128" s="103" t="s">
        <v>386</v>
      </c>
      <c r="H128" s="103" t="s">
        <v>147</v>
      </c>
      <c r="I128" s="103" t="s">
        <v>384</v>
      </c>
      <c r="J128" s="103" t="s">
        <v>391</v>
      </c>
      <c r="K128" s="82">
        <f t="shared" si="7"/>
        <v>3</v>
      </c>
      <c r="L128" s="82">
        <v>60</v>
      </c>
      <c r="M128" s="105">
        <f t="shared" si="8"/>
        <v>500000</v>
      </c>
      <c r="N128" s="105">
        <f t="shared" si="9"/>
        <v>250000</v>
      </c>
      <c r="O128" s="105">
        <f t="shared" si="10"/>
        <v>300000</v>
      </c>
      <c r="P128" s="105" t="str">
        <f t="shared" si="11"/>
        <v/>
      </c>
      <c r="Q128" s="82" t="s">
        <v>137</v>
      </c>
      <c r="R128" s="82"/>
      <c r="S128" s="82" t="s">
        <v>137</v>
      </c>
      <c r="T128" s="84" t="s">
        <v>170</v>
      </c>
      <c r="U128" s="82" t="s">
        <v>137</v>
      </c>
      <c r="V128" s="82"/>
      <c r="W128" s="82"/>
      <c r="X128" s="82" t="s">
        <v>137</v>
      </c>
      <c r="Y128" s="82"/>
      <c r="Z128" s="105">
        <f t="shared" si="12"/>
        <v>1050000</v>
      </c>
      <c r="AA128" s="61">
        <f t="shared" si="13"/>
        <v>1000000</v>
      </c>
    </row>
    <row r="129" spans="1:27" ht="20.100000000000001" customHeight="1">
      <c r="A129" s="101">
        <v>1127</v>
      </c>
      <c r="B129" s="102">
        <v>1410051016509</v>
      </c>
      <c r="C129" s="102">
        <v>805030006</v>
      </c>
      <c r="D129" s="103" t="s">
        <v>132</v>
      </c>
      <c r="E129" s="103" t="s">
        <v>383</v>
      </c>
      <c r="F129" s="104">
        <v>4610004</v>
      </c>
      <c r="G129" s="103" t="s">
        <v>386</v>
      </c>
      <c r="H129" s="103" t="s">
        <v>147</v>
      </c>
      <c r="I129" s="103" t="s">
        <v>384</v>
      </c>
      <c r="J129" s="103" t="s">
        <v>392</v>
      </c>
      <c r="K129" s="82">
        <f t="shared" si="7"/>
        <v>3</v>
      </c>
      <c r="L129" s="82">
        <v>90</v>
      </c>
      <c r="M129" s="105">
        <f t="shared" si="8"/>
        <v>500000</v>
      </c>
      <c r="N129" s="105">
        <f t="shared" si="9"/>
        <v>250000</v>
      </c>
      <c r="O129" s="105" t="str">
        <f t="shared" si="10"/>
        <v/>
      </c>
      <c r="P129" s="105" t="str">
        <f t="shared" si="11"/>
        <v/>
      </c>
      <c r="Q129" s="82" t="s">
        <v>137</v>
      </c>
      <c r="R129" s="82"/>
      <c r="S129" s="82" t="s">
        <v>137</v>
      </c>
      <c r="T129" s="82" t="s">
        <v>137</v>
      </c>
      <c r="U129" s="82" t="s">
        <v>137</v>
      </c>
      <c r="V129" s="82"/>
      <c r="W129" s="82"/>
      <c r="X129" s="82" t="s">
        <v>137</v>
      </c>
      <c r="Y129" s="82"/>
      <c r="Z129" s="105">
        <f t="shared" si="12"/>
        <v>750000</v>
      </c>
      <c r="AA129" s="61">
        <f t="shared" si="13"/>
        <v>1000000</v>
      </c>
    </row>
    <row r="130" spans="1:27" ht="20.100000000000001" customHeight="1">
      <c r="A130" s="101">
        <v>1128</v>
      </c>
      <c r="B130" s="102">
        <v>1410051016517</v>
      </c>
      <c r="C130" s="102">
        <v>805030006</v>
      </c>
      <c r="D130" s="103" t="s">
        <v>132</v>
      </c>
      <c r="E130" s="103" t="s">
        <v>383</v>
      </c>
      <c r="F130" s="104">
        <v>4610004</v>
      </c>
      <c r="G130" s="103" t="s">
        <v>386</v>
      </c>
      <c r="H130" s="103" t="s">
        <v>147</v>
      </c>
      <c r="I130" s="103" t="s">
        <v>384</v>
      </c>
      <c r="J130" s="103" t="s">
        <v>393</v>
      </c>
      <c r="K130" s="82">
        <f t="shared" si="7"/>
        <v>2</v>
      </c>
      <c r="L130" s="82">
        <v>48</v>
      </c>
      <c r="M130" s="105">
        <f t="shared" si="8"/>
        <v>400000</v>
      </c>
      <c r="N130" s="105">
        <f t="shared" si="9"/>
        <v>200000</v>
      </c>
      <c r="O130" s="105" t="str">
        <f t="shared" si="10"/>
        <v/>
      </c>
      <c r="P130" s="105" t="str">
        <f t="shared" si="11"/>
        <v/>
      </c>
      <c r="Q130" s="82" t="s">
        <v>137</v>
      </c>
      <c r="R130" s="82"/>
      <c r="S130" s="82" t="s">
        <v>137</v>
      </c>
      <c r="T130" s="82" t="s">
        <v>137</v>
      </c>
      <c r="U130" s="82" t="s">
        <v>137</v>
      </c>
      <c r="V130" s="82"/>
      <c r="W130" s="82"/>
      <c r="X130" s="82" t="s">
        <v>137</v>
      </c>
      <c r="Y130" s="82"/>
      <c r="Z130" s="105">
        <f t="shared" si="12"/>
        <v>600000</v>
      </c>
      <c r="AA130" s="61">
        <f t="shared" si="13"/>
        <v>1000000</v>
      </c>
    </row>
    <row r="131" spans="1:27" ht="20.100000000000001" customHeight="1">
      <c r="A131" s="101">
        <v>1129</v>
      </c>
      <c r="B131" s="102">
        <v>1410051016616</v>
      </c>
      <c r="C131" s="102">
        <v>805030006</v>
      </c>
      <c r="D131" s="103" t="s">
        <v>132</v>
      </c>
      <c r="E131" s="103" t="s">
        <v>383</v>
      </c>
      <c r="F131" s="104">
        <v>4610004</v>
      </c>
      <c r="G131" s="103" t="s">
        <v>386</v>
      </c>
      <c r="H131" s="103" t="s">
        <v>147</v>
      </c>
      <c r="I131" s="103" t="s">
        <v>384</v>
      </c>
      <c r="J131" s="103" t="s">
        <v>394</v>
      </c>
      <c r="K131" s="82">
        <f t="shared" ref="K131:K194" si="14">IF(L131="","",IF(L131&lt;=19,1,IF(AND(L131&gt;=20,L131&lt;=59),2,IF(L131&gt;=60,3,"エラー"))))</f>
        <v>3</v>
      </c>
      <c r="L131" s="82">
        <v>84</v>
      </c>
      <c r="M131" s="105">
        <f t="shared" ref="M131:M194" si="15">IF(L131="","",IF(K131=1,300000,IF(K131=2,400000,IF(K131=3,500000,"エラー"))))</f>
        <v>500000</v>
      </c>
      <c r="N131" s="105">
        <f t="shared" ref="N131:N194" si="16">IF(L131="","",IF(K131=1,150000,IF(K131=2,200000,IF(K131=3,250000,"エラー"))))</f>
        <v>250000</v>
      </c>
      <c r="O131" s="105" t="str">
        <f t="shared" ref="O131:O194" si="17">IF(OR(Q131="○",R131="○",S131="○",T131="○",U131="○",V131="○"),300000,"")</f>
        <v/>
      </c>
      <c r="P131" s="105" t="str">
        <f t="shared" ref="P131:P194" si="18">IF(OR(X131="○",W131="○",Y131="○"),300000,"")</f>
        <v/>
      </c>
      <c r="Q131" s="82" t="s">
        <v>137</v>
      </c>
      <c r="R131" s="82"/>
      <c r="S131" s="82" t="s">
        <v>137</v>
      </c>
      <c r="T131" s="82" t="s">
        <v>137</v>
      </c>
      <c r="U131" s="82" t="s">
        <v>137</v>
      </c>
      <c r="V131" s="82"/>
      <c r="W131" s="82"/>
      <c r="X131" s="82" t="s">
        <v>137</v>
      </c>
      <c r="Y131" s="82"/>
      <c r="Z131" s="105">
        <f t="shared" ref="Z131:Z194" si="19">SUM(M131:P131)</f>
        <v>750000</v>
      </c>
      <c r="AA131" s="61">
        <f t="shared" ref="AA131:AA194" si="20">IF(OR(N131&lt;&gt;"",O131&lt;&gt;"",P131&lt;&gt;""),1000000,0)</f>
        <v>1000000</v>
      </c>
    </row>
    <row r="132" spans="1:27" ht="20.100000000000001" customHeight="1">
      <c r="A132" s="101">
        <v>1130</v>
      </c>
      <c r="B132" s="102">
        <v>1410051017093</v>
      </c>
      <c r="C132" s="102">
        <v>805030006</v>
      </c>
      <c r="D132" s="103" t="s">
        <v>132</v>
      </c>
      <c r="E132" s="103" t="s">
        <v>383</v>
      </c>
      <c r="F132" s="104">
        <v>4610004</v>
      </c>
      <c r="G132" s="103" t="s">
        <v>386</v>
      </c>
      <c r="H132" s="103" t="s">
        <v>147</v>
      </c>
      <c r="I132" s="103" t="s">
        <v>384</v>
      </c>
      <c r="J132" s="103" t="s">
        <v>395</v>
      </c>
      <c r="K132" s="82">
        <f t="shared" si="14"/>
        <v>3</v>
      </c>
      <c r="L132" s="82">
        <v>90</v>
      </c>
      <c r="M132" s="105">
        <f t="shared" si="15"/>
        <v>500000</v>
      </c>
      <c r="N132" s="105">
        <f t="shared" si="16"/>
        <v>250000</v>
      </c>
      <c r="O132" s="105">
        <f t="shared" si="17"/>
        <v>300000</v>
      </c>
      <c r="P132" s="105" t="str">
        <f t="shared" si="18"/>
        <v/>
      </c>
      <c r="Q132" s="82" t="s">
        <v>137</v>
      </c>
      <c r="R132" s="82"/>
      <c r="S132" s="82" t="s">
        <v>137</v>
      </c>
      <c r="T132" s="84" t="s">
        <v>170</v>
      </c>
      <c r="U132" s="82" t="s">
        <v>137</v>
      </c>
      <c r="V132" s="82"/>
      <c r="W132" s="82"/>
      <c r="X132" s="82" t="s">
        <v>137</v>
      </c>
      <c r="Y132" s="82"/>
      <c r="Z132" s="105">
        <f t="shared" si="19"/>
        <v>1050000</v>
      </c>
      <c r="AA132" s="61">
        <f t="shared" si="20"/>
        <v>1000000</v>
      </c>
    </row>
    <row r="133" spans="1:27" ht="20.100000000000001" customHeight="1">
      <c r="A133" s="101">
        <v>1131</v>
      </c>
      <c r="B133" s="102">
        <v>1410051017101</v>
      </c>
      <c r="C133" s="102">
        <v>805030006</v>
      </c>
      <c r="D133" s="103" t="s">
        <v>132</v>
      </c>
      <c r="E133" s="103" t="s">
        <v>383</v>
      </c>
      <c r="F133" s="104">
        <v>4610004</v>
      </c>
      <c r="G133" s="103" t="s">
        <v>386</v>
      </c>
      <c r="H133" s="103" t="s">
        <v>147</v>
      </c>
      <c r="I133" s="103" t="s">
        <v>384</v>
      </c>
      <c r="J133" s="103" t="s">
        <v>396</v>
      </c>
      <c r="K133" s="82">
        <f t="shared" si="14"/>
        <v>3</v>
      </c>
      <c r="L133" s="82">
        <v>80</v>
      </c>
      <c r="M133" s="105">
        <f t="shared" si="15"/>
        <v>500000</v>
      </c>
      <c r="N133" s="105">
        <f t="shared" si="16"/>
        <v>250000</v>
      </c>
      <c r="O133" s="105">
        <f t="shared" si="17"/>
        <v>300000</v>
      </c>
      <c r="P133" s="105" t="str">
        <f t="shared" si="18"/>
        <v/>
      </c>
      <c r="Q133" s="84" t="s">
        <v>138</v>
      </c>
      <c r="S133" s="84" t="s">
        <v>137</v>
      </c>
      <c r="T133" s="84" t="s">
        <v>137</v>
      </c>
      <c r="U133" s="84" t="s">
        <v>137</v>
      </c>
      <c r="X133" s="84" t="s">
        <v>137</v>
      </c>
      <c r="Z133" s="105">
        <f t="shared" si="19"/>
        <v>1050000</v>
      </c>
      <c r="AA133" s="61">
        <f t="shared" si="20"/>
        <v>1000000</v>
      </c>
    </row>
    <row r="134" spans="1:27" ht="20.100000000000001" customHeight="1">
      <c r="A134" s="101">
        <v>1132</v>
      </c>
      <c r="B134" s="102">
        <v>1410051017119</v>
      </c>
      <c r="C134" s="102">
        <v>805030006</v>
      </c>
      <c r="D134" s="103" t="s">
        <v>132</v>
      </c>
      <c r="E134" s="103" t="s">
        <v>383</v>
      </c>
      <c r="F134" s="104">
        <v>4610004</v>
      </c>
      <c r="G134" s="103" t="s">
        <v>386</v>
      </c>
      <c r="H134" s="103" t="s">
        <v>147</v>
      </c>
      <c r="I134" s="103" t="s">
        <v>384</v>
      </c>
      <c r="J134" s="103" t="s">
        <v>397</v>
      </c>
      <c r="K134" s="82">
        <f t="shared" si="14"/>
        <v>3</v>
      </c>
      <c r="L134" s="82">
        <v>90</v>
      </c>
      <c r="M134" s="105">
        <f t="shared" si="15"/>
        <v>500000</v>
      </c>
      <c r="N134" s="105">
        <f t="shared" si="16"/>
        <v>250000</v>
      </c>
      <c r="O134" s="105" t="str">
        <f t="shared" si="17"/>
        <v/>
      </c>
      <c r="P134" s="105" t="str">
        <f t="shared" si="18"/>
        <v/>
      </c>
      <c r="Q134" s="82" t="s">
        <v>137</v>
      </c>
      <c r="R134" s="82"/>
      <c r="S134" s="82" t="s">
        <v>137</v>
      </c>
      <c r="T134" s="82" t="s">
        <v>137</v>
      </c>
      <c r="U134" s="82" t="s">
        <v>137</v>
      </c>
      <c r="V134" s="82"/>
      <c r="W134" s="82"/>
      <c r="X134" s="82" t="s">
        <v>137</v>
      </c>
      <c r="Y134" s="82"/>
      <c r="Z134" s="105">
        <f t="shared" si="19"/>
        <v>750000</v>
      </c>
      <c r="AA134" s="61">
        <f t="shared" si="20"/>
        <v>1000000</v>
      </c>
    </row>
    <row r="135" spans="1:27" ht="20.100000000000001" customHeight="1">
      <c r="A135" s="101">
        <v>1133</v>
      </c>
      <c r="B135" s="102">
        <v>1410051017390</v>
      </c>
      <c r="C135" s="102">
        <v>805030006</v>
      </c>
      <c r="D135" s="103" t="s">
        <v>132</v>
      </c>
      <c r="E135" s="103" t="s">
        <v>383</v>
      </c>
      <c r="F135" s="104">
        <v>4610004</v>
      </c>
      <c r="G135" s="103" t="s">
        <v>386</v>
      </c>
      <c r="H135" s="103" t="s">
        <v>147</v>
      </c>
      <c r="I135" s="103" t="s">
        <v>384</v>
      </c>
      <c r="J135" s="103" t="s">
        <v>398</v>
      </c>
      <c r="K135" s="82">
        <f t="shared" si="14"/>
        <v>2</v>
      </c>
      <c r="L135" s="82">
        <v>46</v>
      </c>
      <c r="M135" s="105">
        <f t="shared" si="15"/>
        <v>400000</v>
      </c>
      <c r="N135" s="105">
        <f t="shared" si="16"/>
        <v>200000</v>
      </c>
      <c r="O135" s="105" t="str">
        <f t="shared" si="17"/>
        <v/>
      </c>
      <c r="P135" s="105" t="str">
        <f t="shared" si="18"/>
        <v/>
      </c>
      <c r="Q135" s="82" t="s">
        <v>137</v>
      </c>
      <c r="R135" s="82"/>
      <c r="S135" s="82" t="s">
        <v>137</v>
      </c>
      <c r="T135" s="82" t="s">
        <v>137</v>
      </c>
      <c r="U135" s="82" t="s">
        <v>137</v>
      </c>
      <c r="V135" s="82"/>
      <c r="W135" s="82"/>
      <c r="X135" s="82" t="s">
        <v>137</v>
      </c>
      <c r="Y135" s="82"/>
      <c r="Z135" s="105">
        <f t="shared" si="19"/>
        <v>600000</v>
      </c>
      <c r="AA135" s="61">
        <f t="shared" si="20"/>
        <v>1000000</v>
      </c>
    </row>
    <row r="136" spans="1:27" ht="20.100000000000001" customHeight="1">
      <c r="A136" s="101">
        <v>1134</v>
      </c>
      <c r="B136" s="102">
        <v>1410051017507</v>
      </c>
      <c r="C136" s="102">
        <v>805030006</v>
      </c>
      <c r="D136" s="103" t="s">
        <v>132</v>
      </c>
      <c r="E136" s="103" t="s">
        <v>383</v>
      </c>
      <c r="F136" s="104">
        <v>4610004</v>
      </c>
      <c r="G136" s="103" t="s">
        <v>386</v>
      </c>
      <c r="H136" s="103" t="s">
        <v>147</v>
      </c>
      <c r="I136" s="103" t="s">
        <v>384</v>
      </c>
      <c r="J136" s="103" t="s">
        <v>399</v>
      </c>
      <c r="K136" s="82">
        <f t="shared" si="14"/>
        <v>2</v>
      </c>
      <c r="L136" s="82">
        <v>58</v>
      </c>
      <c r="M136" s="105">
        <f t="shared" si="15"/>
        <v>400000</v>
      </c>
      <c r="N136" s="105">
        <f t="shared" si="16"/>
        <v>200000</v>
      </c>
      <c r="O136" s="105" t="str">
        <f t="shared" si="17"/>
        <v/>
      </c>
      <c r="P136" s="105" t="str">
        <f t="shared" si="18"/>
        <v/>
      </c>
      <c r="Q136" s="82" t="s">
        <v>137</v>
      </c>
      <c r="R136" s="82"/>
      <c r="S136" s="82" t="s">
        <v>137</v>
      </c>
      <c r="T136" s="82" t="s">
        <v>137</v>
      </c>
      <c r="U136" s="82" t="s">
        <v>137</v>
      </c>
      <c r="V136" s="82"/>
      <c r="W136" s="82"/>
      <c r="X136" s="82" t="s">
        <v>137</v>
      </c>
      <c r="Y136" s="82"/>
      <c r="Z136" s="105">
        <f t="shared" si="19"/>
        <v>600000</v>
      </c>
      <c r="AA136" s="61">
        <f t="shared" si="20"/>
        <v>1000000</v>
      </c>
    </row>
    <row r="137" spans="1:27" ht="20.100000000000001" customHeight="1">
      <c r="A137" s="101">
        <v>1135</v>
      </c>
      <c r="B137" s="102">
        <v>1410051017614</v>
      </c>
      <c r="C137" s="102">
        <v>805030006</v>
      </c>
      <c r="D137" s="103" t="s">
        <v>132</v>
      </c>
      <c r="E137" s="103" t="s">
        <v>383</v>
      </c>
      <c r="F137" s="104">
        <v>4610004</v>
      </c>
      <c r="G137" s="103" t="s">
        <v>386</v>
      </c>
      <c r="H137" s="103" t="s">
        <v>147</v>
      </c>
      <c r="I137" s="103" t="s">
        <v>384</v>
      </c>
      <c r="J137" s="103" t="s">
        <v>400</v>
      </c>
      <c r="K137" s="82">
        <f t="shared" si="14"/>
        <v>2</v>
      </c>
      <c r="L137" s="82">
        <v>58</v>
      </c>
      <c r="M137" s="105">
        <f t="shared" si="15"/>
        <v>400000</v>
      </c>
      <c r="N137" s="105">
        <f t="shared" si="16"/>
        <v>200000</v>
      </c>
      <c r="O137" s="105" t="str">
        <f t="shared" si="17"/>
        <v/>
      </c>
      <c r="P137" s="105" t="str">
        <f t="shared" si="18"/>
        <v/>
      </c>
      <c r="Q137" s="82" t="s">
        <v>137</v>
      </c>
      <c r="R137" s="82"/>
      <c r="S137" s="82" t="s">
        <v>137</v>
      </c>
      <c r="T137" s="82" t="s">
        <v>137</v>
      </c>
      <c r="U137" s="82" t="s">
        <v>137</v>
      </c>
      <c r="V137" s="82"/>
      <c r="W137" s="82"/>
      <c r="X137" s="82" t="s">
        <v>137</v>
      </c>
      <c r="Y137" s="82"/>
      <c r="Z137" s="105">
        <f t="shared" si="19"/>
        <v>600000</v>
      </c>
      <c r="AA137" s="61">
        <f t="shared" si="20"/>
        <v>1000000</v>
      </c>
    </row>
    <row r="138" spans="1:27" ht="20.100000000000001" customHeight="1">
      <c r="A138" s="101">
        <v>1136</v>
      </c>
      <c r="B138" s="102">
        <v>1410051018109</v>
      </c>
      <c r="C138" s="102">
        <v>805030006</v>
      </c>
      <c r="D138" s="103" t="s">
        <v>132</v>
      </c>
      <c r="E138" s="103" t="s">
        <v>383</v>
      </c>
      <c r="F138" s="104">
        <v>4610004</v>
      </c>
      <c r="G138" s="103" t="s">
        <v>386</v>
      </c>
      <c r="H138" s="103" t="s">
        <v>147</v>
      </c>
      <c r="I138" s="103" t="s">
        <v>384</v>
      </c>
      <c r="J138" s="103" t="s">
        <v>401</v>
      </c>
      <c r="K138" s="82">
        <f t="shared" si="14"/>
        <v>3</v>
      </c>
      <c r="L138" s="82">
        <v>60</v>
      </c>
      <c r="M138" s="105">
        <f t="shared" si="15"/>
        <v>500000</v>
      </c>
      <c r="N138" s="105">
        <f t="shared" si="16"/>
        <v>250000</v>
      </c>
      <c r="O138" s="105" t="str">
        <f t="shared" si="17"/>
        <v/>
      </c>
      <c r="P138" s="105" t="str">
        <f t="shared" si="18"/>
        <v/>
      </c>
      <c r="Q138" s="82" t="s">
        <v>137</v>
      </c>
      <c r="R138" s="82"/>
      <c r="S138" s="82" t="s">
        <v>137</v>
      </c>
      <c r="T138" s="82" t="s">
        <v>137</v>
      </c>
      <c r="U138" s="82" t="s">
        <v>137</v>
      </c>
      <c r="V138" s="82"/>
      <c r="W138" s="82"/>
      <c r="X138" s="82" t="s">
        <v>137</v>
      </c>
      <c r="Y138" s="82"/>
      <c r="Z138" s="105">
        <f t="shared" si="19"/>
        <v>750000</v>
      </c>
      <c r="AA138" s="61">
        <f t="shared" si="20"/>
        <v>1000000</v>
      </c>
    </row>
    <row r="139" spans="1:27" ht="20.100000000000001" customHeight="1">
      <c r="A139" s="101">
        <v>1137</v>
      </c>
      <c r="B139" s="102">
        <v>1410051018216</v>
      </c>
      <c r="C139" s="102">
        <v>805030006</v>
      </c>
      <c r="D139" s="103" t="s">
        <v>132</v>
      </c>
      <c r="E139" s="103" t="s">
        <v>383</v>
      </c>
      <c r="F139" s="104">
        <v>4610004</v>
      </c>
      <c r="G139" s="103" t="s">
        <v>386</v>
      </c>
      <c r="H139" s="103" t="s">
        <v>147</v>
      </c>
      <c r="I139" s="103" t="s">
        <v>384</v>
      </c>
      <c r="J139" s="103" t="s">
        <v>402</v>
      </c>
      <c r="K139" s="82">
        <f t="shared" si="14"/>
        <v>3</v>
      </c>
      <c r="L139" s="82">
        <v>140</v>
      </c>
      <c r="M139" s="105">
        <f t="shared" si="15"/>
        <v>500000</v>
      </c>
      <c r="N139" s="105">
        <f t="shared" si="16"/>
        <v>250000</v>
      </c>
      <c r="O139" s="105">
        <f t="shared" si="17"/>
        <v>300000</v>
      </c>
      <c r="P139" s="105" t="str">
        <f t="shared" si="18"/>
        <v/>
      </c>
      <c r="Q139" s="84" t="s">
        <v>138</v>
      </c>
      <c r="S139" s="84" t="s">
        <v>137</v>
      </c>
      <c r="T139" s="84" t="s">
        <v>137</v>
      </c>
      <c r="U139" s="84" t="s">
        <v>137</v>
      </c>
      <c r="X139" s="84" t="s">
        <v>137</v>
      </c>
      <c r="Z139" s="105">
        <f t="shared" si="19"/>
        <v>1050000</v>
      </c>
      <c r="AA139" s="61">
        <f t="shared" si="20"/>
        <v>1000000</v>
      </c>
    </row>
    <row r="140" spans="1:27" ht="20.100000000000001" customHeight="1">
      <c r="A140" s="101">
        <v>1138</v>
      </c>
      <c r="B140" s="102">
        <v>1410051018356</v>
      </c>
      <c r="C140" s="102">
        <v>805030006</v>
      </c>
      <c r="D140" s="103" t="s">
        <v>132</v>
      </c>
      <c r="E140" s="103" t="s">
        <v>383</v>
      </c>
      <c r="F140" s="104">
        <v>4610004</v>
      </c>
      <c r="G140" s="103" t="s">
        <v>386</v>
      </c>
      <c r="H140" s="103" t="s">
        <v>147</v>
      </c>
      <c r="I140" s="103" t="s">
        <v>384</v>
      </c>
      <c r="J140" s="103" t="s">
        <v>403</v>
      </c>
      <c r="K140" s="82">
        <f t="shared" si="14"/>
        <v>3</v>
      </c>
      <c r="L140" s="82">
        <v>79</v>
      </c>
      <c r="M140" s="105">
        <f t="shared" si="15"/>
        <v>500000</v>
      </c>
      <c r="N140" s="105">
        <f t="shared" si="16"/>
        <v>250000</v>
      </c>
      <c r="O140" s="105" t="str">
        <f t="shared" si="17"/>
        <v/>
      </c>
      <c r="P140" s="105" t="str">
        <f t="shared" si="18"/>
        <v/>
      </c>
      <c r="Q140" s="82" t="s">
        <v>137</v>
      </c>
      <c r="R140" s="82"/>
      <c r="S140" s="82" t="s">
        <v>137</v>
      </c>
      <c r="T140" s="82" t="s">
        <v>137</v>
      </c>
      <c r="U140" s="82" t="s">
        <v>137</v>
      </c>
      <c r="V140" s="82"/>
      <c r="W140" s="82"/>
      <c r="X140" s="82" t="s">
        <v>137</v>
      </c>
      <c r="Y140" s="82"/>
      <c r="Z140" s="105">
        <f t="shared" si="19"/>
        <v>750000</v>
      </c>
      <c r="AA140" s="61">
        <f t="shared" si="20"/>
        <v>1000000</v>
      </c>
    </row>
    <row r="141" spans="1:27" ht="20.100000000000001" customHeight="1">
      <c r="A141" s="101">
        <v>1139</v>
      </c>
      <c r="B141" s="102">
        <v>1410051018364</v>
      </c>
      <c r="C141" s="102">
        <v>805030006</v>
      </c>
      <c r="D141" s="103" t="s">
        <v>132</v>
      </c>
      <c r="E141" s="103" t="s">
        <v>383</v>
      </c>
      <c r="F141" s="104">
        <v>4610004</v>
      </c>
      <c r="G141" s="103" t="s">
        <v>386</v>
      </c>
      <c r="H141" s="103" t="s">
        <v>147</v>
      </c>
      <c r="I141" s="103" t="s">
        <v>384</v>
      </c>
      <c r="J141" s="103" t="s">
        <v>404</v>
      </c>
      <c r="K141" s="82">
        <f t="shared" si="14"/>
        <v>2</v>
      </c>
      <c r="L141" s="82">
        <v>58</v>
      </c>
      <c r="M141" s="105">
        <f t="shared" si="15"/>
        <v>400000</v>
      </c>
      <c r="N141" s="105">
        <f t="shared" si="16"/>
        <v>200000</v>
      </c>
      <c r="O141" s="105">
        <f t="shared" si="17"/>
        <v>300000</v>
      </c>
      <c r="P141" s="105" t="str">
        <f t="shared" si="18"/>
        <v/>
      </c>
      <c r="Q141" s="82" t="s">
        <v>138</v>
      </c>
      <c r="R141" s="82"/>
      <c r="S141" s="82" t="s">
        <v>137</v>
      </c>
      <c r="T141" s="82" t="s">
        <v>137</v>
      </c>
      <c r="U141" s="82" t="s">
        <v>137</v>
      </c>
      <c r="V141" s="82"/>
      <c r="W141" s="82"/>
      <c r="X141" s="82" t="s">
        <v>137</v>
      </c>
      <c r="Y141" s="82"/>
      <c r="Z141" s="105">
        <f t="shared" si="19"/>
        <v>900000</v>
      </c>
      <c r="AA141" s="61">
        <f t="shared" si="20"/>
        <v>1000000</v>
      </c>
    </row>
    <row r="142" spans="1:27" ht="20.100000000000001" customHeight="1">
      <c r="A142" s="101">
        <v>1140</v>
      </c>
      <c r="B142" s="102">
        <v>1410051018596</v>
      </c>
      <c r="C142" s="102">
        <v>805030006</v>
      </c>
      <c r="D142" s="103" t="s">
        <v>132</v>
      </c>
      <c r="E142" s="103" t="s">
        <v>383</v>
      </c>
      <c r="F142" s="104">
        <v>4610004</v>
      </c>
      <c r="G142" s="103" t="s">
        <v>386</v>
      </c>
      <c r="H142" s="103" t="s">
        <v>147</v>
      </c>
      <c r="I142" s="103" t="s">
        <v>384</v>
      </c>
      <c r="J142" s="103" t="s">
        <v>405</v>
      </c>
      <c r="K142" s="82">
        <f t="shared" si="14"/>
        <v>2</v>
      </c>
      <c r="L142" s="82">
        <v>55</v>
      </c>
      <c r="M142" s="105">
        <f t="shared" si="15"/>
        <v>400000</v>
      </c>
      <c r="N142" s="105">
        <f t="shared" si="16"/>
        <v>200000</v>
      </c>
      <c r="O142" s="105" t="str">
        <f t="shared" si="17"/>
        <v/>
      </c>
      <c r="P142" s="105" t="str">
        <f t="shared" si="18"/>
        <v/>
      </c>
      <c r="Q142" s="82" t="s">
        <v>137</v>
      </c>
      <c r="R142" s="82"/>
      <c r="S142" s="82" t="s">
        <v>137</v>
      </c>
      <c r="T142" s="82" t="s">
        <v>137</v>
      </c>
      <c r="U142" s="82" t="s">
        <v>137</v>
      </c>
      <c r="V142" s="82"/>
      <c r="W142" s="82"/>
      <c r="X142" s="82" t="s">
        <v>137</v>
      </c>
      <c r="Y142" s="82"/>
      <c r="Z142" s="105">
        <f t="shared" si="19"/>
        <v>600000</v>
      </c>
      <c r="AA142" s="61">
        <f t="shared" si="20"/>
        <v>1000000</v>
      </c>
    </row>
    <row r="143" spans="1:27" ht="20.100000000000001" customHeight="1">
      <c r="A143" s="101">
        <v>1141</v>
      </c>
      <c r="B143" s="102">
        <v>1410051019321</v>
      </c>
      <c r="C143" s="102">
        <v>805030006</v>
      </c>
      <c r="D143" s="103" t="s">
        <v>132</v>
      </c>
      <c r="E143" s="103" t="s">
        <v>383</v>
      </c>
      <c r="F143" s="104">
        <v>4610004</v>
      </c>
      <c r="G143" s="103" t="s">
        <v>386</v>
      </c>
      <c r="H143" s="103" t="s">
        <v>147</v>
      </c>
      <c r="I143" s="103" t="s">
        <v>384</v>
      </c>
      <c r="J143" s="103" t="s">
        <v>406</v>
      </c>
      <c r="K143" s="82">
        <f t="shared" si="14"/>
        <v>3</v>
      </c>
      <c r="L143" s="82">
        <v>60</v>
      </c>
      <c r="M143" s="105">
        <f t="shared" si="15"/>
        <v>500000</v>
      </c>
      <c r="N143" s="105">
        <f t="shared" si="16"/>
        <v>250000</v>
      </c>
      <c r="O143" s="105" t="str">
        <f t="shared" si="17"/>
        <v/>
      </c>
      <c r="P143" s="105" t="str">
        <f t="shared" si="18"/>
        <v/>
      </c>
      <c r="Q143" s="82" t="s">
        <v>137</v>
      </c>
      <c r="R143" s="82"/>
      <c r="S143" s="82" t="s">
        <v>137</v>
      </c>
      <c r="T143" s="82" t="s">
        <v>137</v>
      </c>
      <c r="U143" s="82" t="s">
        <v>137</v>
      </c>
      <c r="V143" s="82"/>
      <c r="W143" s="82"/>
      <c r="X143" s="82" t="s">
        <v>137</v>
      </c>
      <c r="Y143" s="82"/>
      <c r="Z143" s="105">
        <f t="shared" si="19"/>
        <v>750000</v>
      </c>
      <c r="AA143" s="61">
        <f t="shared" si="20"/>
        <v>1000000</v>
      </c>
    </row>
    <row r="144" spans="1:27" ht="20.100000000000001" customHeight="1">
      <c r="A144" s="101">
        <v>1142</v>
      </c>
      <c r="B144" s="102">
        <v>1410051019370</v>
      </c>
      <c r="C144" s="102">
        <v>805030006</v>
      </c>
      <c r="D144" s="103" t="s">
        <v>132</v>
      </c>
      <c r="E144" s="103" t="s">
        <v>383</v>
      </c>
      <c r="F144" s="104">
        <v>4610004</v>
      </c>
      <c r="G144" s="103" t="s">
        <v>386</v>
      </c>
      <c r="H144" s="103" t="s">
        <v>147</v>
      </c>
      <c r="I144" s="103" t="s">
        <v>384</v>
      </c>
      <c r="J144" s="103" t="s">
        <v>407</v>
      </c>
      <c r="K144" s="82">
        <f t="shared" si="14"/>
        <v>3</v>
      </c>
      <c r="L144" s="82">
        <v>60</v>
      </c>
      <c r="M144" s="105">
        <f t="shared" si="15"/>
        <v>500000</v>
      </c>
      <c r="N144" s="105">
        <f t="shared" si="16"/>
        <v>250000</v>
      </c>
      <c r="O144" s="105" t="str">
        <f t="shared" si="17"/>
        <v/>
      </c>
      <c r="P144" s="105" t="str">
        <f t="shared" si="18"/>
        <v/>
      </c>
      <c r="Q144" s="82" t="s">
        <v>137</v>
      </c>
      <c r="R144" s="82"/>
      <c r="S144" s="82" t="s">
        <v>137</v>
      </c>
      <c r="T144" s="82" t="s">
        <v>137</v>
      </c>
      <c r="U144" s="82" t="s">
        <v>137</v>
      </c>
      <c r="V144" s="82"/>
      <c r="W144" s="82"/>
      <c r="X144" s="82" t="s">
        <v>137</v>
      </c>
      <c r="Y144" s="82"/>
      <c r="Z144" s="105">
        <f t="shared" si="19"/>
        <v>750000</v>
      </c>
      <c r="AA144" s="61">
        <f t="shared" si="20"/>
        <v>1000000</v>
      </c>
    </row>
    <row r="145" spans="1:27" ht="20.100000000000001" customHeight="1">
      <c r="A145" s="101">
        <v>1143</v>
      </c>
      <c r="B145" s="102">
        <v>1410051019610</v>
      </c>
      <c r="C145" s="102">
        <v>805030006</v>
      </c>
      <c r="D145" s="103" t="s">
        <v>132</v>
      </c>
      <c r="E145" s="103" t="s">
        <v>383</v>
      </c>
      <c r="F145" s="104">
        <v>4610004</v>
      </c>
      <c r="G145" s="103" t="s">
        <v>386</v>
      </c>
      <c r="H145" s="103" t="s">
        <v>147</v>
      </c>
      <c r="I145" s="103" t="s">
        <v>384</v>
      </c>
      <c r="J145" s="103" t="s">
        <v>408</v>
      </c>
      <c r="K145" s="82">
        <f t="shared" si="14"/>
        <v>3</v>
      </c>
      <c r="L145" s="82">
        <v>60</v>
      </c>
      <c r="M145" s="105">
        <f t="shared" si="15"/>
        <v>500000</v>
      </c>
      <c r="N145" s="105">
        <f t="shared" si="16"/>
        <v>250000</v>
      </c>
      <c r="O145" s="105" t="str">
        <f t="shared" si="17"/>
        <v/>
      </c>
      <c r="P145" s="105" t="str">
        <f t="shared" si="18"/>
        <v/>
      </c>
      <c r="Q145" s="82" t="s">
        <v>137</v>
      </c>
      <c r="R145" s="82"/>
      <c r="S145" s="82" t="s">
        <v>137</v>
      </c>
      <c r="T145" s="82" t="s">
        <v>137</v>
      </c>
      <c r="U145" s="82" t="s">
        <v>137</v>
      </c>
      <c r="V145" s="82"/>
      <c r="W145" s="82"/>
      <c r="X145" s="82" t="s">
        <v>137</v>
      </c>
      <c r="Y145" s="82"/>
      <c r="Z145" s="105">
        <f t="shared" si="19"/>
        <v>750000</v>
      </c>
      <c r="AA145" s="61">
        <f t="shared" si="20"/>
        <v>1000000</v>
      </c>
    </row>
    <row r="146" spans="1:27" ht="20.100000000000001" customHeight="1">
      <c r="A146" s="101">
        <v>1144</v>
      </c>
      <c r="B146" s="102">
        <v>1410051024974</v>
      </c>
      <c r="C146" s="102">
        <v>805030006</v>
      </c>
      <c r="D146" s="103" t="s">
        <v>132</v>
      </c>
      <c r="E146" s="103" t="s">
        <v>383</v>
      </c>
      <c r="F146" s="104">
        <v>4610004</v>
      </c>
      <c r="G146" s="103" t="s">
        <v>386</v>
      </c>
      <c r="H146" s="103" t="s">
        <v>147</v>
      </c>
      <c r="I146" s="103" t="s">
        <v>384</v>
      </c>
      <c r="J146" s="103" t="s">
        <v>409</v>
      </c>
      <c r="K146" s="82">
        <f t="shared" si="14"/>
        <v>3</v>
      </c>
      <c r="L146" s="82">
        <v>60</v>
      </c>
      <c r="M146" s="105">
        <f t="shared" si="15"/>
        <v>500000</v>
      </c>
      <c r="N146" s="105">
        <f t="shared" si="16"/>
        <v>250000</v>
      </c>
      <c r="O146" s="105" t="str">
        <f t="shared" si="17"/>
        <v/>
      </c>
      <c r="P146" s="105" t="str">
        <f t="shared" si="18"/>
        <v/>
      </c>
      <c r="Q146" s="82" t="s">
        <v>137</v>
      </c>
      <c r="R146" s="82"/>
      <c r="S146" s="82" t="s">
        <v>137</v>
      </c>
      <c r="T146" s="82" t="s">
        <v>137</v>
      </c>
      <c r="U146" s="82" t="s">
        <v>137</v>
      </c>
      <c r="V146" s="82"/>
      <c r="W146" s="82"/>
      <c r="X146" s="82" t="s">
        <v>137</v>
      </c>
      <c r="Y146" s="82"/>
      <c r="Z146" s="105">
        <f t="shared" si="19"/>
        <v>750000</v>
      </c>
      <c r="AA146" s="61">
        <f t="shared" si="20"/>
        <v>1000000</v>
      </c>
    </row>
    <row r="147" spans="1:27" ht="20.100000000000001" customHeight="1">
      <c r="A147" s="101">
        <v>1145</v>
      </c>
      <c r="B147" s="102">
        <v>1410051027415</v>
      </c>
      <c r="C147" s="102">
        <v>805030006</v>
      </c>
      <c r="D147" s="103" t="s">
        <v>132</v>
      </c>
      <c r="E147" s="103" t="s">
        <v>383</v>
      </c>
      <c r="F147" s="104">
        <v>4610004</v>
      </c>
      <c r="G147" s="103" t="s">
        <v>386</v>
      </c>
      <c r="H147" s="103" t="s">
        <v>147</v>
      </c>
      <c r="I147" s="103" t="s">
        <v>384</v>
      </c>
      <c r="J147" s="103" t="s">
        <v>410</v>
      </c>
      <c r="K147" s="82">
        <f t="shared" si="14"/>
        <v>3</v>
      </c>
      <c r="L147" s="82">
        <v>70</v>
      </c>
      <c r="M147" s="105">
        <f t="shared" si="15"/>
        <v>500000</v>
      </c>
      <c r="N147" s="105">
        <f t="shared" si="16"/>
        <v>250000</v>
      </c>
      <c r="O147" s="105">
        <f t="shared" si="17"/>
        <v>300000</v>
      </c>
      <c r="P147" s="105" t="str">
        <f t="shared" si="18"/>
        <v/>
      </c>
      <c r="Q147" s="84" t="s">
        <v>138</v>
      </c>
      <c r="S147" s="84" t="s">
        <v>137</v>
      </c>
      <c r="T147" s="84" t="s">
        <v>137</v>
      </c>
      <c r="U147" s="84" t="s">
        <v>137</v>
      </c>
      <c r="X147" s="84" t="s">
        <v>137</v>
      </c>
      <c r="Z147" s="105">
        <f t="shared" si="19"/>
        <v>1050000</v>
      </c>
      <c r="AA147" s="61">
        <f t="shared" si="20"/>
        <v>1000000</v>
      </c>
    </row>
    <row r="148" spans="1:27" ht="20.100000000000001" customHeight="1">
      <c r="A148" s="101">
        <v>1146</v>
      </c>
      <c r="B148" s="102">
        <v>1410051027423</v>
      </c>
      <c r="C148" s="102">
        <v>805030006</v>
      </c>
      <c r="D148" s="103" t="s">
        <v>132</v>
      </c>
      <c r="E148" s="103" t="s">
        <v>383</v>
      </c>
      <c r="F148" s="104">
        <v>4610004</v>
      </c>
      <c r="G148" s="103" t="s">
        <v>386</v>
      </c>
      <c r="H148" s="103" t="s">
        <v>147</v>
      </c>
      <c r="I148" s="103" t="s">
        <v>384</v>
      </c>
      <c r="J148" s="103" t="s">
        <v>411</v>
      </c>
      <c r="K148" s="82">
        <f t="shared" si="14"/>
        <v>2</v>
      </c>
      <c r="L148" s="82">
        <v>50</v>
      </c>
      <c r="M148" s="105">
        <f t="shared" si="15"/>
        <v>400000</v>
      </c>
      <c r="N148" s="105">
        <f t="shared" si="16"/>
        <v>200000</v>
      </c>
      <c r="O148" s="105">
        <f t="shared" si="17"/>
        <v>300000</v>
      </c>
      <c r="P148" s="105" t="str">
        <f t="shared" si="18"/>
        <v/>
      </c>
      <c r="Q148" s="84" t="s">
        <v>138</v>
      </c>
      <c r="S148" s="84" t="s">
        <v>137</v>
      </c>
      <c r="T148" s="84" t="s">
        <v>137</v>
      </c>
      <c r="U148" s="84" t="s">
        <v>137</v>
      </c>
      <c r="X148" s="84" t="s">
        <v>137</v>
      </c>
      <c r="Z148" s="105">
        <f t="shared" si="19"/>
        <v>900000</v>
      </c>
      <c r="AA148" s="61">
        <f t="shared" si="20"/>
        <v>1000000</v>
      </c>
    </row>
    <row r="149" spans="1:27" ht="20.100000000000001" customHeight="1">
      <c r="A149" s="101">
        <v>1147</v>
      </c>
      <c r="B149" s="102">
        <v>1410051027431</v>
      </c>
      <c r="C149" s="102">
        <v>805030006</v>
      </c>
      <c r="D149" s="103" t="s">
        <v>132</v>
      </c>
      <c r="E149" s="103" t="s">
        <v>383</v>
      </c>
      <c r="F149" s="104">
        <v>4610004</v>
      </c>
      <c r="G149" s="103" t="s">
        <v>386</v>
      </c>
      <c r="H149" s="103" t="s">
        <v>147</v>
      </c>
      <c r="I149" s="103" t="s">
        <v>384</v>
      </c>
      <c r="J149" s="103" t="s">
        <v>412</v>
      </c>
      <c r="K149" s="82">
        <f t="shared" si="14"/>
        <v>2</v>
      </c>
      <c r="L149" s="82">
        <v>50</v>
      </c>
      <c r="M149" s="105">
        <f t="shared" si="15"/>
        <v>400000</v>
      </c>
      <c r="N149" s="105">
        <f t="shared" si="16"/>
        <v>200000</v>
      </c>
      <c r="O149" s="105">
        <f t="shared" si="17"/>
        <v>300000</v>
      </c>
      <c r="P149" s="105" t="str">
        <f t="shared" si="18"/>
        <v/>
      </c>
      <c r="Q149" s="84" t="s">
        <v>138</v>
      </c>
      <c r="S149" s="84" t="s">
        <v>137</v>
      </c>
      <c r="T149" s="84" t="s">
        <v>137</v>
      </c>
      <c r="U149" s="84" t="s">
        <v>137</v>
      </c>
      <c r="X149" s="84" t="s">
        <v>137</v>
      </c>
      <c r="Z149" s="105">
        <f t="shared" si="19"/>
        <v>900000</v>
      </c>
      <c r="AA149" s="61">
        <f t="shared" si="20"/>
        <v>1000000</v>
      </c>
    </row>
    <row r="150" spans="1:27" ht="20.100000000000001" customHeight="1">
      <c r="A150" s="101">
        <v>1148</v>
      </c>
      <c r="B150" s="102">
        <v>1410051027449</v>
      </c>
      <c r="C150" s="102">
        <v>805030006</v>
      </c>
      <c r="D150" s="103" t="s">
        <v>132</v>
      </c>
      <c r="E150" s="103" t="s">
        <v>383</v>
      </c>
      <c r="F150" s="104">
        <v>4610004</v>
      </c>
      <c r="G150" s="103" t="s">
        <v>386</v>
      </c>
      <c r="H150" s="103" t="s">
        <v>147</v>
      </c>
      <c r="I150" s="103" t="s">
        <v>384</v>
      </c>
      <c r="J150" s="103" t="s">
        <v>413</v>
      </c>
      <c r="K150" s="82">
        <f t="shared" si="14"/>
        <v>2</v>
      </c>
      <c r="L150" s="82">
        <v>58</v>
      </c>
      <c r="M150" s="105">
        <f t="shared" si="15"/>
        <v>400000</v>
      </c>
      <c r="N150" s="105">
        <f t="shared" si="16"/>
        <v>200000</v>
      </c>
      <c r="O150" s="105">
        <f t="shared" si="17"/>
        <v>300000</v>
      </c>
      <c r="P150" s="105" t="str">
        <f t="shared" si="18"/>
        <v/>
      </c>
      <c r="Q150" s="84" t="s">
        <v>138</v>
      </c>
      <c r="S150" s="84" t="s">
        <v>137</v>
      </c>
      <c r="T150" s="84" t="s">
        <v>137</v>
      </c>
      <c r="U150" s="84" t="s">
        <v>137</v>
      </c>
      <c r="X150" s="84" t="s">
        <v>137</v>
      </c>
      <c r="Z150" s="105">
        <f t="shared" si="19"/>
        <v>900000</v>
      </c>
      <c r="AA150" s="61">
        <f t="shared" si="20"/>
        <v>1000000</v>
      </c>
    </row>
    <row r="151" spans="1:27" ht="20.100000000000001" customHeight="1">
      <c r="A151" s="101">
        <v>1149</v>
      </c>
      <c r="B151" s="102">
        <v>1410051027456</v>
      </c>
      <c r="C151" s="102">
        <v>805030006</v>
      </c>
      <c r="D151" s="103" t="s">
        <v>132</v>
      </c>
      <c r="E151" s="103" t="s">
        <v>383</v>
      </c>
      <c r="F151" s="104">
        <v>4610004</v>
      </c>
      <c r="G151" s="103" t="s">
        <v>386</v>
      </c>
      <c r="H151" s="103" t="s">
        <v>147</v>
      </c>
      <c r="I151" s="103" t="s">
        <v>384</v>
      </c>
      <c r="J151" s="103" t="s">
        <v>414</v>
      </c>
      <c r="K151" s="82">
        <f t="shared" si="14"/>
        <v>3</v>
      </c>
      <c r="L151" s="82">
        <v>60</v>
      </c>
      <c r="M151" s="105">
        <f t="shared" si="15"/>
        <v>500000</v>
      </c>
      <c r="N151" s="105">
        <f t="shared" si="16"/>
        <v>250000</v>
      </c>
      <c r="O151" s="105">
        <f t="shared" si="17"/>
        <v>300000</v>
      </c>
      <c r="P151" s="105" t="str">
        <f t="shared" si="18"/>
        <v/>
      </c>
      <c r="Q151" s="84" t="s">
        <v>138</v>
      </c>
      <c r="S151" s="84" t="s">
        <v>137</v>
      </c>
      <c r="T151" s="84" t="s">
        <v>137</v>
      </c>
      <c r="U151" s="84" t="s">
        <v>137</v>
      </c>
      <c r="X151" s="84" t="s">
        <v>137</v>
      </c>
      <c r="Z151" s="105">
        <f t="shared" si="19"/>
        <v>1050000</v>
      </c>
      <c r="AA151" s="61">
        <f t="shared" si="20"/>
        <v>1000000</v>
      </c>
    </row>
    <row r="152" spans="1:27" ht="20.100000000000001" customHeight="1">
      <c r="A152" s="101">
        <v>1150</v>
      </c>
      <c r="B152" s="102">
        <v>1410051014330</v>
      </c>
      <c r="C152" s="102">
        <v>805020034</v>
      </c>
      <c r="D152" s="103" t="s">
        <v>132</v>
      </c>
      <c r="E152" s="103" t="s">
        <v>415</v>
      </c>
      <c r="F152" s="104">
        <v>2260018</v>
      </c>
      <c r="G152" s="103" t="s">
        <v>418</v>
      </c>
      <c r="H152" s="103" t="s">
        <v>147</v>
      </c>
      <c r="I152" s="103" t="s">
        <v>416</v>
      </c>
      <c r="J152" s="103" t="s">
        <v>417</v>
      </c>
      <c r="K152" s="82">
        <f t="shared" si="14"/>
        <v>3</v>
      </c>
      <c r="L152" s="82">
        <v>60</v>
      </c>
      <c r="M152" s="105">
        <f t="shared" si="15"/>
        <v>500000</v>
      </c>
      <c r="N152" s="105">
        <f t="shared" si="16"/>
        <v>250000</v>
      </c>
      <c r="O152" s="105" t="str">
        <f t="shared" si="17"/>
        <v/>
      </c>
      <c r="P152" s="105" t="str">
        <f t="shared" si="18"/>
        <v/>
      </c>
      <c r="Q152" s="82" t="s">
        <v>137</v>
      </c>
      <c r="R152" s="82"/>
      <c r="S152" s="82" t="s">
        <v>137</v>
      </c>
      <c r="T152" s="82" t="s">
        <v>137</v>
      </c>
      <c r="U152" s="82" t="s">
        <v>137</v>
      </c>
      <c r="V152" s="82"/>
      <c r="W152" s="82"/>
      <c r="X152" s="82" t="s">
        <v>137</v>
      </c>
      <c r="Y152" s="82"/>
      <c r="Z152" s="105">
        <f t="shared" si="19"/>
        <v>750000</v>
      </c>
      <c r="AA152" s="61">
        <f t="shared" si="20"/>
        <v>1000000</v>
      </c>
    </row>
    <row r="153" spans="1:27" ht="20.100000000000001" customHeight="1">
      <c r="A153" s="101">
        <v>1151</v>
      </c>
      <c r="B153" s="102">
        <v>1410051014348</v>
      </c>
      <c r="C153" s="102">
        <v>805020034</v>
      </c>
      <c r="D153" s="103" t="s">
        <v>132</v>
      </c>
      <c r="E153" s="103" t="s">
        <v>415</v>
      </c>
      <c r="F153" s="104">
        <v>2260018</v>
      </c>
      <c r="G153" s="103" t="s">
        <v>418</v>
      </c>
      <c r="H153" s="103" t="s">
        <v>147</v>
      </c>
      <c r="I153" s="103" t="s">
        <v>416</v>
      </c>
      <c r="J153" s="103" t="s">
        <v>419</v>
      </c>
      <c r="K153" s="82">
        <f t="shared" si="14"/>
        <v>3</v>
      </c>
      <c r="L153" s="82">
        <v>60</v>
      </c>
      <c r="M153" s="105">
        <f t="shared" si="15"/>
        <v>500000</v>
      </c>
      <c r="N153" s="105">
        <f t="shared" si="16"/>
        <v>250000</v>
      </c>
      <c r="O153" s="105" t="str">
        <f t="shared" si="17"/>
        <v/>
      </c>
      <c r="P153" s="105" t="str">
        <f t="shared" si="18"/>
        <v/>
      </c>
      <c r="Q153" s="82" t="s">
        <v>137</v>
      </c>
      <c r="R153" s="82"/>
      <c r="S153" s="82" t="s">
        <v>137</v>
      </c>
      <c r="T153" s="82" t="s">
        <v>137</v>
      </c>
      <c r="U153" s="82" t="s">
        <v>137</v>
      </c>
      <c r="V153" s="82"/>
      <c r="W153" s="82"/>
      <c r="X153" s="82" t="s">
        <v>137</v>
      </c>
      <c r="Y153" s="82"/>
      <c r="Z153" s="105">
        <f t="shared" si="19"/>
        <v>750000</v>
      </c>
      <c r="AA153" s="61">
        <f t="shared" si="20"/>
        <v>1000000</v>
      </c>
    </row>
    <row r="154" spans="1:27" ht="20.100000000000001" customHeight="1">
      <c r="A154" s="101">
        <v>1152</v>
      </c>
      <c r="B154" s="102">
        <v>1410051014363</v>
      </c>
      <c r="C154" s="102">
        <v>805020034</v>
      </c>
      <c r="D154" s="103" t="s">
        <v>132</v>
      </c>
      <c r="E154" s="103" t="s">
        <v>415</v>
      </c>
      <c r="F154" s="104">
        <v>2260018</v>
      </c>
      <c r="G154" s="103" t="s">
        <v>418</v>
      </c>
      <c r="H154" s="103" t="s">
        <v>147</v>
      </c>
      <c r="I154" s="103" t="s">
        <v>416</v>
      </c>
      <c r="J154" s="103" t="s">
        <v>420</v>
      </c>
      <c r="K154" s="82">
        <f t="shared" si="14"/>
        <v>3</v>
      </c>
      <c r="L154" s="82">
        <v>90</v>
      </c>
      <c r="M154" s="105">
        <f t="shared" si="15"/>
        <v>500000</v>
      </c>
      <c r="N154" s="105">
        <f t="shared" si="16"/>
        <v>250000</v>
      </c>
      <c r="O154" s="105" t="str">
        <f t="shared" si="17"/>
        <v/>
      </c>
      <c r="P154" s="105" t="str">
        <f t="shared" si="18"/>
        <v/>
      </c>
      <c r="Q154" s="82" t="s">
        <v>137</v>
      </c>
      <c r="R154" s="82"/>
      <c r="S154" s="82" t="s">
        <v>137</v>
      </c>
      <c r="T154" s="82" t="s">
        <v>137</v>
      </c>
      <c r="U154" s="82" t="s">
        <v>137</v>
      </c>
      <c r="V154" s="82"/>
      <c r="W154" s="82"/>
      <c r="X154" s="82" t="s">
        <v>137</v>
      </c>
      <c r="Y154" s="82"/>
      <c r="Z154" s="105">
        <f t="shared" si="19"/>
        <v>750000</v>
      </c>
      <c r="AA154" s="61">
        <f t="shared" si="20"/>
        <v>1000000</v>
      </c>
    </row>
    <row r="155" spans="1:27" ht="20.100000000000001" customHeight="1">
      <c r="A155" s="101">
        <v>1153</v>
      </c>
      <c r="B155" s="102">
        <v>1410051018307</v>
      </c>
      <c r="C155" s="102">
        <v>805020034</v>
      </c>
      <c r="D155" s="103" t="s">
        <v>132</v>
      </c>
      <c r="E155" s="103" t="s">
        <v>415</v>
      </c>
      <c r="F155" s="104">
        <v>2260018</v>
      </c>
      <c r="G155" s="103" t="s">
        <v>418</v>
      </c>
      <c r="H155" s="103" t="s">
        <v>147</v>
      </c>
      <c r="I155" s="103" t="s">
        <v>416</v>
      </c>
      <c r="J155" s="103" t="s">
        <v>421</v>
      </c>
      <c r="K155" s="82">
        <f t="shared" si="14"/>
        <v>3</v>
      </c>
      <c r="L155" s="82">
        <v>60</v>
      </c>
      <c r="M155" s="105">
        <f t="shared" si="15"/>
        <v>500000</v>
      </c>
      <c r="N155" s="105">
        <f t="shared" si="16"/>
        <v>250000</v>
      </c>
      <c r="O155" s="105" t="str">
        <f t="shared" si="17"/>
        <v/>
      </c>
      <c r="P155" s="105" t="str">
        <f t="shared" si="18"/>
        <v/>
      </c>
      <c r="Q155" s="82" t="s">
        <v>137</v>
      </c>
      <c r="R155" s="82"/>
      <c r="S155" s="82" t="s">
        <v>137</v>
      </c>
      <c r="T155" s="82" t="s">
        <v>137</v>
      </c>
      <c r="U155" s="82" t="s">
        <v>137</v>
      </c>
      <c r="V155" s="82"/>
      <c r="W155" s="82"/>
      <c r="X155" s="82" t="s">
        <v>137</v>
      </c>
      <c r="Y155" s="82"/>
      <c r="Z155" s="105">
        <f t="shared" si="19"/>
        <v>750000</v>
      </c>
      <c r="AA155" s="61">
        <f t="shared" si="20"/>
        <v>1000000</v>
      </c>
    </row>
    <row r="156" spans="1:27" ht="20.100000000000001" customHeight="1">
      <c r="A156" s="101">
        <v>1154</v>
      </c>
      <c r="B156" s="102">
        <v>1410051014355</v>
      </c>
      <c r="C156" s="102">
        <v>805020034</v>
      </c>
      <c r="D156" s="103" t="s">
        <v>139</v>
      </c>
      <c r="E156" s="103" t="s">
        <v>415</v>
      </c>
      <c r="F156" s="104">
        <v>2260018</v>
      </c>
      <c r="G156" s="103" t="s">
        <v>418</v>
      </c>
      <c r="H156" s="103" t="s">
        <v>147</v>
      </c>
      <c r="I156" s="103" t="s">
        <v>416</v>
      </c>
      <c r="J156" s="106" t="s">
        <v>422</v>
      </c>
      <c r="K156" s="82">
        <f t="shared" si="14"/>
        <v>2</v>
      </c>
      <c r="L156" s="82">
        <v>20</v>
      </c>
      <c r="M156" s="105">
        <f t="shared" si="15"/>
        <v>400000</v>
      </c>
      <c r="N156" s="105">
        <f t="shared" si="16"/>
        <v>200000</v>
      </c>
      <c r="O156" s="105" t="str">
        <f t="shared" si="17"/>
        <v/>
      </c>
      <c r="P156" s="105" t="str">
        <f t="shared" si="18"/>
        <v/>
      </c>
      <c r="Q156" s="82" t="s">
        <v>137</v>
      </c>
      <c r="R156" s="82"/>
      <c r="S156" s="82" t="s">
        <v>137</v>
      </c>
      <c r="T156" s="82" t="s">
        <v>137</v>
      </c>
      <c r="U156" s="82" t="s">
        <v>137</v>
      </c>
      <c r="V156" s="82"/>
      <c r="W156" s="82"/>
      <c r="X156" s="82" t="s">
        <v>137</v>
      </c>
      <c r="Y156" s="82"/>
      <c r="Z156" s="105">
        <f t="shared" si="19"/>
        <v>600000</v>
      </c>
      <c r="AA156" s="61">
        <f t="shared" si="20"/>
        <v>1000000</v>
      </c>
    </row>
    <row r="157" spans="1:27" ht="20.100000000000001" customHeight="1">
      <c r="A157" s="101">
        <v>1155</v>
      </c>
      <c r="B157" s="102">
        <v>1410051025138</v>
      </c>
      <c r="C157" s="102">
        <v>805020034</v>
      </c>
      <c r="D157" s="103" t="s">
        <v>139</v>
      </c>
      <c r="E157" s="103" t="s">
        <v>415</v>
      </c>
      <c r="F157" s="104">
        <v>2260018</v>
      </c>
      <c r="G157" s="103" t="s">
        <v>418</v>
      </c>
      <c r="H157" s="103" t="s">
        <v>147</v>
      </c>
      <c r="I157" s="103" t="s">
        <v>416</v>
      </c>
      <c r="J157" s="107" t="s">
        <v>423</v>
      </c>
      <c r="K157" s="82">
        <f t="shared" si="14"/>
        <v>2</v>
      </c>
      <c r="L157" s="82">
        <v>40</v>
      </c>
      <c r="M157" s="105">
        <f t="shared" si="15"/>
        <v>400000</v>
      </c>
      <c r="N157" s="105">
        <f t="shared" si="16"/>
        <v>200000</v>
      </c>
      <c r="O157" s="105" t="str">
        <f t="shared" si="17"/>
        <v/>
      </c>
      <c r="P157" s="105" t="str">
        <f t="shared" si="18"/>
        <v/>
      </c>
      <c r="Q157" s="82" t="s">
        <v>137</v>
      </c>
      <c r="R157" s="82"/>
      <c r="S157" s="82" t="s">
        <v>137</v>
      </c>
      <c r="T157" s="82" t="s">
        <v>137</v>
      </c>
      <c r="U157" s="82" t="s">
        <v>137</v>
      </c>
      <c r="V157" s="82"/>
      <c r="W157" s="82"/>
      <c r="X157" s="82" t="s">
        <v>137</v>
      </c>
      <c r="Y157" s="82"/>
      <c r="Z157" s="105">
        <f t="shared" si="19"/>
        <v>600000</v>
      </c>
      <c r="AA157" s="61">
        <f t="shared" si="20"/>
        <v>1000000</v>
      </c>
    </row>
    <row r="158" spans="1:27" ht="20.100000000000001" customHeight="1">
      <c r="A158" s="101">
        <v>1156</v>
      </c>
      <c r="B158" s="102">
        <v>1410051026300</v>
      </c>
      <c r="C158" s="102">
        <v>1310408100057</v>
      </c>
      <c r="D158" s="103" t="s">
        <v>132</v>
      </c>
      <c r="E158" s="103" t="s">
        <v>424</v>
      </c>
      <c r="F158" s="104">
        <v>6008177</v>
      </c>
      <c r="G158" s="103" t="s">
        <v>427</v>
      </c>
      <c r="H158" s="103" t="s">
        <v>147</v>
      </c>
      <c r="I158" s="103" t="s">
        <v>425</v>
      </c>
      <c r="J158" s="103" t="s">
        <v>426</v>
      </c>
      <c r="K158" s="82">
        <f t="shared" si="14"/>
        <v>3</v>
      </c>
      <c r="L158" s="82">
        <v>60</v>
      </c>
      <c r="M158" s="105">
        <f t="shared" si="15"/>
        <v>500000</v>
      </c>
      <c r="N158" s="105">
        <f t="shared" si="16"/>
        <v>250000</v>
      </c>
      <c r="O158" s="105" t="str">
        <f t="shared" si="17"/>
        <v/>
      </c>
      <c r="P158" s="105" t="str">
        <f t="shared" si="18"/>
        <v/>
      </c>
      <c r="Q158" s="82" t="s">
        <v>137</v>
      </c>
      <c r="R158" s="82"/>
      <c r="S158" s="82" t="s">
        <v>137</v>
      </c>
      <c r="T158" s="82" t="s">
        <v>137</v>
      </c>
      <c r="U158" s="82" t="s">
        <v>137</v>
      </c>
      <c r="V158" s="82"/>
      <c r="W158" s="82"/>
      <c r="X158" s="82" t="s">
        <v>137</v>
      </c>
      <c r="Y158" s="82"/>
      <c r="Z158" s="105">
        <f t="shared" si="19"/>
        <v>750000</v>
      </c>
      <c r="AA158" s="61">
        <f t="shared" si="20"/>
        <v>1000000</v>
      </c>
    </row>
    <row r="159" spans="1:27" ht="20.100000000000001" customHeight="1">
      <c r="A159" s="101">
        <v>1157</v>
      </c>
      <c r="B159" s="102">
        <v>1410051024354</v>
      </c>
      <c r="C159" s="102">
        <v>1310308000019</v>
      </c>
      <c r="D159" s="103" t="s">
        <v>132</v>
      </c>
      <c r="E159" s="103" t="s">
        <v>428</v>
      </c>
      <c r="F159" s="104">
        <v>1410031</v>
      </c>
      <c r="G159" s="103" t="s">
        <v>431</v>
      </c>
      <c r="H159" s="103" t="s">
        <v>147</v>
      </c>
      <c r="I159" s="103" t="s">
        <v>429</v>
      </c>
      <c r="J159" s="103" t="s">
        <v>430</v>
      </c>
      <c r="K159" s="82">
        <f t="shared" si="14"/>
        <v>3</v>
      </c>
      <c r="L159" s="82">
        <v>60</v>
      </c>
      <c r="M159" s="105">
        <f t="shared" si="15"/>
        <v>500000</v>
      </c>
      <c r="N159" s="105">
        <f t="shared" si="16"/>
        <v>250000</v>
      </c>
      <c r="O159" s="105" t="str">
        <f t="shared" si="17"/>
        <v/>
      </c>
      <c r="P159" s="105" t="str">
        <f t="shared" si="18"/>
        <v/>
      </c>
      <c r="Q159" s="82" t="s">
        <v>137</v>
      </c>
      <c r="R159" s="82"/>
      <c r="S159" s="82" t="s">
        <v>137</v>
      </c>
      <c r="T159" s="82" t="s">
        <v>137</v>
      </c>
      <c r="U159" s="82" t="s">
        <v>137</v>
      </c>
      <c r="V159" s="82"/>
      <c r="W159" s="82"/>
      <c r="X159" s="82" t="s">
        <v>137</v>
      </c>
      <c r="Y159" s="82"/>
      <c r="Z159" s="105">
        <f t="shared" si="19"/>
        <v>750000</v>
      </c>
      <c r="AA159" s="61">
        <f t="shared" si="20"/>
        <v>1000000</v>
      </c>
    </row>
    <row r="160" spans="1:27" ht="20.100000000000001" customHeight="1">
      <c r="A160" s="101">
        <v>1158</v>
      </c>
      <c r="B160" s="102">
        <v>1410051024370</v>
      </c>
      <c r="C160" s="102">
        <v>1310308000019</v>
      </c>
      <c r="D160" s="103" t="s">
        <v>132</v>
      </c>
      <c r="E160" s="103" t="s">
        <v>428</v>
      </c>
      <c r="F160" s="104">
        <v>1410031</v>
      </c>
      <c r="G160" s="103" t="s">
        <v>431</v>
      </c>
      <c r="H160" s="103" t="s">
        <v>147</v>
      </c>
      <c r="I160" s="103" t="s">
        <v>429</v>
      </c>
      <c r="J160" s="103" t="s">
        <v>432</v>
      </c>
      <c r="K160" s="82">
        <f t="shared" si="14"/>
        <v>3</v>
      </c>
      <c r="L160" s="82">
        <v>60</v>
      </c>
      <c r="M160" s="105">
        <f t="shared" si="15"/>
        <v>500000</v>
      </c>
      <c r="N160" s="105">
        <f t="shared" si="16"/>
        <v>250000</v>
      </c>
      <c r="O160" s="105" t="str">
        <f t="shared" si="17"/>
        <v/>
      </c>
      <c r="P160" s="105" t="str">
        <f t="shared" si="18"/>
        <v/>
      </c>
      <c r="Q160" s="82" t="s">
        <v>137</v>
      </c>
      <c r="R160" s="82"/>
      <c r="S160" s="82" t="s">
        <v>137</v>
      </c>
      <c r="T160" s="82" t="s">
        <v>137</v>
      </c>
      <c r="U160" s="82" t="s">
        <v>137</v>
      </c>
      <c r="V160" s="82"/>
      <c r="W160" s="82"/>
      <c r="X160" s="82" t="s">
        <v>137</v>
      </c>
      <c r="Y160" s="82"/>
      <c r="Z160" s="105">
        <f t="shared" si="19"/>
        <v>750000</v>
      </c>
      <c r="AA160" s="61">
        <f t="shared" si="20"/>
        <v>1000000</v>
      </c>
    </row>
    <row r="161" spans="1:27" ht="20.100000000000001" customHeight="1">
      <c r="A161" s="101">
        <v>1159</v>
      </c>
      <c r="B161" s="102">
        <v>1410051024818</v>
      </c>
      <c r="C161" s="102">
        <v>1310308000019</v>
      </c>
      <c r="D161" s="103" t="s">
        <v>132</v>
      </c>
      <c r="E161" s="103" t="s">
        <v>428</v>
      </c>
      <c r="F161" s="104">
        <v>1410031</v>
      </c>
      <c r="G161" s="103" t="s">
        <v>431</v>
      </c>
      <c r="H161" s="103" t="s">
        <v>147</v>
      </c>
      <c r="I161" s="103" t="s">
        <v>429</v>
      </c>
      <c r="J161" s="103" t="s">
        <v>433</v>
      </c>
      <c r="K161" s="82">
        <f t="shared" si="14"/>
        <v>3</v>
      </c>
      <c r="L161" s="82">
        <v>72</v>
      </c>
      <c r="M161" s="105">
        <f t="shared" si="15"/>
        <v>500000</v>
      </c>
      <c r="N161" s="105">
        <f t="shared" si="16"/>
        <v>250000</v>
      </c>
      <c r="O161" s="105" t="str">
        <f t="shared" si="17"/>
        <v/>
      </c>
      <c r="P161" s="105" t="str">
        <f t="shared" si="18"/>
        <v/>
      </c>
      <c r="Q161" s="82" t="s">
        <v>137</v>
      </c>
      <c r="R161" s="82"/>
      <c r="S161" s="82" t="s">
        <v>137</v>
      </c>
      <c r="T161" s="82" t="s">
        <v>137</v>
      </c>
      <c r="U161" s="82" t="s">
        <v>137</v>
      </c>
      <c r="V161" s="82"/>
      <c r="W161" s="82"/>
      <c r="X161" s="82" t="s">
        <v>137</v>
      </c>
      <c r="Y161" s="82"/>
      <c r="Z161" s="105">
        <f t="shared" si="19"/>
        <v>750000</v>
      </c>
      <c r="AA161" s="61">
        <f t="shared" si="20"/>
        <v>1000000</v>
      </c>
    </row>
    <row r="162" spans="1:27" ht="20.100000000000001" customHeight="1">
      <c r="A162" s="101">
        <v>1160</v>
      </c>
      <c r="B162" s="102">
        <v>1410051025161</v>
      </c>
      <c r="C162" s="102">
        <v>1420108000174</v>
      </c>
      <c r="D162" s="103" t="s">
        <v>132</v>
      </c>
      <c r="E162" s="103" t="s">
        <v>434</v>
      </c>
      <c r="F162" s="104">
        <v>2380007</v>
      </c>
      <c r="G162" s="103" t="s">
        <v>437</v>
      </c>
      <c r="H162" s="103" t="s">
        <v>147</v>
      </c>
      <c r="I162" s="103" t="s">
        <v>435</v>
      </c>
      <c r="J162" s="103" t="s">
        <v>436</v>
      </c>
      <c r="K162" s="82">
        <f t="shared" si="14"/>
        <v>2</v>
      </c>
      <c r="L162" s="82">
        <v>30</v>
      </c>
      <c r="M162" s="105">
        <f t="shared" si="15"/>
        <v>400000</v>
      </c>
      <c r="N162" s="105">
        <f t="shared" si="16"/>
        <v>200000</v>
      </c>
      <c r="O162" s="105" t="str">
        <f t="shared" si="17"/>
        <v/>
      </c>
      <c r="P162" s="105" t="str">
        <f t="shared" si="18"/>
        <v/>
      </c>
      <c r="Q162" s="82" t="s">
        <v>137</v>
      </c>
      <c r="R162" s="82"/>
      <c r="S162" s="82" t="s">
        <v>137</v>
      </c>
      <c r="T162" s="82" t="s">
        <v>137</v>
      </c>
      <c r="U162" s="82" t="s">
        <v>137</v>
      </c>
      <c r="V162" s="82"/>
      <c r="W162" s="82"/>
      <c r="X162" s="82" t="s">
        <v>137</v>
      </c>
      <c r="Y162" s="82"/>
      <c r="Z162" s="105">
        <f t="shared" si="19"/>
        <v>600000</v>
      </c>
      <c r="AA162" s="61">
        <f t="shared" si="20"/>
        <v>1000000</v>
      </c>
    </row>
    <row r="163" spans="1:27" ht="20.100000000000001" customHeight="1">
      <c r="A163" s="101">
        <v>1161</v>
      </c>
      <c r="B163" s="102">
        <v>1410051025344</v>
      </c>
      <c r="C163" s="102">
        <v>1420108000174</v>
      </c>
      <c r="D163" s="103" t="s">
        <v>132</v>
      </c>
      <c r="E163" s="103" t="s">
        <v>434</v>
      </c>
      <c r="F163" s="104">
        <v>2380007</v>
      </c>
      <c r="G163" s="103" t="s">
        <v>437</v>
      </c>
      <c r="H163" s="103" t="s">
        <v>147</v>
      </c>
      <c r="I163" s="103" t="s">
        <v>435</v>
      </c>
      <c r="J163" s="103" t="s">
        <v>438</v>
      </c>
      <c r="K163" s="82">
        <f t="shared" si="14"/>
        <v>3</v>
      </c>
      <c r="L163" s="82">
        <v>79</v>
      </c>
      <c r="M163" s="105">
        <f t="shared" si="15"/>
        <v>500000</v>
      </c>
      <c r="N163" s="105">
        <f t="shared" si="16"/>
        <v>250000</v>
      </c>
      <c r="O163" s="105">
        <f t="shared" si="17"/>
        <v>300000</v>
      </c>
      <c r="P163" s="105" t="str">
        <f t="shared" si="18"/>
        <v/>
      </c>
      <c r="Q163" s="82" t="s">
        <v>137</v>
      </c>
      <c r="R163" s="82"/>
      <c r="S163" s="82" t="s">
        <v>137</v>
      </c>
      <c r="T163" s="84" t="s">
        <v>170</v>
      </c>
      <c r="U163" s="82" t="s">
        <v>137</v>
      </c>
      <c r="V163" s="82"/>
      <c r="W163" s="82"/>
      <c r="X163" s="82" t="s">
        <v>137</v>
      </c>
      <c r="Y163" s="82"/>
      <c r="Z163" s="105">
        <f t="shared" si="19"/>
        <v>1050000</v>
      </c>
      <c r="AA163" s="61">
        <f t="shared" si="20"/>
        <v>1000000</v>
      </c>
    </row>
    <row r="164" spans="1:27" ht="20.100000000000001" customHeight="1">
      <c r="A164" s="101">
        <v>1162</v>
      </c>
      <c r="B164" s="102">
        <v>1410051025930</v>
      </c>
      <c r="C164" s="102">
        <v>1420108000174</v>
      </c>
      <c r="D164" s="103" t="s">
        <v>132</v>
      </c>
      <c r="E164" s="103" t="s">
        <v>434</v>
      </c>
      <c r="F164" s="104">
        <v>2380007</v>
      </c>
      <c r="G164" s="103" t="s">
        <v>437</v>
      </c>
      <c r="H164" s="103" t="s">
        <v>147</v>
      </c>
      <c r="I164" s="103" t="s">
        <v>435</v>
      </c>
      <c r="J164" s="103" t="s">
        <v>439</v>
      </c>
      <c r="K164" s="82">
        <f t="shared" si="14"/>
        <v>3</v>
      </c>
      <c r="L164" s="82">
        <v>69</v>
      </c>
      <c r="M164" s="105">
        <f t="shared" si="15"/>
        <v>500000</v>
      </c>
      <c r="N164" s="105">
        <f t="shared" si="16"/>
        <v>250000</v>
      </c>
      <c r="O164" s="105" t="str">
        <f t="shared" si="17"/>
        <v/>
      </c>
      <c r="P164" s="105" t="str">
        <f t="shared" si="18"/>
        <v/>
      </c>
      <c r="Q164" s="82" t="s">
        <v>137</v>
      </c>
      <c r="R164" s="82"/>
      <c r="S164" s="82" t="s">
        <v>137</v>
      </c>
      <c r="T164" s="82" t="s">
        <v>137</v>
      </c>
      <c r="U164" s="82" t="s">
        <v>137</v>
      </c>
      <c r="V164" s="82"/>
      <c r="W164" s="82"/>
      <c r="X164" s="82" t="s">
        <v>137</v>
      </c>
      <c r="Y164" s="82"/>
      <c r="Z164" s="105">
        <f t="shared" si="19"/>
        <v>750000</v>
      </c>
      <c r="AA164" s="61">
        <f t="shared" si="20"/>
        <v>1000000</v>
      </c>
    </row>
    <row r="165" spans="1:27" ht="20.100000000000001" customHeight="1">
      <c r="A165" s="101">
        <v>1163</v>
      </c>
      <c r="B165" s="102">
        <v>1410051026029</v>
      </c>
      <c r="C165" s="102">
        <v>1420108000174</v>
      </c>
      <c r="D165" s="103" t="s">
        <v>132</v>
      </c>
      <c r="E165" s="103" t="s">
        <v>434</v>
      </c>
      <c r="F165" s="104">
        <v>2380007</v>
      </c>
      <c r="G165" s="103" t="s">
        <v>437</v>
      </c>
      <c r="H165" s="103" t="s">
        <v>147</v>
      </c>
      <c r="I165" s="103" t="s">
        <v>435</v>
      </c>
      <c r="J165" s="103" t="s">
        <v>440</v>
      </c>
      <c r="K165" s="82">
        <f t="shared" si="14"/>
        <v>2</v>
      </c>
      <c r="L165" s="82">
        <v>50</v>
      </c>
      <c r="M165" s="105">
        <f t="shared" si="15"/>
        <v>400000</v>
      </c>
      <c r="N165" s="105">
        <f t="shared" si="16"/>
        <v>200000</v>
      </c>
      <c r="O165" s="105" t="str">
        <f t="shared" si="17"/>
        <v/>
      </c>
      <c r="P165" s="105" t="str">
        <f t="shared" si="18"/>
        <v/>
      </c>
      <c r="Q165" s="82" t="s">
        <v>137</v>
      </c>
      <c r="R165" s="82"/>
      <c r="S165" s="82" t="s">
        <v>137</v>
      </c>
      <c r="T165" s="82" t="s">
        <v>137</v>
      </c>
      <c r="U165" s="82" t="s">
        <v>137</v>
      </c>
      <c r="V165" s="82"/>
      <c r="W165" s="82"/>
      <c r="X165" s="82" t="s">
        <v>137</v>
      </c>
      <c r="Y165" s="82"/>
      <c r="Z165" s="105">
        <f t="shared" si="19"/>
        <v>600000</v>
      </c>
      <c r="AA165" s="61">
        <f t="shared" si="20"/>
        <v>1000000</v>
      </c>
    </row>
    <row r="166" spans="1:27" ht="20.100000000000001" customHeight="1">
      <c r="A166" s="101">
        <v>1164</v>
      </c>
      <c r="B166" s="102">
        <v>1410051026656</v>
      </c>
      <c r="C166" s="102">
        <v>1420108000174</v>
      </c>
      <c r="D166" s="103" t="s">
        <v>132</v>
      </c>
      <c r="E166" s="103" t="s">
        <v>434</v>
      </c>
      <c r="F166" s="104">
        <v>2380007</v>
      </c>
      <c r="G166" s="103" t="s">
        <v>437</v>
      </c>
      <c r="H166" s="103" t="s">
        <v>147</v>
      </c>
      <c r="I166" s="103" t="s">
        <v>435</v>
      </c>
      <c r="J166" s="103" t="s">
        <v>441</v>
      </c>
      <c r="K166" s="82">
        <f t="shared" si="14"/>
        <v>2</v>
      </c>
      <c r="L166" s="82">
        <v>55</v>
      </c>
      <c r="M166" s="105">
        <f t="shared" si="15"/>
        <v>400000</v>
      </c>
      <c r="N166" s="105">
        <f t="shared" si="16"/>
        <v>200000</v>
      </c>
      <c r="O166" s="105">
        <f t="shared" si="17"/>
        <v>300000</v>
      </c>
      <c r="P166" s="105" t="str">
        <f t="shared" si="18"/>
        <v/>
      </c>
      <c r="Q166" s="82" t="s">
        <v>137</v>
      </c>
      <c r="R166" s="82"/>
      <c r="S166" s="82" t="s">
        <v>137</v>
      </c>
      <c r="T166" s="84" t="s">
        <v>170</v>
      </c>
      <c r="U166" s="82" t="s">
        <v>137</v>
      </c>
      <c r="V166" s="82"/>
      <c r="W166" s="82"/>
      <c r="X166" s="82" t="s">
        <v>137</v>
      </c>
      <c r="Y166" s="82"/>
      <c r="Z166" s="105">
        <f t="shared" si="19"/>
        <v>900000</v>
      </c>
      <c r="AA166" s="61">
        <f t="shared" si="20"/>
        <v>1000000</v>
      </c>
    </row>
    <row r="167" spans="1:27" ht="20.100000000000001" customHeight="1">
      <c r="A167" s="101">
        <v>1165</v>
      </c>
      <c r="B167" s="102">
        <v>1410051027167</v>
      </c>
      <c r="C167" s="102">
        <v>1420108000174</v>
      </c>
      <c r="D167" s="103" t="s">
        <v>132</v>
      </c>
      <c r="E167" s="103" t="s">
        <v>434</v>
      </c>
      <c r="F167" s="104">
        <v>2380007</v>
      </c>
      <c r="G167" s="103" t="s">
        <v>437</v>
      </c>
      <c r="H167" s="103" t="s">
        <v>147</v>
      </c>
      <c r="I167" s="103" t="s">
        <v>435</v>
      </c>
      <c r="J167" s="103" t="s">
        <v>442</v>
      </c>
      <c r="K167" s="82">
        <f t="shared" si="14"/>
        <v>2</v>
      </c>
      <c r="L167" s="82">
        <v>36</v>
      </c>
      <c r="M167" s="105">
        <f t="shared" si="15"/>
        <v>400000</v>
      </c>
      <c r="N167" s="105">
        <f t="shared" si="16"/>
        <v>200000</v>
      </c>
      <c r="O167" s="105">
        <f t="shared" si="17"/>
        <v>300000</v>
      </c>
      <c r="P167" s="105" t="str">
        <f t="shared" si="18"/>
        <v/>
      </c>
      <c r="Q167" s="82" t="s">
        <v>137</v>
      </c>
      <c r="R167" s="82"/>
      <c r="S167" s="82" t="s">
        <v>137</v>
      </c>
      <c r="T167" s="84" t="s">
        <v>170</v>
      </c>
      <c r="U167" s="82" t="s">
        <v>137</v>
      </c>
      <c r="V167" s="82"/>
      <c r="W167" s="82"/>
      <c r="X167" s="82" t="s">
        <v>137</v>
      </c>
      <c r="Y167" s="82"/>
      <c r="Z167" s="105">
        <f t="shared" si="19"/>
        <v>900000</v>
      </c>
      <c r="AA167" s="61">
        <f t="shared" si="20"/>
        <v>1000000</v>
      </c>
    </row>
    <row r="168" spans="1:27" ht="20.100000000000001" customHeight="1">
      <c r="A168" s="101">
        <v>1166</v>
      </c>
      <c r="B168" s="102">
        <v>1410051024396</v>
      </c>
      <c r="C168" s="102">
        <v>1601280114</v>
      </c>
      <c r="D168" s="103" t="s">
        <v>132</v>
      </c>
      <c r="E168" s="103" t="s">
        <v>443</v>
      </c>
      <c r="F168" s="104">
        <v>2060802</v>
      </c>
      <c r="G168" s="103" t="s">
        <v>446</v>
      </c>
      <c r="H168" s="103" t="s">
        <v>147</v>
      </c>
      <c r="I168" s="103" t="s">
        <v>444</v>
      </c>
      <c r="J168" s="103" t="s">
        <v>445</v>
      </c>
      <c r="K168" s="82">
        <f t="shared" si="14"/>
        <v>2</v>
      </c>
      <c r="L168" s="82">
        <v>54</v>
      </c>
      <c r="M168" s="105">
        <f t="shared" si="15"/>
        <v>400000</v>
      </c>
      <c r="N168" s="105">
        <f t="shared" si="16"/>
        <v>200000</v>
      </c>
      <c r="O168" s="105" t="str">
        <f t="shared" si="17"/>
        <v/>
      </c>
      <c r="P168" s="105" t="str">
        <f t="shared" si="18"/>
        <v/>
      </c>
      <c r="Q168" s="82" t="s">
        <v>137</v>
      </c>
      <c r="R168" s="82"/>
      <c r="S168" s="82" t="s">
        <v>137</v>
      </c>
      <c r="T168" s="82" t="s">
        <v>137</v>
      </c>
      <c r="U168" s="82" t="s">
        <v>137</v>
      </c>
      <c r="V168" s="82"/>
      <c r="W168" s="82"/>
      <c r="X168" s="82" t="s">
        <v>137</v>
      </c>
      <c r="Y168" s="82"/>
      <c r="Z168" s="105">
        <f t="shared" si="19"/>
        <v>600000</v>
      </c>
      <c r="AA168" s="61">
        <f t="shared" si="20"/>
        <v>1000000</v>
      </c>
    </row>
    <row r="169" spans="1:27" ht="20.100000000000001" customHeight="1">
      <c r="A169" s="101">
        <v>1167</v>
      </c>
      <c r="B169" s="102">
        <v>1410051025468</v>
      </c>
      <c r="C169" s="102">
        <v>1601280114</v>
      </c>
      <c r="D169" s="103" t="s">
        <v>132</v>
      </c>
      <c r="E169" s="103" t="s">
        <v>443</v>
      </c>
      <c r="F169" s="104">
        <v>2060802</v>
      </c>
      <c r="G169" s="103" t="s">
        <v>446</v>
      </c>
      <c r="H169" s="103" t="s">
        <v>147</v>
      </c>
      <c r="I169" s="103" t="s">
        <v>444</v>
      </c>
      <c r="J169" s="103" t="s">
        <v>447</v>
      </c>
      <c r="K169" s="82">
        <f t="shared" si="14"/>
        <v>3</v>
      </c>
      <c r="L169" s="82">
        <v>60</v>
      </c>
      <c r="M169" s="105">
        <f t="shared" si="15"/>
        <v>500000</v>
      </c>
      <c r="N169" s="105">
        <f t="shared" si="16"/>
        <v>250000</v>
      </c>
      <c r="O169" s="105">
        <f t="shared" si="17"/>
        <v>300000</v>
      </c>
      <c r="P169" s="105" t="str">
        <f t="shared" si="18"/>
        <v/>
      </c>
      <c r="Q169" s="84" t="s">
        <v>138</v>
      </c>
      <c r="S169" s="84" t="s">
        <v>137</v>
      </c>
      <c r="T169" s="84" t="s">
        <v>137</v>
      </c>
      <c r="U169" s="84" t="s">
        <v>137</v>
      </c>
      <c r="X169" s="84" t="s">
        <v>137</v>
      </c>
      <c r="Z169" s="105">
        <f t="shared" si="19"/>
        <v>1050000</v>
      </c>
      <c r="AA169" s="61">
        <f t="shared" si="20"/>
        <v>1000000</v>
      </c>
    </row>
    <row r="170" spans="1:27" ht="20.100000000000001" customHeight="1">
      <c r="A170" s="101">
        <v>1168</v>
      </c>
      <c r="B170" s="102">
        <v>1410051025450</v>
      </c>
      <c r="C170" s="102">
        <v>131120800059</v>
      </c>
      <c r="D170" s="103" t="s">
        <v>132</v>
      </c>
      <c r="E170" s="103" t="s">
        <v>448</v>
      </c>
      <c r="F170" s="104">
        <v>1540002</v>
      </c>
      <c r="G170" s="103" t="s">
        <v>451</v>
      </c>
      <c r="H170" s="103" t="s">
        <v>147</v>
      </c>
      <c r="I170" s="103" t="s">
        <v>449</v>
      </c>
      <c r="J170" s="103" t="s">
        <v>450</v>
      </c>
      <c r="K170" s="82">
        <f t="shared" si="14"/>
        <v>3</v>
      </c>
      <c r="L170" s="82">
        <v>60</v>
      </c>
      <c r="M170" s="105">
        <f t="shared" si="15"/>
        <v>500000</v>
      </c>
      <c r="N170" s="105">
        <f t="shared" si="16"/>
        <v>250000</v>
      </c>
      <c r="O170" s="105" t="str">
        <f t="shared" si="17"/>
        <v/>
      </c>
      <c r="P170" s="105" t="str">
        <f t="shared" si="18"/>
        <v/>
      </c>
      <c r="Q170" s="82" t="s">
        <v>137</v>
      </c>
      <c r="R170" s="82"/>
      <c r="S170" s="82" t="s">
        <v>137</v>
      </c>
      <c r="T170" s="82" t="s">
        <v>137</v>
      </c>
      <c r="U170" s="82" t="s">
        <v>137</v>
      </c>
      <c r="V170" s="82"/>
      <c r="W170" s="82"/>
      <c r="X170" s="82" t="s">
        <v>137</v>
      </c>
      <c r="Y170" s="82"/>
      <c r="Z170" s="105">
        <f t="shared" si="19"/>
        <v>750000</v>
      </c>
      <c r="AA170" s="61">
        <f t="shared" si="20"/>
        <v>1000000</v>
      </c>
    </row>
    <row r="171" spans="1:27" ht="20.100000000000001" customHeight="1">
      <c r="A171" s="101">
        <v>1169</v>
      </c>
      <c r="B171" s="102">
        <v>1410051026599</v>
      </c>
      <c r="C171" s="102">
        <v>131120800059</v>
      </c>
      <c r="D171" s="103" t="s">
        <v>132</v>
      </c>
      <c r="E171" s="103" t="s">
        <v>448</v>
      </c>
      <c r="F171" s="104">
        <v>1540002</v>
      </c>
      <c r="G171" s="103" t="s">
        <v>451</v>
      </c>
      <c r="H171" s="103" t="s">
        <v>147</v>
      </c>
      <c r="I171" s="103" t="s">
        <v>449</v>
      </c>
      <c r="J171" s="103" t="s">
        <v>452</v>
      </c>
      <c r="K171" s="82">
        <f t="shared" si="14"/>
        <v>2</v>
      </c>
      <c r="L171" s="82">
        <v>48</v>
      </c>
      <c r="M171" s="105">
        <f t="shared" si="15"/>
        <v>400000</v>
      </c>
      <c r="N171" s="105">
        <f t="shared" si="16"/>
        <v>200000</v>
      </c>
      <c r="O171" s="105">
        <f t="shared" si="17"/>
        <v>300000</v>
      </c>
      <c r="P171" s="105" t="str">
        <f t="shared" si="18"/>
        <v/>
      </c>
      <c r="Q171" s="82" t="s">
        <v>137</v>
      </c>
      <c r="R171" s="82"/>
      <c r="S171" s="82" t="s">
        <v>137</v>
      </c>
      <c r="T171" s="84" t="s">
        <v>170</v>
      </c>
      <c r="U171" s="82" t="s">
        <v>137</v>
      </c>
      <c r="V171" s="82"/>
      <c r="W171" s="82"/>
      <c r="X171" s="82" t="s">
        <v>137</v>
      </c>
      <c r="Y171" s="82"/>
      <c r="Z171" s="105">
        <f t="shared" si="19"/>
        <v>900000</v>
      </c>
      <c r="AA171" s="61">
        <f t="shared" si="20"/>
        <v>1000000</v>
      </c>
    </row>
    <row r="172" spans="1:27" ht="20.100000000000001" customHeight="1">
      <c r="A172" s="101">
        <v>1170</v>
      </c>
      <c r="B172" s="102">
        <v>1410051014520</v>
      </c>
      <c r="C172" s="102">
        <v>805030003</v>
      </c>
      <c r="D172" s="103" t="s">
        <v>132</v>
      </c>
      <c r="E172" s="103" t="s">
        <v>453</v>
      </c>
      <c r="F172" s="104">
        <v>2440801</v>
      </c>
      <c r="G172" s="103" t="s">
        <v>456</v>
      </c>
      <c r="H172" s="103" t="s">
        <v>147</v>
      </c>
      <c r="I172" s="103" t="s">
        <v>454</v>
      </c>
      <c r="J172" s="103" t="s">
        <v>455</v>
      </c>
      <c r="K172" s="82">
        <f t="shared" si="14"/>
        <v>3</v>
      </c>
      <c r="L172" s="82">
        <v>66</v>
      </c>
      <c r="M172" s="105">
        <f t="shared" si="15"/>
        <v>500000</v>
      </c>
      <c r="N172" s="105">
        <f t="shared" si="16"/>
        <v>250000</v>
      </c>
      <c r="O172" s="105">
        <f t="shared" si="17"/>
        <v>300000</v>
      </c>
      <c r="P172" s="105" t="str">
        <f t="shared" si="18"/>
        <v/>
      </c>
      <c r="Q172" s="84" t="s">
        <v>138</v>
      </c>
      <c r="S172" s="84" t="s">
        <v>137</v>
      </c>
      <c r="T172" s="84" t="s">
        <v>137</v>
      </c>
      <c r="U172" s="84" t="s">
        <v>137</v>
      </c>
      <c r="X172" s="84" t="s">
        <v>137</v>
      </c>
      <c r="Z172" s="105">
        <f t="shared" si="19"/>
        <v>1050000</v>
      </c>
      <c r="AA172" s="61">
        <f t="shared" si="20"/>
        <v>1000000</v>
      </c>
    </row>
    <row r="173" spans="1:27" ht="20.100000000000001" customHeight="1">
      <c r="A173" s="101">
        <v>1171</v>
      </c>
      <c r="B173" s="102">
        <v>1410051017010</v>
      </c>
      <c r="C173" s="102">
        <v>912010099</v>
      </c>
      <c r="D173" s="103" t="s">
        <v>132</v>
      </c>
      <c r="E173" s="103" t="s">
        <v>457</v>
      </c>
      <c r="F173" s="104">
        <v>7330822</v>
      </c>
      <c r="G173" s="103" t="s">
        <v>460</v>
      </c>
      <c r="H173" s="103" t="s">
        <v>147</v>
      </c>
      <c r="I173" s="103" t="s">
        <v>458</v>
      </c>
      <c r="J173" s="103" t="s">
        <v>459</v>
      </c>
      <c r="K173" s="82">
        <f t="shared" si="14"/>
        <v>3</v>
      </c>
      <c r="L173" s="82">
        <v>60</v>
      </c>
      <c r="M173" s="105">
        <f t="shared" si="15"/>
        <v>500000</v>
      </c>
      <c r="N173" s="105">
        <f t="shared" si="16"/>
        <v>250000</v>
      </c>
      <c r="O173" s="105">
        <f t="shared" si="17"/>
        <v>300000</v>
      </c>
      <c r="P173" s="105" t="str">
        <f t="shared" si="18"/>
        <v/>
      </c>
      <c r="Q173" s="84" t="s">
        <v>138</v>
      </c>
      <c r="S173" s="84" t="s">
        <v>137</v>
      </c>
      <c r="T173" s="84" t="s">
        <v>137</v>
      </c>
      <c r="U173" s="84" t="s">
        <v>137</v>
      </c>
      <c r="X173" s="84" t="s">
        <v>137</v>
      </c>
      <c r="Z173" s="105">
        <f t="shared" si="19"/>
        <v>1050000</v>
      </c>
      <c r="AA173" s="61">
        <f t="shared" si="20"/>
        <v>1000000</v>
      </c>
    </row>
    <row r="174" spans="1:27" ht="20.100000000000001" customHeight="1">
      <c r="A174" s="101">
        <v>1172</v>
      </c>
      <c r="B174" s="102">
        <v>1410051017242</v>
      </c>
      <c r="C174" s="102">
        <v>912010099</v>
      </c>
      <c r="D174" s="103" t="s">
        <v>132</v>
      </c>
      <c r="E174" s="103" t="s">
        <v>457</v>
      </c>
      <c r="F174" s="104">
        <v>7330822</v>
      </c>
      <c r="G174" s="103" t="s">
        <v>460</v>
      </c>
      <c r="H174" s="103" t="s">
        <v>147</v>
      </c>
      <c r="I174" s="103" t="s">
        <v>458</v>
      </c>
      <c r="J174" s="103" t="s">
        <v>461</v>
      </c>
      <c r="K174" s="82">
        <f t="shared" si="14"/>
        <v>3</v>
      </c>
      <c r="L174" s="82">
        <v>90</v>
      </c>
      <c r="M174" s="105">
        <f t="shared" si="15"/>
        <v>500000</v>
      </c>
      <c r="N174" s="105">
        <f t="shared" si="16"/>
        <v>250000</v>
      </c>
      <c r="O174" s="105">
        <f t="shared" si="17"/>
        <v>300000</v>
      </c>
      <c r="P174" s="105" t="str">
        <f t="shared" si="18"/>
        <v/>
      </c>
      <c r="Q174" s="84" t="s">
        <v>138</v>
      </c>
      <c r="S174" s="84" t="s">
        <v>137</v>
      </c>
      <c r="T174" s="84" t="s">
        <v>137</v>
      </c>
      <c r="U174" s="84" t="s">
        <v>137</v>
      </c>
      <c r="X174" s="84" t="s">
        <v>137</v>
      </c>
      <c r="Z174" s="105">
        <f t="shared" si="19"/>
        <v>1050000</v>
      </c>
      <c r="AA174" s="61">
        <f t="shared" si="20"/>
        <v>1000000</v>
      </c>
    </row>
    <row r="175" spans="1:27" ht="20.100000000000001" customHeight="1">
      <c r="A175" s="101">
        <v>1173</v>
      </c>
      <c r="B175" s="102">
        <v>1410051026458</v>
      </c>
      <c r="C175" s="102">
        <v>1310308100017</v>
      </c>
      <c r="D175" s="103" t="s">
        <v>132</v>
      </c>
      <c r="E175" s="103" t="s">
        <v>462</v>
      </c>
      <c r="F175" s="104">
        <v>1080014</v>
      </c>
      <c r="G175" s="103" t="s">
        <v>465</v>
      </c>
      <c r="H175" s="103" t="s">
        <v>147</v>
      </c>
      <c r="I175" s="103" t="s">
        <v>463</v>
      </c>
      <c r="J175" s="103" t="s">
        <v>464</v>
      </c>
      <c r="K175" s="82">
        <f t="shared" si="14"/>
        <v>3</v>
      </c>
      <c r="L175" s="82">
        <v>60</v>
      </c>
      <c r="M175" s="105">
        <f t="shared" si="15"/>
        <v>500000</v>
      </c>
      <c r="N175" s="105">
        <f t="shared" si="16"/>
        <v>250000</v>
      </c>
      <c r="O175" s="105">
        <f t="shared" si="17"/>
        <v>300000</v>
      </c>
      <c r="P175" s="105" t="str">
        <f t="shared" si="18"/>
        <v/>
      </c>
      <c r="Q175" s="84" t="s">
        <v>138</v>
      </c>
      <c r="S175" s="84" t="s">
        <v>137</v>
      </c>
      <c r="T175" s="84" t="s">
        <v>137</v>
      </c>
      <c r="U175" s="84" t="s">
        <v>137</v>
      </c>
      <c r="X175" s="84" t="s">
        <v>137</v>
      </c>
      <c r="Z175" s="105">
        <f t="shared" si="19"/>
        <v>1050000</v>
      </c>
      <c r="AA175" s="61">
        <f t="shared" si="20"/>
        <v>1000000</v>
      </c>
    </row>
    <row r="176" spans="1:27" ht="20.100000000000001" customHeight="1">
      <c r="A176" s="101">
        <v>1174</v>
      </c>
      <c r="B176" s="102">
        <v>1410051026466</v>
      </c>
      <c r="C176" s="102">
        <v>1310308100017</v>
      </c>
      <c r="D176" s="103" t="s">
        <v>132</v>
      </c>
      <c r="E176" s="103" t="s">
        <v>462</v>
      </c>
      <c r="F176" s="104">
        <v>1080014</v>
      </c>
      <c r="G176" s="103" t="s">
        <v>465</v>
      </c>
      <c r="H176" s="103" t="s">
        <v>147</v>
      </c>
      <c r="I176" s="103" t="s">
        <v>463</v>
      </c>
      <c r="J176" s="103" t="s">
        <v>466</v>
      </c>
      <c r="K176" s="82">
        <f t="shared" si="14"/>
        <v>3</v>
      </c>
      <c r="L176" s="82">
        <v>60</v>
      </c>
      <c r="M176" s="105">
        <f t="shared" si="15"/>
        <v>500000</v>
      </c>
      <c r="N176" s="105">
        <f t="shared" si="16"/>
        <v>250000</v>
      </c>
      <c r="O176" s="105">
        <f t="shared" si="17"/>
        <v>300000</v>
      </c>
      <c r="P176" s="105" t="str">
        <f t="shared" si="18"/>
        <v/>
      </c>
      <c r="Q176" s="84" t="s">
        <v>138</v>
      </c>
      <c r="S176" s="84" t="s">
        <v>137</v>
      </c>
      <c r="T176" s="84" t="s">
        <v>137</v>
      </c>
      <c r="U176" s="84" t="s">
        <v>137</v>
      </c>
      <c r="X176" s="84" t="s">
        <v>137</v>
      </c>
      <c r="Z176" s="105">
        <f t="shared" si="19"/>
        <v>1050000</v>
      </c>
      <c r="AA176" s="61">
        <f t="shared" si="20"/>
        <v>1000000</v>
      </c>
    </row>
    <row r="177" spans="1:27" ht="20.100000000000001" customHeight="1">
      <c r="A177" s="101">
        <v>1175</v>
      </c>
      <c r="B177" s="102">
        <v>1410051026474</v>
      </c>
      <c r="C177" s="102">
        <v>1310308100017</v>
      </c>
      <c r="D177" s="103" t="s">
        <v>132</v>
      </c>
      <c r="E177" s="103" t="s">
        <v>462</v>
      </c>
      <c r="F177" s="104">
        <v>1080014</v>
      </c>
      <c r="G177" s="103" t="s">
        <v>465</v>
      </c>
      <c r="H177" s="103" t="s">
        <v>147</v>
      </c>
      <c r="I177" s="103" t="s">
        <v>463</v>
      </c>
      <c r="J177" s="103" t="s">
        <v>467</v>
      </c>
      <c r="K177" s="82">
        <f t="shared" si="14"/>
        <v>3</v>
      </c>
      <c r="L177" s="82">
        <v>60</v>
      </c>
      <c r="M177" s="105">
        <f t="shared" si="15"/>
        <v>500000</v>
      </c>
      <c r="N177" s="105">
        <f t="shared" si="16"/>
        <v>250000</v>
      </c>
      <c r="O177" s="105">
        <f t="shared" si="17"/>
        <v>300000</v>
      </c>
      <c r="P177" s="105" t="str">
        <f t="shared" si="18"/>
        <v/>
      </c>
      <c r="Q177" s="84" t="s">
        <v>138</v>
      </c>
      <c r="S177" s="84" t="s">
        <v>137</v>
      </c>
      <c r="T177" s="84" t="s">
        <v>137</v>
      </c>
      <c r="U177" s="84" t="s">
        <v>137</v>
      </c>
      <c r="X177" s="84" t="s">
        <v>137</v>
      </c>
      <c r="Z177" s="105">
        <f t="shared" si="19"/>
        <v>1050000</v>
      </c>
      <c r="AA177" s="61">
        <f t="shared" si="20"/>
        <v>1000000</v>
      </c>
    </row>
    <row r="178" spans="1:27" ht="20.100000000000001" customHeight="1">
      <c r="A178" s="101">
        <v>1176</v>
      </c>
      <c r="B178" s="102">
        <v>1410051026482</v>
      </c>
      <c r="C178" s="102">
        <v>1310308100017</v>
      </c>
      <c r="D178" s="103" t="s">
        <v>132</v>
      </c>
      <c r="E178" s="103" t="s">
        <v>462</v>
      </c>
      <c r="F178" s="104">
        <v>1080014</v>
      </c>
      <c r="G178" s="103" t="s">
        <v>465</v>
      </c>
      <c r="H178" s="103" t="s">
        <v>147</v>
      </c>
      <c r="I178" s="103" t="s">
        <v>463</v>
      </c>
      <c r="J178" s="103" t="s">
        <v>468</v>
      </c>
      <c r="K178" s="82">
        <f t="shared" si="14"/>
        <v>3</v>
      </c>
      <c r="L178" s="82">
        <v>60</v>
      </c>
      <c r="M178" s="105">
        <f t="shared" si="15"/>
        <v>500000</v>
      </c>
      <c r="N178" s="105">
        <f t="shared" si="16"/>
        <v>250000</v>
      </c>
      <c r="O178" s="105">
        <f t="shared" si="17"/>
        <v>300000</v>
      </c>
      <c r="P178" s="105" t="str">
        <f t="shared" si="18"/>
        <v/>
      </c>
      <c r="Q178" s="84" t="s">
        <v>138</v>
      </c>
      <c r="S178" s="84" t="s">
        <v>137</v>
      </c>
      <c r="T178" s="84" t="s">
        <v>137</v>
      </c>
      <c r="U178" s="84" t="s">
        <v>137</v>
      </c>
      <c r="X178" s="84" t="s">
        <v>137</v>
      </c>
      <c r="Z178" s="105">
        <f t="shared" si="19"/>
        <v>1050000</v>
      </c>
      <c r="AA178" s="61">
        <f t="shared" si="20"/>
        <v>1000000</v>
      </c>
    </row>
    <row r="179" spans="1:27" ht="20.100000000000001" customHeight="1">
      <c r="A179" s="101">
        <v>1177</v>
      </c>
      <c r="B179" s="102">
        <v>1410051026490</v>
      </c>
      <c r="C179" s="102">
        <v>1310308100017</v>
      </c>
      <c r="D179" s="103" t="s">
        <v>132</v>
      </c>
      <c r="E179" s="103" t="s">
        <v>462</v>
      </c>
      <c r="F179" s="104">
        <v>1080014</v>
      </c>
      <c r="G179" s="103" t="s">
        <v>465</v>
      </c>
      <c r="H179" s="103" t="s">
        <v>147</v>
      </c>
      <c r="I179" s="103" t="s">
        <v>463</v>
      </c>
      <c r="J179" s="103" t="s">
        <v>469</v>
      </c>
      <c r="K179" s="82">
        <f t="shared" si="14"/>
        <v>3</v>
      </c>
      <c r="L179" s="82">
        <v>60</v>
      </c>
      <c r="M179" s="105">
        <f t="shared" si="15"/>
        <v>500000</v>
      </c>
      <c r="N179" s="105">
        <f t="shared" si="16"/>
        <v>250000</v>
      </c>
      <c r="O179" s="105">
        <f t="shared" si="17"/>
        <v>300000</v>
      </c>
      <c r="P179" s="105" t="str">
        <f t="shared" si="18"/>
        <v/>
      </c>
      <c r="Q179" s="84" t="s">
        <v>138</v>
      </c>
      <c r="S179" s="84" t="s">
        <v>137</v>
      </c>
      <c r="T179" s="84" t="s">
        <v>137</v>
      </c>
      <c r="U179" s="84" t="s">
        <v>137</v>
      </c>
      <c r="X179" s="84" t="s">
        <v>137</v>
      </c>
      <c r="Z179" s="105">
        <f t="shared" si="19"/>
        <v>1050000</v>
      </c>
      <c r="AA179" s="61">
        <f t="shared" si="20"/>
        <v>1000000</v>
      </c>
    </row>
    <row r="180" spans="1:27" ht="20.100000000000001" customHeight="1">
      <c r="A180" s="101">
        <v>1178</v>
      </c>
      <c r="B180" s="102">
        <v>1410051026508</v>
      </c>
      <c r="C180" s="102">
        <v>1310308100017</v>
      </c>
      <c r="D180" s="103" t="s">
        <v>132</v>
      </c>
      <c r="E180" s="103" t="s">
        <v>462</v>
      </c>
      <c r="F180" s="104">
        <v>1080014</v>
      </c>
      <c r="G180" s="103" t="s">
        <v>465</v>
      </c>
      <c r="H180" s="103" t="s">
        <v>147</v>
      </c>
      <c r="I180" s="103" t="s">
        <v>463</v>
      </c>
      <c r="J180" s="103" t="s">
        <v>470</v>
      </c>
      <c r="K180" s="82">
        <f t="shared" si="14"/>
        <v>3</v>
      </c>
      <c r="L180" s="82">
        <v>70</v>
      </c>
      <c r="M180" s="105">
        <f t="shared" si="15"/>
        <v>500000</v>
      </c>
      <c r="N180" s="105">
        <f t="shared" si="16"/>
        <v>250000</v>
      </c>
      <c r="O180" s="105">
        <f t="shared" si="17"/>
        <v>300000</v>
      </c>
      <c r="P180" s="105" t="str">
        <f t="shared" si="18"/>
        <v/>
      </c>
      <c r="Q180" s="84" t="s">
        <v>138</v>
      </c>
      <c r="S180" s="84" t="s">
        <v>137</v>
      </c>
      <c r="T180" s="84" t="s">
        <v>137</v>
      </c>
      <c r="U180" s="84" t="s">
        <v>137</v>
      </c>
      <c r="X180" s="84" t="s">
        <v>137</v>
      </c>
      <c r="Z180" s="105">
        <f t="shared" si="19"/>
        <v>1050000</v>
      </c>
      <c r="AA180" s="61">
        <f t="shared" si="20"/>
        <v>1000000</v>
      </c>
    </row>
    <row r="181" spans="1:27" ht="20.100000000000001" customHeight="1">
      <c r="A181" s="101">
        <v>1179</v>
      </c>
      <c r="B181" s="102">
        <v>1410051026516</v>
      </c>
      <c r="C181" s="102">
        <v>1310308100017</v>
      </c>
      <c r="D181" s="103" t="s">
        <v>132</v>
      </c>
      <c r="E181" s="103" t="s">
        <v>462</v>
      </c>
      <c r="F181" s="104">
        <v>1080014</v>
      </c>
      <c r="G181" s="103" t="s">
        <v>465</v>
      </c>
      <c r="H181" s="103" t="s">
        <v>147</v>
      </c>
      <c r="I181" s="103" t="s">
        <v>463</v>
      </c>
      <c r="J181" s="103" t="s">
        <v>471</v>
      </c>
      <c r="K181" s="82">
        <f t="shared" si="14"/>
        <v>3</v>
      </c>
      <c r="L181" s="82">
        <v>60</v>
      </c>
      <c r="M181" s="105">
        <f t="shared" si="15"/>
        <v>500000</v>
      </c>
      <c r="N181" s="105">
        <f t="shared" si="16"/>
        <v>250000</v>
      </c>
      <c r="O181" s="105">
        <f t="shared" si="17"/>
        <v>300000</v>
      </c>
      <c r="P181" s="105" t="str">
        <f t="shared" si="18"/>
        <v/>
      </c>
      <c r="Q181" s="84" t="s">
        <v>138</v>
      </c>
      <c r="S181" s="84" t="s">
        <v>137</v>
      </c>
      <c r="T181" s="84" t="s">
        <v>137</v>
      </c>
      <c r="U181" s="84" t="s">
        <v>137</v>
      </c>
      <c r="X181" s="84" t="s">
        <v>137</v>
      </c>
      <c r="Z181" s="105">
        <f t="shared" si="19"/>
        <v>1050000</v>
      </c>
      <c r="AA181" s="61">
        <f t="shared" si="20"/>
        <v>1000000</v>
      </c>
    </row>
    <row r="182" spans="1:27" ht="20.100000000000001" customHeight="1">
      <c r="A182" s="101">
        <v>1180</v>
      </c>
      <c r="B182" s="102">
        <v>1410051026524</v>
      </c>
      <c r="C182" s="102">
        <v>1310308100017</v>
      </c>
      <c r="D182" s="103" t="s">
        <v>132</v>
      </c>
      <c r="E182" s="103" t="s">
        <v>462</v>
      </c>
      <c r="F182" s="104">
        <v>1080014</v>
      </c>
      <c r="G182" s="103" t="s">
        <v>465</v>
      </c>
      <c r="H182" s="103" t="s">
        <v>147</v>
      </c>
      <c r="I182" s="103" t="s">
        <v>463</v>
      </c>
      <c r="J182" s="103" t="s">
        <v>472</v>
      </c>
      <c r="K182" s="82">
        <f t="shared" si="14"/>
        <v>3</v>
      </c>
      <c r="L182" s="82">
        <v>60</v>
      </c>
      <c r="M182" s="105">
        <f t="shared" si="15"/>
        <v>500000</v>
      </c>
      <c r="N182" s="105">
        <f t="shared" si="16"/>
        <v>250000</v>
      </c>
      <c r="O182" s="105">
        <f t="shared" si="17"/>
        <v>300000</v>
      </c>
      <c r="P182" s="105" t="str">
        <f t="shared" si="18"/>
        <v/>
      </c>
      <c r="Q182" s="84" t="s">
        <v>138</v>
      </c>
      <c r="S182" s="84" t="s">
        <v>137</v>
      </c>
      <c r="T182" s="84" t="s">
        <v>137</v>
      </c>
      <c r="U182" s="84" t="s">
        <v>137</v>
      </c>
      <c r="X182" s="84" t="s">
        <v>137</v>
      </c>
      <c r="Z182" s="105">
        <f t="shared" si="19"/>
        <v>1050000</v>
      </c>
      <c r="AA182" s="61">
        <f t="shared" si="20"/>
        <v>1000000</v>
      </c>
    </row>
    <row r="183" spans="1:27" ht="20.100000000000001" customHeight="1">
      <c r="A183" s="101">
        <v>1181</v>
      </c>
      <c r="B183" s="102">
        <v>1410051026532</v>
      </c>
      <c r="C183" s="102">
        <v>1310308100017</v>
      </c>
      <c r="D183" s="103" t="s">
        <v>132</v>
      </c>
      <c r="E183" s="103" t="s">
        <v>462</v>
      </c>
      <c r="F183" s="104">
        <v>1080014</v>
      </c>
      <c r="G183" s="103" t="s">
        <v>465</v>
      </c>
      <c r="H183" s="103" t="s">
        <v>147</v>
      </c>
      <c r="I183" s="103" t="s">
        <v>463</v>
      </c>
      <c r="J183" s="103" t="s">
        <v>473</v>
      </c>
      <c r="K183" s="82">
        <f t="shared" si="14"/>
        <v>3</v>
      </c>
      <c r="L183" s="82">
        <v>60</v>
      </c>
      <c r="M183" s="105">
        <f t="shared" si="15"/>
        <v>500000</v>
      </c>
      <c r="N183" s="105">
        <f t="shared" si="16"/>
        <v>250000</v>
      </c>
      <c r="O183" s="105">
        <f t="shared" si="17"/>
        <v>300000</v>
      </c>
      <c r="P183" s="105" t="str">
        <f t="shared" si="18"/>
        <v/>
      </c>
      <c r="Q183" s="84" t="s">
        <v>138</v>
      </c>
      <c r="S183" s="84" t="s">
        <v>137</v>
      </c>
      <c r="T183" s="84" t="s">
        <v>137</v>
      </c>
      <c r="U183" s="84" t="s">
        <v>137</v>
      </c>
      <c r="X183" s="84" t="s">
        <v>137</v>
      </c>
      <c r="Z183" s="105">
        <f t="shared" si="19"/>
        <v>1050000</v>
      </c>
      <c r="AA183" s="61">
        <f t="shared" si="20"/>
        <v>1000000</v>
      </c>
    </row>
    <row r="184" spans="1:27" ht="20.100000000000001" customHeight="1">
      <c r="A184" s="101">
        <v>1182</v>
      </c>
      <c r="B184" s="102">
        <v>1410051026540</v>
      </c>
      <c r="C184" s="102">
        <v>1310308100017</v>
      </c>
      <c r="D184" s="103" t="s">
        <v>132</v>
      </c>
      <c r="E184" s="103" t="s">
        <v>462</v>
      </c>
      <c r="F184" s="104">
        <v>1080014</v>
      </c>
      <c r="G184" s="103" t="s">
        <v>465</v>
      </c>
      <c r="H184" s="103" t="s">
        <v>147</v>
      </c>
      <c r="I184" s="103" t="s">
        <v>463</v>
      </c>
      <c r="J184" s="103" t="s">
        <v>474</v>
      </c>
      <c r="K184" s="82">
        <f t="shared" si="14"/>
        <v>3</v>
      </c>
      <c r="L184" s="82">
        <v>70</v>
      </c>
      <c r="M184" s="105">
        <f t="shared" si="15"/>
        <v>500000</v>
      </c>
      <c r="N184" s="105">
        <f t="shared" si="16"/>
        <v>250000</v>
      </c>
      <c r="O184" s="105">
        <f t="shared" si="17"/>
        <v>300000</v>
      </c>
      <c r="P184" s="105" t="str">
        <f t="shared" si="18"/>
        <v/>
      </c>
      <c r="Q184" s="84" t="s">
        <v>138</v>
      </c>
      <c r="S184" s="84" t="s">
        <v>137</v>
      </c>
      <c r="T184" s="84" t="s">
        <v>137</v>
      </c>
      <c r="U184" s="84" t="s">
        <v>137</v>
      </c>
      <c r="X184" s="84" t="s">
        <v>137</v>
      </c>
      <c r="Z184" s="105">
        <f t="shared" si="19"/>
        <v>1050000</v>
      </c>
      <c r="AA184" s="61">
        <f t="shared" si="20"/>
        <v>1000000</v>
      </c>
    </row>
    <row r="185" spans="1:27" ht="20.100000000000001" customHeight="1">
      <c r="A185" s="101">
        <v>1183</v>
      </c>
      <c r="B185" s="102">
        <v>1410051027175</v>
      </c>
      <c r="C185" s="102">
        <v>1310308100017</v>
      </c>
      <c r="D185" s="103" t="s">
        <v>132</v>
      </c>
      <c r="E185" s="103" t="s">
        <v>462</v>
      </c>
      <c r="F185" s="104">
        <v>1080014</v>
      </c>
      <c r="G185" s="103" t="s">
        <v>465</v>
      </c>
      <c r="H185" s="103" t="s">
        <v>147</v>
      </c>
      <c r="I185" s="103" t="s">
        <v>463</v>
      </c>
      <c r="J185" s="103" t="s">
        <v>475</v>
      </c>
      <c r="K185" s="82">
        <f t="shared" si="14"/>
        <v>3</v>
      </c>
      <c r="L185" s="82">
        <v>60</v>
      </c>
      <c r="M185" s="105">
        <f t="shared" si="15"/>
        <v>500000</v>
      </c>
      <c r="N185" s="105">
        <f t="shared" si="16"/>
        <v>250000</v>
      </c>
      <c r="O185" s="105">
        <f t="shared" si="17"/>
        <v>300000</v>
      </c>
      <c r="P185" s="105" t="str">
        <f t="shared" si="18"/>
        <v/>
      </c>
      <c r="Q185" s="84" t="s">
        <v>138</v>
      </c>
      <c r="S185" s="84" t="s">
        <v>137</v>
      </c>
      <c r="T185" s="84" t="s">
        <v>137</v>
      </c>
      <c r="U185" s="84" t="s">
        <v>137</v>
      </c>
      <c r="X185" s="84" t="s">
        <v>137</v>
      </c>
      <c r="Z185" s="105">
        <f t="shared" si="19"/>
        <v>1050000</v>
      </c>
      <c r="AA185" s="61">
        <f t="shared" si="20"/>
        <v>1000000</v>
      </c>
    </row>
    <row r="186" spans="1:27" ht="20.100000000000001" customHeight="1">
      <c r="A186" s="101">
        <v>1184</v>
      </c>
      <c r="B186" s="102">
        <v>1410051018372</v>
      </c>
      <c r="C186" s="102">
        <v>918010055</v>
      </c>
      <c r="D186" s="103" t="s">
        <v>132</v>
      </c>
      <c r="E186" s="103" t="s">
        <v>476</v>
      </c>
      <c r="F186" s="104">
        <v>1520022</v>
      </c>
      <c r="G186" s="103" t="s">
        <v>479</v>
      </c>
      <c r="H186" s="103" t="s">
        <v>147</v>
      </c>
      <c r="I186" s="103" t="s">
        <v>477</v>
      </c>
      <c r="J186" s="103" t="s">
        <v>478</v>
      </c>
      <c r="K186" s="82">
        <f t="shared" si="14"/>
        <v>3</v>
      </c>
      <c r="L186" s="82">
        <v>80</v>
      </c>
      <c r="M186" s="105">
        <f t="shared" si="15"/>
        <v>500000</v>
      </c>
      <c r="N186" s="105">
        <f t="shared" si="16"/>
        <v>250000</v>
      </c>
      <c r="O186" s="105" t="str">
        <f t="shared" si="17"/>
        <v/>
      </c>
      <c r="P186" s="105" t="str">
        <f t="shared" si="18"/>
        <v/>
      </c>
      <c r="Q186" s="82" t="s">
        <v>137</v>
      </c>
      <c r="R186" s="82"/>
      <c r="S186" s="82" t="s">
        <v>137</v>
      </c>
      <c r="T186" s="82" t="s">
        <v>137</v>
      </c>
      <c r="U186" s="82" t="s">
        <v>137</v>
      </c>
      <c r="V186" s="82"/>
      <c r="W186" s="82"/>
      <c r="X186" s="82" t="s">
        <v>137</v>
      </c>
      <c r="Y186" s="82"/>
      <c r="Z186" s="105">
        <f t="shared" si="19"/>
        <v>750000</v>
      </c>
      <c r="AA186" s="61">
        <f t="shared" si="20"/>
        <v>1000000</v>
      </c>
    </row>
    <row r="187" spans="1:27" ht="20.100000000000001" customHeight="1">
      <c r="A187" s="101">
        <v>1185</v>
      </c>
      <c r="B187" s="102">
        <v>1410051025948</v>
      </c>
      <c r="C187" s="102">
        <v>1501220107</v>
      </c>
      <c r="D187" s="103" t="s">
        <v>132</v>
      </c>
      <c r="E187" s="103" t="s">
        <v>480</v>
      </c>
      <c r="F187" s="104">
        <v>8100044</v>
      </c>
      <c r="G187" s="103" t="s">
        <v>483</v>
      </c>
      <c r="H187" s="103" t="s">
        <v>147</v>
      </c>
      <c r="I187" s="103" t="s">
        <v>481</v>
      </c>
      <c r="J187" s="103" t="s">
        <v>482</v>
      </c>
      <c r="K187" s="82">
        <f t="shared" si="14"/>
        <v>3</v>
      </c>
      <c r="L187" s="82">
        <v>80</v>
      </c>
      <c r="M187" s="105">
        <f t="shared" si="15"/>
        <v>500000</v>
      </c>
      <c r="N187" s="105">
        <f t="shared" si="16"/>
        <v>250000</v>
      </c>
      <c r="O187" s="105" t="str">
        <f t="shared" si="17"/>
        <v/>
      </c>
      <c r="P187" s="105" t="str">
        <f t="shared" si="18"/>
        <v/>
      </c>
      <c r="Q187" s="82" t="s">
        <v>137</v>
      </c>
      <c r="R187" s="82"/>
      <c r="S187" s="82" t="s">
        <v>137</v>
      </c>
      <c r="T187" s="82" t="s">
        <v>137</v>
      </c>
      <c r="U187" s="82" t="s">
        <v>137</v>
      </c>
      <c r="V187" s="82"/>
      <c r="W187" s="82"/>
      <c r="X187" s="82" t="s">
        <v>137</v>
      </c>
      <c r="Y187" s="82"/>
      <c r="Z187" s="105">
        <f t="shared" si="19"/>
        <v>750000</v>
      </c>
      <c r="AA187" s="61">
        <f t="shared" si="20"/>
        <v>1000000</v>
      </c>
    </row>
    <row r="188" spans="1:27" ht="20.100000000000001" customHeight="1">
      <c r="A188" s="101">
        <v>1186</v>
      </c>
      <c r="B188" s="102">
        <v>1410051026615</v>
      </c>
      <c r="C188" s="102">
        <v>1501220107</v>
      </c>
      <c r="D188" s="103" t="s">
        <v>132</v>
      </c>
      <c r="E188" s="103" t="s">
        <v>480</v>
      </c>
      <c r="F188" s="104">
        <v>8100044</v>
      </c>
      <c r="G188" s="103" t="s">
        <v>483</v>
      </c>
      <c r="H188" s="103" t="s">
        <v>147</v>
      </c>
      <c r="I188" s="103" t="s">
        <v>481</v>
      </c>
      <c r="J188" s="103" t="s">
        <v>484</v>
      </c>
      <c r="K188" s="82">
        <f t="shared" si="14"/>
        <v>2</v>
      </c>
      <c r="L188" s="82">
        <v>40</v>
      </c>
      <c r="M188" s="105">
        <f t="shared" si="15"/>
        <v>400000</v>
      </c>
      <c r="N188" s="105">
        <f t="shared" si="16"/>
        <v>200000</v>
      </c>
      <c r="O188" s="105">
        <f t="shared" si="17"/>
        <v>300000</v>
      </c>
      <c r="P188" s="105" t="str">
        <f t="shared" si="18"/>
        <v/>
      </c>
      <c r="Q188" s="82" t="s">
        <v>137</v>
      </c>
      <c r="R188" s="82"/>
      <c r="S188" s="82" t="s">
        <v>137</v>
      </c>
      <c r="T188" s="84" t="s">
        <v>170</v>
      </c>
      <c r="U188" s="82" t="s">
        <v>137</v>
      </c>
      <c r="V188" s="82"/>
      <c r="W188" s="82"/>
      <c r="X188" s="82" t="s">
        <v>137</v>
      </c>
      <c r="Y188" s="82"/>
      <c r="Z188" s="105">
        <f t="shared" si="19"/>
        <v>900000</v>
      </c>
      <c r="AA188" s="61">
        <f t="shared" si="20"/>
        <v>1000000</v>
      </c>
    </row>
    <row r="189" spans="1:27" ht="20.100000000000001" customHeight="1">
      <c r="A189" s="101">
        <v>1187</v>
      </c>
      <c r="B189" s="102">
        <v>1410051018125</v>
      </c>
      <c r="C189" s="102">
        <v>918010030</v>
      </c>
      <c r="D189" s="103" t="s">
        <v>132</v>
      </c>
      <c r="E189" s="103" t="s">
        <v>485</v>
      </c>
      <c r="F189" s="104">
        <v>1050001</v>
      </c>
      <c r="G189" s="103" t="s">
        <v>488</v>
      </c>
      <c r="H189" s="103" t="s">
        <v>147</v>
      </c>
      <c r="I189" s="103" t="s">
        <v>486</v>
      </c>
      <c r="J189" s="103" t="s">
        <v>487</v>
      </c>
      <c r="K189" s="82">
        <f t="shared" si="14"/>
        <v>3</v>
      </c>
      <c r="L189" s="82">
        <v>60</v>
      </c>
      <c r="M189" s="105">
        <f t="shared" si="15"/>
        <v>500000</v>
      </c>
      <c r="N189" s="105">
        <f t="shared" si="16"/>
        <v>250000</v>
      </c>
      <c r="O189" s="105" t="str">
        <f t="shared" si="17"/>
        <v/>
      </c>
      <c r="P189" s="105" t="str">
        <f t="shared" si="18"/>
        <v/>
      </c>
      <c r="Q189" s="82" t="s">
        <v>137</v>
      </c>
      <c r="R189" s="82"/>
      <c r="S189" s="82" t="s">
        <v>137</v>
      </c>
      <c r="T189" s="82" t="s">
        <v>137</v>
      </c>
      <c r="U189" s="82" t="s">
        <v>137</v>
      </c>
      <c r="V189" s="82"/>
      <c r="W189" s="82"/>
      <c r="X189" s="82" t="s">
        <v>137</v>
      </c>
      <c r="Y189" s="82"/>
      <c r="Z189" s="105">
        <f t="shared" si="19"/>
        <v>750000</v>
      </c>
      <c r="AA189" s="61">
        <f t="shared" si="20"/>
        <v>1000000</v>
      </c>
    </row>
    <row r="190" spans="1:27" ht="20.100000000000001" customHeight="1">
      <c r="A190" s="101">
        <v>1188</v>
      </c>
      <c r="B190" s="102">
        <v>1410051025393</v>
      </c>
      <c r="C190" s="102">
        <v>918010030</v>
      </c>
      <c r="D190" s="103" t="s">
        <v>132</v>
      </c>
      <c r="E190" s="103" t="s">
        <v>485</v>
      </c>
      <c r="F190" s="104">
        <v>1050001</v>
      </c>
      <c r="G190" s="103" t="s">
        <v>488</v>
      </c>
      <c r="H190" s="103" t="s">
        <v>147</v>
      </c>
      <c r="I190" s="103" t="s">
        <v>486</v>
      </c>
      <c r="J190" s="103" t="s">
        <v>489</v>
      </c>
      <c r="K190" s="82">
        <f t="shared" si="14"/>
        <v>2</v>
      </c>
      <c r="L190" s="82">
        <v>40</v>
      </c>
      <c r="M190" s="105">
        <f t="shared" si="15"/>
        <v>400000</v>
      </c>
      <c r="N190" s="105">
        <f t="shared" si="16"/>
        <v>200000</v>
      </c>
      <c r="O190" s="105" t="str">
        <f t="shared" si="17"/>
        <v/>
      </c>
      <c r="P190" s="105" t="str">
        <f t="shared" si="18"/>
        <v/>
      </c>
      <c r="Q190" s="82" t="s">
        <v>137</v>
      </c>
      <c r="R190" s="82"/>
      <c r="S190" s="82" t="s">
        <v>137</v>
      </c>
      <c r="T190" s="82" t="s">
        <v>137</v>
      </c>
      <c r="U190" s="82" t="s">
        <v>137</v>
      </c>
      <c r="V190" s="82"/>
      <c r="W190" s="82"/>
      <c r="X190" s="82" t="s">
        <v>137</v>
      </c>
      <c r="Y190" s="82"/>
      <c r="Z190" s="105">
        <f t="shared" si="19"/>
        <v>600000</v>
      </c>
      <c r="AA190" s="61">
        <f t="shared" si="20"/>
        <v>1000000</v>
      </c>
    </row>
    <row r="191" spans="1:27" ht="20.100000000000001" customHeight="1">
      <c r="A191" s="101">
        <v>1189</v>
      </c>
      <c r="B191" s="102">
        <v>1410051027241</v>
      </c>
      <c r="C191" s="102">
        <v>1411811100013</v>
      </c>
      <c r="D191" s="103" t="s">
        <v>132</v>
      </c>
      <c r="E191" s="103" t="s">
        <v>490</v>
      </c>
      <c r="F191" s="104">
        <v>2240061</v>
      </c>
      <c r="G191" s="103" t="s">
        <v>493</v>
      </c>
      <c r="H191" s="103" t="s">
        <v>147</v>
      </c>
      <c r="I191" s="103" t="s">
        <v>491</v>
      </c>
      <c r="J191" s="103" t="s">
        <v>492</v>
      </c>
      <c r="K191" s="82">
        <f t="shared" si="14"/>
        <v>2</v>
      </c>
      <c r="L191" s="82">
        <v>40</v>
      </c>
      <c r="M191" s="105">
        <f t="shared" si="15"/>
        <v>400000</v>
      </c>
      <c r="N191" s="105">
        <f t="shared" si="16"/>
        <v>200000</v>
      </c>
      <c r="O191" s="105" t="str">
        <f t="shared" si="17"/>
        <v/>
      </c>
      <c r="P191" s="105" t="str">
        <f t="shared" si="18"/>
        <v/>
      </c>
      <c r="Q191" s="82" t="s">
        <v>137</v>
      </c>
      <c r="R191" s="82"/>
      <c r="S191" s="82" t="s">
        <v>137</v>
      </c>
      <c r="T191" s="82" t="s">
        <v>137</v>
      </c>
      <c r="U191" s="82" t="s">
        <v>137</v>
      </c>
      <c r="V191" s="82"/>
      <c r="W191" s="82"/>
      <c r="X191" s="82" t="s">
        <v>137</v>
      </c>
      <c r="Y191" s="82"/>
      <c r="Z191" s="105">
        <f t="shared" si="19"/>
        <v>600000</v>
      </c>
      <c r="AA191" s="61">
        <f t="shared" si="20"/>
        <v>1000000</v>
      </c>
    </row>
    <row r="192" spans="1:27" ht="20.100000000000001" customHeight="1">
      <c r="A192" s="101">
        <v>1190</v>
      </c>
      <c r="B192" s="102">
        <v>1410051015709</v>
      </c>
      <c r="C192" s="102">
        <v>904020010</v>
      </c>
      <c r="D192" s="103" t="s">
        <v>132</v>
      </c>
      <c r="E192" s="103" t="s">
        <v>494</v>
      </c>
      <c r="F192" s="104">
        <v>2220011</v>
      </c>
      <c r="G192" s="103" t="s">
        <v>497</v>
      </c>
      <c r="H192" s="103" t="s">
        <v>147</v>
      </c>
      <c r="I192" s="103" t="s">
        <v>495</v>
      </c>
      <c r="J192" s="103" t="s">
        <v>496</v>
      </c>
      <c r="K192" s="82">
        <f t="shared" si="14"/>
        <v>2</v>
      </c>
      <c r="L192" s="82">
        <v>33</v>
      </c>
      <c r="M192" s="105">
        <f t="shared" si="15"/>
        <v>400000</v>
      </c>
      <c r="N192" s="105">
        <f t="shared" si="16"/>
        <v>200000</v>
      </c>
      <c r="O192" s="105">
        <f t="shared" si="17"/>
        <v>300000</v>
      </c>
      <c r="P192" s="105" t="str">
        <f t="shared" si="18"/>
        <v/>
      </c>
      <c r="Q192" s="84" t="s">
        <v>138</v>
      </c>
      <c r="S192" s="84" t="s">
        <v>137</v>
      </c>
      <c r="T192" s="84" t="s">
        <v>137</v>
      </c>
      <c r="U192" s="84" t="s">
        <v>137</v>
      </c>
      <c r="X192" s="84" t="s">
        <v>137</v>
      </c>
      <c r="Z192" s="105">
        <f t="shared" si="19"/>
        <v>900000</v>
      </c>
      <c r="AA192" s="61">
        <f t="shared" si="20"/>
        <v>1000000</v>
      </c>
    </row>
    <row r="193" spans="1:27" ht="20.100000000000001" customHeight="1">
      <c r="A193" s="101">
        <v>1191</v>
      </c>
      <c r="B193" s="102">
        <v>1410051024230</v>
      </c>
      <c r="C193" s="102">
        <v>904020010</v>
      </c>
      <c r="D193" s="103" t="s">
        <v>132</v>
      </c>
      <c r="E193" s="103" t="s">
        <v>494</v>
      </c>
      <c r="F193" s="104">
        <v>2220011</v>
      </c>
      <c r="G193" s="103" t="s">
        <v>497</v>
      </c>
      <c r="H193" s="103" t="s">
        <v>147</v>
      </c>
      <c r="I193" s="103" t="s">
        <v>495</v>
      </c>
      <c r="J193" s="103" t="s">
        <v>498</v>
      </c>
      <c r="K193" s="82">
        <f t="shared" si="14"/>
        <v>2</v>
      </c>
      <c r="L193" s="82">
        <v>52</v>
      </c>
      <c r="M193" s="105">
        <f t="shared" si="15"/>
        <v>400000</v>
      </c>
      <c r="N193" s="105">
        <f t="shared" si="16"/>
        <v>200000</v>
      </c>
      <c r="O193" s="105">
        <f t="shared" si="17"/>
        <v>300000</v>
      </c>
      <c r="P193" s="105" t="str">
        <f t="shared" si="18"/>
        <v/>
      </c>
      <c r="Q193" s="84" t="s">
        <v>138</v>
      </c>
      <c r="S193" s="84" t="s">
        <v>137</v>
      </c>
      <c r="T193" s="84" t="s">
        <v>137</v>
      </c>
      <c r="U193" s="84" t="s">
        <v>137</v>
      </c>
      <c r="X193" s="84" t="s">
        <v>137</v>
      </c>
      <c r="Z193" s="105">
        <f t="shared" si="19"/>
        <v>900000</v>
      </c>
      <c r="AA193" s="61">
        <f t="shared" si="20"/>
        <v>1000000</v>
      </c>
    </row>
    <row r="194" spans="1:27" ht="20.100000000000001" customHeight="1">
      <c r="A194" s="101">
        <v>1192</v>
      </c>
      <c r="B194" s="102">
        <v>1410051025476</v>
      </c>
      <c r="C194" s="102">
        <v>904020010</v>
      </c>
      <c r="D194" s="103" t="s">
        <v>132</v>
      </c>
      <c r="E194" s="103" t="s">
        <v>494</v>
      </c>
      <c r="F194" s="104">
        <v>2220011</v>
      </c>
      <c r="G194" s="103" t="s">
        <v>497</v>
      </c>
      <c r="H194" s="103" t="s">
        <v>147</v>
      </c>
      <c r="I194" s="103" t="s">
        <v>495</v>
      </c>
      <c r="J194" s="103" t="s">
        <v>499</v>
      </c>
      <c r="K194" s="82">
        <f t="shared" si="14"/>
        <v>2</v>
      </c>
      <c r="L194" s="82">
        <v>54</v>
      </c>
      <c r="M194" s="105">
        <f t="shared" si="15"/>
        <v>400000</v>
      </c>
      <c r="N194" s="105">
        <f t="shared" si="16"/>
        <v>200000</v>
      </c>
      <c r="O194" s="105">
        <f t="shared" si="17"/>
        <v>300000</v>
      </c>
      <c r="P194" s="105" t="str">
        <f t="shared" si="18"/>
        <v/>
      </c>
      <c r="Q194" s="84" t="s">
        <v>138</v>
      </c>
      <c r="S194" s="84" t="s">
        <v>137</v>
      </c>
      <c r="T194" s="84" t="s">
        <v>170</v>
      </c>
      <c r="U194" s="84" t="s">
        <v>137</v>
      </c>
      <c r="X194" s="84" t="s">
        <v>137</v>
      </c>
      <c r="Z194" s="105">
        <f t="shared" si="19"/>
        <v>900000</v>
      </c>
      <c r="AA194" s="61">
        <f t="shared" si="20"/>
        <v>1000000</v>
      </c>
    </row>
    <row r="195" spans="1:27" ht="20.100000000000001" customHeight="1">
      <c r="A195" s="101">
        <v>1193</v>
      </c>
      <c r="B195" s="102">
        <v>1410051015717</v>
      </c>
      <c r="C195" s="102">
        <v>904020010</v>
      </c>
      <c r="D195" s="103" t="s">
        <v>139</v>
      </c>
      <c r="E195" s="103" t="s">
        <v>494</v>
      </c>
      <c r="F195" s="104">
        <v>2220011</v>
      </c>
      <c r="G195" s="103" t="s">
        <v>497</v>
      </c>
      <c r="H195" s="103" t="s">
        <v>147</v>
      </c>
      <c r="I195" s="103" t="s">
        <v>495</v>
      </c>
      <c r="J195" s="108" t="s">
        <v>500</v>
      </c>
      <c r="K195" s="82">
        <f t="shared" ref="K195:K258" si="21">IF(L195="","",IF(L195&lt;=19,1,IF(AND(L195&gt;=20,L195&lt;=59),2,IF(L195&gt;=60,3,"エラー"))))</f>
        <v>1</v>
      </c>
      <c r="L195" s="82">
        <v>13</v>
      </c>
      <c r="M195" s="105">
        <f t="shared" ref="M195:M258" si="22">IF(L195="","",IF(K195=1,300000,IF(K195=2,400000,IF(K195=3,500000,"エラー"))))</f>
        <v>300000</v>
      </c>
      <c r="N195" s="105">
        <f t="shared" ref="N195:N258" si="23">IF(L195="","",IF(K195=1,150000,IF(K195=2,200000,IF(K195=3,250000,"エラー"))))</f>
        <v>150000</v>
      </c>
      <c r="O195" s="105" t="str">
        <f t="shared" ref="O195:O258" si="24">IF(OR(Q195="○",R195="○",S195="○",T195="○",U195="○",V195="○"),300000,"")</f>
        <v/>
      </c>
      <c r="P195" s="105" t="str">
        <f t="shared" ref="P195:P258" si="25">IF(OR(X195="○",W195="○",Y195="○"),300000,"")</f>
        <v/>
      </c>
      <c r="Q195" s="82" t="s">
        <v>137</v>
      </c>
      <c r="R195" s="82"/>
      <c r="S195" s="82" t="s">
        <v>137</v>
      </c>
      <c r="T195" s="82" t="s">
        <v>137</v>
      </c>
      <c r="U195" s="82" t="s">
        <v>137</v>
      </c>
      <c r="V195" s="82"/>
      <c r="W195" s="82"/>
      <c r="X195" s="82" t="s">
        <v>137</v>
      </c>
      <c r="Y195" s="82"/>
      <c r="Z195" s="105">
        <f t="shared" ref="Z195:Z258" si="26">SUM(M195:P195)</f>
        <v>450000</v>
      </c>
      <c r="AA195" s="61">
        <f t="shared" ref="AA195:AA258" si="27">IF(OR(N195&lt;&gt;"",O195&lt;&gt;"",P195&lt;&gt;""),1000000,0)</f>
        <v>1000000</v>
      </c>
    </row>
    <row r="196" spans="1:27" ht="20.100000000000001" customHeight="1">
      <c r="A196" s="101">
        <v>1194</v>
      </c>
      <c r="B196" s="102">
        <v>1410051018646</v>
      </c>
      <c r="C196" s="102">
        <v>904020010</v>
      </c>
      <c r="D196" s="103" t="s">
        <v>139</v>
      </c>
      <c r="E196" s="103" t="s">
        <v>494</v>
      </c>
      <c r="F196" s="104">
        <v>2220011</v>
      </c>
      <c r="G196" s="103" t="s">
        <v>497</v>
      </c>
      <c r="H196" s="103" t="s">
        <v>147</v>
      </c>
      <c r="I196" s="103" t="s">
        <v>495</v>
      </c>
      <c r="J196" s="106" t="s">
        <v>501</v>
      </c>
      <c r="K196" s="82">
        <f t="shared" si="21"/>
        <v>2</v>
      </c>
      <c r="L196" s="82">
        <v>36</v>
      </c>
      <c r="M196" s="105">
        <f t="shared" si="22"/>
        <v>400000</v>
      </c>
      <c r="N196" s="105">
        <f t="shared" si="23"/>
        <v>200000</v>
      </c>
      <c r="O196" s="105" t="str">
        <f t="shared" si="24"/>
        <v/>
      </c>
      <c r="P196" s="105" t="str">
        <f t="shared" si="25"/>
        <v/>
      </c>
      <c r="Q196" s="82"/>
      <c r="R196" s="82"/>
      <c r="S196" s="82" t="s">
        <v>137</v>
      </c>
      <c r="T196" s="82" t="s">
        <v>137</v>
      </c>
      <c r="U196" s="82" t="s">
        <v>137</v>
      </c>
      <c r="V196" s="82"/>
      <c r="W196" s="82"/>
      <c r="X196" s="82" t="s">
        <v>137</v>
      </c>
      <c r="Y196" s="82"/>
      <c r="Z196" s="105">
        <f t="shared" si="26"/>
        <v>600000</v>
      </c>
      <c r="AA196" s="61">
        <f t="shared" si="27"/>
        <v>1000000</v>
      </c>
    </row>
    <row r="197" spans="1:27" ht="20.100000000000001" customHeight="1">
      <c r="A197" s="101">
        <v>1195</v>
      </c>
      <c r="B197" s="102">
        <v>1410051024289</v>
      </c>
      <c r="C197" s="102">
        <v>904020010</v>
      </c>
      <c r="D197" s="103" t="s">
        <v>139</v>
      </c>
      <c r="E197" s="103" t="s">
        <v>494</v>
      </c>
      <c r="F197" s="104">
        <v>2220011</v>
      </c>
      <c r="G197" s="103" t="s">
        <v>497</v>
      </c>
      <c r="H197" s="103" t="s">
        <v>147</v>
      </c>
      <c r="I197" s="103" t="s">
        <v>495</v>
      </c>
      <c r="J197" s="107" t="s">
        <v>502</v>
      </c>
      <c r="K197" s="82">
        <f t="shared" si="21"/>
        <v>1</v>
      </c>
      <c r="L197" s="82">
        <v>19</v>
      </c>
      <c r="M197" s="105">
        <f t="shared" si="22"/>
        <v>300000</v>
      </c>
      <c r="N197" s="105">
        <f t="shared" si="23"/>
        <v>150000</v>
      </c>
      <c r="O197" s="105" t="str">
        <f t="shared" si="24"/>
        <v/>
      </c>
      <c r="P197" s="105" t="str">
        <f t="shared" si="25"/>
        <v/>
      </c>
      <c r="Q197" s="82" t="s">
        <v>137</v>
      </c>
      <c r="R197" s="82"/>
      <c r="S197" s="82" t="s">
        <v>137</v>
      </c>
      <c r="T197" s="82" t="s">
        <v>137</v>
      </c>
      <c r="U197" s="82" t="s">
        <v>137</v>
      </c>
      <c r="V197" s="82"/>
      <c r="W197" s="82"/>
      <c r="X197" s="82" t="s">
        <v>137</v>
      </c>
      <c r="Y197" s="82"/>
      <c r="Z197" s="105">
        <f t="shared" si="26"/>
        <v>450000</v>
      </c>
      <c r="AA197" s="61">
        <f t="shared" si="27"/>
        <v>1000000</v>
      </c>
    </row>
    <row r="198" spans="1:27" ht="20.100000000000001" customHeight="1">
      <c r="A198" s="101">
        <v>1196</v>
      </c>
      <c r="B198" s="102">
        <v>1410051017275</v>
      </c>
      <c r="C198" s="102">
        <v>912010127</v>
      </c>
      <c r="D198" s="103" t="s">
        <v>132</v>
      </c>
      <c r="E198" s="103" t="s">
        <v>503</v>
      </c>
      <c r="F198" s="104">
        <v>2220037</v>
      </c>
      <c r="G198" s="103" t="s">
        <v>506</v>
      </c>
      <c r="H198" s="103" t="s">
        <v>147</v>
      </c>
      <c r="I198" s="103" t="s">
        <v>504</v>
      </c>
      <c r="J198" s="103" t="s">
        <v>505</v>
      </c>
      <c r="K198" s="82">
        <f t="shared" si="21"/>
        <v>2</v>
      </c>
      <c r="L198" s="82">
        <v>30</v>
      </c>
      <c r="M198" s="105">
        <f t="shared" si="22"/>
        <v>400000</v>
      </c>
      <c r="N198" s="105">
        <f t="shared" si="23"/>
        <v>200000</v>
      </c>
      <c r="O198" s="105">
        <f t="shared" si="24"/>
        <v>300000</v>
      </c>
      <c r="P198" s="105" t="str">
        <f t="shared" si="25"/>
        <v/>
      </c>
      <c r="Q198" s="84" t="s">
        <v>138</v>
      </c>
      <c r="S198" s="84" t="s">
        <v>137</v>
      </c>
      <c r="T198" s="84" t="s">
        <v>170</v>
      </c>
      <c r="U198" s="84" t="s">
        <v>137</v>
      </c>
      <c r="X198" s="84" t="s">
        <v>137</v>
      </c>
      <c r="Z198" s="105">
        <f t="shared" si="26"/>
        <v>900000</v>
      </c>
      <c r="AA198" s="61">
        <f t="shared" si="27"/>
        <v>1000000</v>
      </c>
    </row>
    <row r="199" spans="1:27" ht="20.100000000000001" customHeight="1">
      <c r="A199" s="101">
        <v>1197</v>
      </c>
      <c r="B199" s="102">
        <v>1410051024321</v>
      </c>
      <c r="C199" s="102">
        <v>912010127</v>
      </c>
      <c r="D199" s="103" t="s">
        <v>139</v>
      </c>
      <c r="E199" s="103" t="s">
        <v>503</v>
      </c>
      <c r="F199" s="104">
        <v>2220037</v>
      </c>
      <c r="G199" s="103" t="s">
        <v>506</v>
      </c>
      <c r="H199" s="103" t="s">
        <v>147</v>
      </c>
      <c r="I199" s="103" t="s">
        <v>504</v>
      </c>
      <c r="J199" s="107" t="s">
        <v>507</v>
      </c>
      <c r="K199" s="82">
        <f t="shared" si="21"/>
        <v>2</v>
      </c>
      <c r="L199" s="82">
        <v>39</v>
      </c>
      <c r="M199" s="105">
        <f t="shared" si="22"/>
        <v>400000</v>
      </c>
      <c r="N199" s="105">
        <f t="shared" si="23"/>
        <v>200000</v>
      </c>
      <c r="O199" s="105" t="str">
        <f t="shared" si="24"/>
        <v/>
      </c>
      <c r="P199" s="105" t="str">
        <f t="shared" si="25"/>
        <v/>
      </c>
      <c r="Q199" s="82" t="s">
        <v>137</v>
      </c>
      <c r="R199" s="82"/>
      <c r="S199" s="82" t="s">
        <v>137</v>
      </c>
      <c r="T199" s="82" t="s">
        <v>137</v>
      </c>
      <c r="U199" s="82" t="s">
        <v>137</v>
      </c>
      <c r="V199" s="82"/>
      <c r="W199" s="82"/>
      <c r="X199" s="82" t="s">
        <v>137</v>
      </c>
      <c r="Y199" s="82"/>
      <c r="Z199" s="105">
        <f t="shared" si="26"/>
        <v>600000</v>
      </c>
      <c r="AA199" s="61">
        <f t="shared" si="27"/>
        <v>1000000</v>
      </c>
    </row>
    <row r="200" spans="1:27" ht="20.100000000000001" customHeight="1">
      <c r="A200" s="101">
        <v>1198</v>
      </c>
      <c r="B200" s="102">
        <v>1410051017408</v>
      </c>
      <c r="C200" s="102">
        <v>912010140</v>
      </c>
      <c r="D200" s="103" t="s">
        <v>132</v>
      </c>
      <c r="E200" s="103" t="s">
        <v>508</v>
      </c>
      <c r="F200" s="104">
        <v>2250003</v>
      </c>
      <c r="G200" s="103" t="s">
        <v>511</v>
      </c>
      <c r="H200" s="103" t="s">
        <v>147</v>
      </c>
      <c r="I200" s="103" t="s">
        <v>509</v>
      </c>
      <c r="J200" s="103" t="s">
        <v>510</v>
      </c>
      <c r="K200" s="82">
        <f t="shared" si="21"/>
        <v>2</v>
      </c>
      <c r="L200" s="82">
        <v>54</v>
      </c>
      <c r="M200" s="105">
        <f t="shared" si="22"/>
        <v>400000</v>
      </c>
      <c r="N200" s="105">
        <f t="shared" si="23"/>
        <v>200000</v>
      </c>
      <c r="O200" s="105" t="str">
        <f t="shared" si="24"/>
        <v/>
      </c>
      <c r="P200" s="105" t="str">
        <f t="shared" si="25"/>
        <v/>
      </c>
      <c r="Q200" s="82" t="s">
        <v>137</v>
      </c>
      <c r="R200" s="82"/>
      <c r="S200" s="82" t="s">
        <v>137</v>
      </c>
      <c r="T200" s="82" t="s">
        <v>137</v>
      </c>
      <c r="U200" s="82" t="s">
        <v>137</v>
      </c>
      <c r="V200" s="82"/>
      <c r="W200" s="82"/>
      <c r="X200" s="82" t="s">
        <v>137</v>
      </c>
      <c r="Y200" s="82"/>
      <c r="Z200" s="105">
        <f t="shared" si="26"/>
        <v>600000</v>
      </c>
      <c r="AA200" s="61">
        <f t="shared" si="27"/>
        <v>1000000</v>
      </c>
    </row>
    <row r="201" spans="1:27" ht="20.100000000000001" customHeight="1">
      <c r="A201" s="101">
        <v>1199</v>
      </c>
      <c r="B201" s="102">
        <v>1410051023844</v>
      </c>
      <c r="C201" s="102">
        <v>912010140</v>
      </c>
      <c r="D201" s="103" t="s">
        <v>132</v>
      </c>
      <c r="E201" s="103" t="s">
        <v>508</v>
      </c>
      <c r="F201" s="104">
        <v>2250003</v>
      </c>
      <c r="G201" s="103" t="s">
        <v>511</v>
      </c>
      <c r="H201" s="103" t="s">
        <v>147</v>
      </c>
      <c r="I201" s="103" t="s">
        <v>509</v>
      </c>
      <c r="J201" s="103" t="s">
        <v>512</v>
      </c>
      <c r="K201" s="82">
        <f t="shared" si="21"/>
        <v>3</v>
      </c>
      <c r="L201" s="82">
        <v>60</v>
      </c>
      <c r="M201" s="105">
        <f t="shared" si="22"/>
        <v>500000</v>
      </c>
      <c r="N201" s="105">
        <f t="shared" si="23"/>
        <v>250000</v>
      </c>
      <c r="O201" s="105" t="str">
        <f t="shared" si="24"/>
        <v/>
      </c>
      <c r="P201" s="105" t="str">
        <f t="shared" si="25"/>
        <v/>
      </c>
      <c r="Q201" s="82" t="s">
        <v>137</v>
      </c>
      <c r="R201" s="82"/>
      <c r="S201" s="82" t="s">
        <v>137</v>
      </c>
      <c r="T201" s="82" t="s">
        <v>137</v>
      </c>
      <c r="U201" s="82" t="s">
        <v>137</v>
      </c>
      <c r="V201" s="82"/>
      <c r="W201" s="82"/>
      <c r="X201" s="82" t="s">
        <v>137</v>
      </c>
      <c r="Y201" s="82"/>
      <c r="Z201" s="105">
        <f t="shared" si="26"/>
        <v>750000</v>
      </c>
      <c r="AA201" s="61">
        <f t="shared" si="27"/>
        <v>1000000</v>
      </c>
    </row>
    <row r="202" spans="1:27" ht="20.100000000000001" customHeight="1">
      <c r="A202" s="101">
        <v>1200</v>
      </c>
      <c r="B202" s="102">
        <v>1410051026706</v>
      </c>
      <c r="C202" s="102">
        <v>1110008000347</v>
      </c>
      <c r="D202" s="103" t="s">
        <v>132</v>
      </c>
      <c r="E202" s="103" t="s">
        <v>513</v>
      </c>
      <c r="F202" s="104">
        <v>3300063</v>
      </c>
      <c r="G202" s="103" t="s">
        <v>516</v>
      </c>
      <c r="H202" s="103" t="s">
        <v>147</v>
      </c>
      <c r="I202" s="103" t="s">
        <v>514</v>
      </c>
      <c r="J202" s="103" t="s">
        <v>517</v>
      </c>
      <c r="K202" s="82">
        <f t="shared" si="21"/>
        <v>2</v>
      </c>
      <c r="L202" s="82">
        <v>48</v>
      </c>
      <c r="M202" s="105">
        <f t="shared" si="22"/>
        <v>400000</v>
      </c>
      <c r="N202" s="105">
        <f t="shared" si="23"/>
        <v>200000</v>
      </c>
      <c r="O202" s="105">
        <f t="shared" si="24"/>
        <v>300000</v>
      </c>
      <c r="P202" s="105" t="str">
        <f t="shared" si="25"/>
        <v/>
      </c>
      <c r="Q202" s="82" t="s">
        <v>137</v>
      </c>
      <c r="R202" s="82"/>
      <c r="S202" s="82" t="s">
        <v>137</v>
      </c>
      <c r="T202" s="84" t="s">
        <v>170</v>
      </c>
      <c r="U202" s="82" t="s">
        <v>137</v>
      </c>
      <c r="V202" s="82"/>
      <c r="W202" s="82"/>
      <c r="X202" s="82" t="s">
        <v>137</v>
      </c>
      <c r="Y202" s="82"/>
      <c r="Z202" s="105">
        <f t="shared" si="26"/>
        <v>900000</v>
      </c>
      <c r="AA202" s="61">
        <f t="shared" si="27"/>
        <v>1000000</v>
      </c>
    </row>
    <row r="203" spans="1:27" ht="20.100000000000001" customHeight="1">
      <c r="A203" s="101">
        <v>1201</v>
      </c>
      <c r="B203" s="102">
        <v>1410051025435</v>
      </c>
      <c r="C203" s="102">
        <v>1110008000347</v>
      </c>
      <c r="D203" s="103" t="s">
        <v>132</v>
      </c>
      <c r="E203" s="103" t="s">
        <v>513</v>
      </c>
      <c r="F203" s="104">
        <v>3300063</v>
      </c>
      <c r="G203" s="103" t="s">
        <v>516</v>
      </c>
      <c r="H203" s="103" t="s">
        <v>147</v>
      </c>
      <c r="I203" s="103" t="s">
        <v>514</v>
      </c>
      <c r="J203" s="103" t="s">
        <v>515</v>
      </c>
      <c r="K203" s="82">
        <f t="shared" si="21"/>
        <v>2</v>
      </c>
      <c r="L203" s="82">
        <v>28</v>
      </c>
      <c r="M203" s="105">
        <f t="shared" si="22"/>
        <v>400000</v>
      </c>
      <c r="N203" s="105">
        <f t="shared" si="23"/>
        <v>200000</v>
      </c>
      <c r="O203" s="105" t="str">
        <f t="shared" si="24"/>
        <v/>
      </c>
      <c r="P203" s="105" t="str">
        <f t="shared" si="25"/>
        <v/>
      </c>
      <c r="Q203" s="82" t="s">
        <v>137</v>
      </c>
      <c r="R203" s="82"/>
      <c r="S203" s="82" t="s">
        <v>137</v>
      </c>
      <c r="T203" s="82" t="s">
        <v>137</v>
      </c>
      <c r="U203" s="82" t="s">
        <v>137</v>
      </c>
      <c r="V203" s="82"/>
      <c r="W203" s="82"/>
      <c r="X203" s="82" t="s">
        <v>137</v>
      </c>
      <c r="Y203" s="82"/>
      <c r="Z203" s="105">
        <f t="shared" si="26"/>
        <v>600000</v>
      </c>
      <c r="AA203" s="61">
        <f t="shared" si="27"/>
        <v>1000000</v>
      </c>
    </row>
    <row r="204" spans="1:27" ht="20.100000000000001" customHeight="1">
      <c r="A204" s="101">
        <v>1202</v>
      </c>
      <c r="B204" s="102">
        <v>1410051025443</v>
      </c>
      <c r="C204" s="102">
        <v>1110008000347</v>
      </c>
      <c r="D204" s="103" t="s">
        <v>139</v>
      </c>
      <c r="E204" s="103" t="s">
        <v>513</v>
      </c>
      <c r="F204" s="104">
        <v>3300063</v>
      </c>
      <c r="G204" s="103" t="s">
        <v>516</v>
      </c>
      <c r="H204" s="103" t="s">
        <v>147</v>
      </c>
      <c r="I204" s="103" t="s">
        <v>514</v>
      </c>
      <c r="J204" s="62" t="s">
        <v>518</v>
      </c>
      <c r="K204" s="82">
        <f t="shared" si="21"/>
        <v>2</v>
      </c>
      <c r="L204" s="82">
        <v>42</v>
      </c>
      <c r="M204" s="105">
        <f t="shared" si="22"/>
        <v>400000</v>
      </c>
      <c r="N204" s="105">
        <f t="shared" si="23"/>
        <v>200000</v>
      </c>
      <c r="O204" s="105" t="str">
        <f t="shared" si="24"/>
        <v/>
      </c>
      <c r="P204" s="105" t="str">
        <f t="shared" si="25"/>
        <v/>
      </c>
      <c r="Q204" s="82" t="s">
        <v>137</v>
      </c>
      <c r="R204" s="82"/>
      <c r="S204" s="82" t="s">
        <v>137</v>
      </c>
      <c r="T204" s="82" t="s">
        <v>137</v>
      </c>
      <c r="U204" s="82" t="s">
        <v>137</v>
      </c>
      <c r="V204" s="82"/>
      <c r="W204" s="82"/>
      <c r="X204" s="82" t="s">
        <v>137</v>
      </c>
      <c r="Y204" s="82"/>
      <c r="Z204" s="105">
        <f t="shared" si="26"/>
        <v>600000</v>
      </c>
      <c r="AA204" s="61">
        <f t="shared" si="27"/>
        <v>1000000</v>
      </c>
    </row>
    <row r="205" spans="1:27" ht="20.100000000000001" customHeight="1">
      <c r="A205" s="101">
        <v>1203</v>
      </c>
      <c r="B205" s="102">
        <v>1410051017374</v>
      </c>
      <c r="C205" s="102">
        <v>912010137</v>
      </c>
      <c r="D205" s="103" t="s">
        <v>132</v>
      </c>
      <c r="E205" s="103" t="s">
        <v>519</v>
      </c>
      <c r="F205" s="104">
        <v>2240003</v>
      </c>
      <c r="G205" s="103" t="s">
        <v>522</v>
      </c>
      <c r="H205" s="103" t="s">
        <v>147</v>
      </c>
      <c r="I205" s="103" t="s">
        <v>520</v>
      </c>
      <c r="J205" s="103" t="s">
        <v>521</v>
      </c>
      <c r="K205" s="82">
        <f t="shared" si="21"/>
        <v>3</v>
      </c>
      <c r="L205" s="82">
        <v>100</v>
      </c>
      <c r="M205" s="105">
        <f t="shared" si="22"/>
        <v>500000</v>
      </c>
      <c r="N205" s="105">
        <f t="shared" si="23"/>
        <v>250000</v>
      </c>
      <c r="O205" s="105">
        <f t="shared" si="24"/>
        <v>300000</v>
      </c>
      <c r="P205" s="105" t="str">
        <f t="shared" si="25"/>
        <v/>
      </c>
      <c r="Q205" s="84" t="s">
        <v>138</v>
      </c>
      <c r="S205" s="84" t="s">
        <v>137</v>
      </c>
      <c r="T205" s="84" t="s">
        <v>137</v>
      </c>
      <c r="U205" s="84" t="s">
        <v>137</v>
      </c>
      <c r="X205" s="84" t="s">
        <v>137</v>
      </c>
      <c r="Z205" s="105">
        <f t="shared" si="26"/>
        <v>1050000</v>
      </c>
      <c r="AA205" s="61">
        <f t="shared" si="27"/>
        <v>1000000</v>
      </c>
    </row>
    <row r="206" spans="1:27" ht="20.100000000000001" customHeight="1">
      <c r="A206" s="101">
        <v>1204</v>
      </c>
      <c r="B206" s="102">
        <v>1410051019768</v>
      </c>
      <c r="C206" s="102">
        <v>912010137</v>
      </c>
      <c r="D206" s="103" t="s">
        <v>132</v>
      </c>
      <c r="E206" s="103" t="s">
        <v>519</v>
      </c>
      <c r="F206" s="104">
        <v>2240003</v>
      </c>
      <c r="G206" s="103" t="s">
        <v>522</v>
      </c>
      <c r="H206" s="103" t="s">
        <v>147</v>
      </c>
      <c r="I206" s="103" t="s">
        <v>520</v>
      </c>
      <c r="J206" s="103" t="s">
        <v>523</v>
      </c>
      <c r="K206" s="82">
        <f t="shared" si="21"/>
        <v>3</v>
      </c>
      <c r="L206" s="82">
        <v>60</v>
      </c>
      <c r="M206" s="105">
        <f t="shared" si="22"/>
        <v>500000</v>
      </c>
      <c r="N206" s="105">
        <f t="shared" si="23"/>
        <v>250000</v>
      </c>
      <c r="O206" s="105">
        <f t="shared" si="24"/>
        <v>300000</v>
      </c>
      <c r="P206" s="105" t="str">
        <f t="shared" si="25"/>
        <v/>
      </c>
      <c r="Q206" s="84" t="s">
        <v>138</v>
      </c>
      <c r="S206" s="84" t="s">
        <v>137</v>
      </c>
      <c r="T206" s="84" t="s">
        <v>137</v>
      </c>
      <c r="U206" s="84" t="s">
        <v>137</v>
      </c>
      <c r="X206" s="84" t="s">
        <v>137</v>
      </c>
      <c r="Z206" s="105">
        <f t="shared" si="26"/>
        <v>1050000</v>
      </c>
      <c r="AA206" s="61">
        <f t="shared" si="27"/>
        <v>1000000</v>
      </c>
    </row>
    <row r="207" spans="1:27" ht="20.100000000000001" customHeight="1">
      <c r="A207" s="101">
        <v>1205</v>
      </c>
      <c r="B207" s="102">
        <v>1410051025849</v>
      </c>
      <c r="C207" s="102">
        <v>912010137</v>
      </c>
      <c r="D207" s="103" t="s">
        <v>132</v>
      </c>
      <c r="E207" s="103" t="s">
        <v>519</v>
      </c>
      <c r="F207" s="104">
        <v>2240003</v>
      </c>
      <c r="G207" s="103" t="s">
        <v>522</v>
      </c>
      <c r="H207" s="103" t="s">
        <v>147</v>
      </c>
      <c r="I207" s="103" t="s">
        <v>520</v>
      </c>
      <c r="J207" s="103" t="s">
        <v>524</v>
      </c>
      <c r="K207" s="82">
        <f t="shared" si="21"/>
        <v>3</v>
      </c>
      <c r="L207" s="82">
        <v>80</v>
      </c>
      <c r="M207" s="105">
        <f t="shared" si="22"/>
        <v>500000</v>
      </c>
      <c r="N207" s="105">
        <f t="shared" si="23"/>
        <v>250000</v>
      </c>
      <c r="O207" s="105">
        <f t="shared" si="24"/>
        <v>300000</v>
      </c>
      <c r="P207" s="105" t="str">
        <f t="shared" si="25"/>
        <v/>
      </c>
      <c r="Q207" s="84" t="s">
        <v>138</v>
      </c>
      <c r="S207" s="84" t="s">
        <v>137</v>
      </c>
      <c r="T207" s="84" t="s">
        <v>137</v>
      </c>
      <c r="U207" s="84" t="s">
        <v>137</v>
      </c>
      <c r="X207" s="84" t="s">
        <v>137</v>
      </c>
      <c r="Z207" s="105">
        <f t="shared" si="26"/>
        <v>1050000</v>
      </c>
      <c r="AA207" s="61">
        <f t="shared" si="27"/>
        <v>1000000</v>
      </c>
    </row>
    <row r="208" spans="1:27" ht="20.100000000000001" customHeight="1">
      <c r="A208" s="101">
        <v>1206</v>
      </c>
      <c r="B208" s="102">
        <v>1410051027258</v>
      </c>
      <c r="C208" s="102">
        <v>912010137</v>
      </c>
      <c r="D208" s="103" t="s">
        <v>132</v>
      </c>
      <c r="E208" s="103" t="s">
        <v>519</v>
      </c>
      <c r="F208" s="104">
        <v>2240003</v>
      </c>
      <c r="G208" s="103" t="s">
        <v>522</v>
      </c>
      <c r="H208" s="103" t="s">
        <v>147</v>
      </c>
      <c r="I208" s="103" t="s">
        <v>520</v>
      </c>
      <c r="J208" s="103" t="s">
        <v>525</v>
      </c>
      <c r="K208" s="82">
        <f t="shared" si="21"/>
        <v>3</v>
      </c>
      <c r="L208" s="82">
        <v>80</v>
      </c>
      <c r="M208" s="105">
        <f t="shared" si="22"/>
        <v>500000</v>
      </c>
      <c r="N208" s="105">
        <f t="shared" si="23"/>
        <v>250000</v>
      </c>
      <c r="O208" s="105">
        <f t="shared" si="24"/>
        <v>300000</v>
      </c>
      <c r="P208" s="105" t="str">
        <f t="shared" si="25"/>
        <v/>
      </c>
      <c r="Q208" s="84" t="s">
        <v>138</v>
      </c>
      <c r="S208" s="84" t="s">
        <v>137</v>
      </c>
      <c r="T208" s="84" t="s">
        <v>137</v>
      </c>
      <c r="U208" s="84" t="s">
        <v>137</v>
      </c>
      <c r="X208" s="84" t="s">
        <v>137</v>
      </c>
      <c r="Z208" s="105">
        <f t="shared" si="26"/>
        <v>1050000</v>
      </c>
      <c r="AA208" s="61">
        <f t="shared" si="27"/>
        <v>1000000</v>
      </c>
    </row>
    <row r="209" spans="1:27" ht="20.100000000000001" customHeight="1">
      <c r="A209" s="101">
        <v>1207</v>
      </c>
      <c r="B209" s="102">
        <v>1410051018380</v>
      </c>
      <c r="C209" s="102">
        <v>918010056</v>
      </c>
      <c r="D209" s="103" t="s">
        <v>132</v>
      </c>
      <c r="E209" s="103" t="s">
        <v>526</v>
      </c>
      <c r="F209" s="104">
        <v>5440014</v>
      </c>
      <c r="G209" s="103" t="s">
        <v>529</v>
      </c>
      <c r="H209" s="103" t="s">
        <v>147</v>
      </c>
      <c r="I209" s="103" t="s">
        <v>527</v>
      </c>
      <c r="J209" s="103" t="s">
        <v>528</v>
      </c>
      <c r="K209" s="82">
        <f t="shared" si="21"/>
        <v>3</v>
      </c>
      <c r="L209" s="82">
        <v>60</v>
      </c>
      <c r="M209" s="105">
        <f t="shared" si="22"/>
        <v>500000</v>
      </c>
      <c r="N209" s="105">
        <f t="shared" si="23"/>
        <v>250000</v>
      </c>
      <c r="O209" s="105" t="str">
        <f t="shared" si="24"/>
        <v/>
      </c>
      <c r="P209" s="105" t="str">
        <f t="shared" si="25"/>
        <v/>
      </c>
      <c r="Q209" s="82" t="s">
        <v>137</v>
      </c>
      <c r="R209" s="82"/>
      <c r="S209" s="82" t="s">
        <v>137</v>
      </c>
      <c r="T209" s="82" t="s">
        <v>137</v>
      </c>
      <c r="U209" s="82" t="s">
        <v>137</v>
      </c>
      <c r="V209" s="82"/>
      <c r="W209" s="82"/>
      <c r="X209" s="82" t="s">
        <v>137</v>
      </c>
      <c r="Y209" s="82"/>
      <c r="Z209" s="105">
        <f t="shared" si="26"/>
        <v>750000</v>
      </c>
      <c r="AA209" s="61">
        <f t="shared" si="27"/>
        <v>1000000</v>
      </c>
    </row>
    <row r="210" spans="1:27" ht="20.100000000000001" customHeight="1">
      <c r="A210" s="101">
        <v>1208</v>
      </c>
      <c r="B210" s="102">
        <v>1410051019347</v>
      </c>
      <c r="C210" s="102">
        <v>918010056</v>
      </c>
      <c r="D210" s="103" t="s">
        <v>132</v>
      </c>
      <c r="E210" s="103" t="s">
        <v>526</v>
      </c>
      <c r="F210" s="104">
        <v>5440014</v>
      </c>
      <c r="G210" s="103" t="s">
        <v>529</v>
      </c>
      <c r="H210" s="103" t="s">
        <v>147</v>
      </c>
      <c r="I210" s="103" t="s">
        <v>527</v>
      </c>
      <c r="J210" s="103" t="s">
        <v>530</v>
      </c>
      <c r="K210" s="82">
        <f t="shared" si="21"/>
        <v>3</v>
      </c>
      <c r="L210" s="82">
        <v>90</v>
      </c>
      <c r="M210" s="105">
        <f t="shared" si="22"/>
        <v>500000</v>
      </c>
      <c r="N210" s="105">
        <f t="shared" si="23"/>
        <v>250000</v>
      </c>
      <c r="O210" s="105" t="str">
        <f t="shared" si="24"/>
        <v/>
      </c>
      <c r="P210" s="105" t="str">
        <f t="shared" si="25"/>
        <v/>
      </c>
      <c r="Q210" s="82" t="s">
        <v>137</v>
      </c>
      <c r="R210" s="82"/>
      <c r="S210" s="82" t="s">
        <v>137</v>
      </c>
      <c r="T210" s="82" t="s">
        <v>137</v>
      </c>
      <c r="U210" s="82" t="s">
        <v>137</v>
      </c>
      <c r="V210" s="82"/>
      <c r="W210" s="82"/>
      <c r="X210" s="82" t="s">
        <v>137</v>
      </c>
      <c r="Y210" s="82"/>
      <c r="Z210" s="105">
        <f t="shared" si="26"/>
        <v>750000</v>
      </c>
      <c r="AA210" s="61">
        <f t="shared" si="27"/>
        <v>1000000</v>
      </c>
    </row>
    <row r="211" spans="1:27" ht="20.100000000000001" customHeight="1">
      <c r="A211" s="101">
        <v>1209</v>
      </c>
      <c r="B211" s="102">
        <v>1410051023646</v>
      </c>
      <c r="C211" s="102">
        <v>918010056</v>
      </c>
      <c r="D211" s="103" t="s">
        <v>132</v>
      </c>
      <c r="E211" s="103" t="s">
        <v>526</v>
      </c>
      <c r="F211" s="104">
        <v>5440014</v>
      </c>
      <c r="G211" s="103" t="s">
        <v>529</v>
      </c>
      <c r="H211" s="103" t="s">
        <v>147</v>
      </c>
      <c r="I211" s="103" t="s">
        <v>527</v>
      </c>
      <c r="J211" s="103" t="s">
        <v>531</v>
      </c>
      <c r="K211" s="82">
        <f t="shared" si="21"/>
        <v>2</v>
      </c>
      <c r="L211" s="82">
        <v>32</v>
      </c>
      <c r="M211" s="105">
        <f t="shared" si="22"/>
        <v>400000</v>
      </c>
      <c r="N211" s="105">
        <f t="shared" si="23"/>
        <v>200000</v>
      </c>
      <c r="O211" s="105" t="str">
        <f t="shared" si="24"/>
        <v/>
      </c>
      <c r="P211" s="105" t="str">
        <f t="shared" si="25"/>
        <v/>
      </c>
      <c r="Q211" s="82" t="s">
        <v>137</v>
      </c>
      <c r="R211" s="82"/>
      <c r="S211" s="82" t="s">
        <v>137</v>
      </c>
      <c r="T211" s="82" t="s">
        <v>137</v>
      </c>
      <c r="U211" s="82" t="s">
        <v>137</v>
      </c>
      <c r="V211" s="82"/>
      <c r="W211" s="82"/>
      <c r="X211" s="82" t="s">
        <v>137</v>
      </c>
      <c r="Y211" s="82"/>
      <c r="Z211" s="105">
        <f t="shared" si="26"/>
        <v>600000</v>
      </c>
      <c r="AA211" s="61">
        <f t="shared" si="27"/>
        <v>1000000</v>
      </c>
    </row>
    <row r="212" spans="1:27" ht="20.100000000000001" customHeight="1">
      <c r="A212" s="101">
        <v>1210</v>
      </c>
      <c r="B212" s="102">
        <v>1410051015444</v>
      </c>
      <c r="C212" s="102">
        <v>904010031</v>
      </c>
      <c r="D212" s="103" t="s">
        <v>132</v>
      </c>
      <c r="E212" s="103" t="s">
        <v>532</v>
      </c>
      <c r="F212" s="104">
        <v>2410023</v>
      </c>
      <c r="G212" s="103" t="s">
        <v>535</v>
      </c>
      <c r="H212" s="103" t="s">
        <v>147</v>
      </c>
      <c r="I212" s="103" t="s">
        <v>533</v>
      </c>
      <c r="J212" s="103" t="s">
        <v>534</v>
      </c>
      <c r="K212" s="82">
        <f t="shared" si="21"/>
        <v>3</v>
      </c>
      <c r="L212" s="82">
        <v>99</v>
      </c>
      <c r="M212" s="105">
        <f t="shared" si="22"/>
        <v>500000</v>
      </c>
      <c r="N212" s="105">
        <f t="shared" si="23"/>
        <v>250000</v>
      </c>
      <c r="O212" s="105">
        <f t="shared" si="24"/>
        <v>300000</v>
      </c>
      <c r="P212" s="105" t="str">
        <f t="shared" si="25"/>
        <v/>
      </c>
      <c r="Q212" s="84" t="s">
        <v>138</v>
      </c>
      <c r="S212" s="84" t="s">
        <v>137</v>
      </c>
      <c r="T212" s="84" t="s">
        <v>137</v>
      </c>
      <c r="U212" s="84" t="s">
        <v>137</v>
      </c>
      <c r="X212" s="84" t="s">
        <v>137</v>
      </c>
      <c r="Z212" s="105">
        <f t="shared" si="26"/>
        <v>1050000</v>
      </c>
      <c r="AA212" s="61">
        <f t="shared" si="27"/>
        <v>1000000</v>
      </c>
    </row>
    <row r="213" spans="1:27" ht="20.100000000000001" customHeight="1">
      <c r="A213" s="101">
        <v>1211</v>
      </c>
      <c r="B213" s="102">
        <v>1410051014660</v>
      </c>
      <c r="C213" s="102">
        <v>819010003</v>
      </c>
      <c r="D213" s="103" t="s">
        <v>132</v>
      </c>
      <c r="E213" s="103" t="s">
        <v>536</v>
      </c>
      <c r="F213" s="104">
        <v>1020071</v>
      </c>
      <c r="G213" s="103" t="s">
        <v>539</v>
      </c>
      <c r="H213" s="103" t="s">
        <v>220</v>
      </c>
      <c r="I213" s="103" t="s">
        <v>537</v>
      </c>
      <c r="J213" s="103" t="s">
        <v>538</v>
      </c>
      <c r="K213" s="82">
        <f t="shared" si="21"/>
        <v>3</v>
      </c>
      <c r="L213" s="82">
        <v>60</v>
      </c>
      <c r="M213" s="105">
        <f t="shared" si="22"/>
        <v>500000</v>
      </c>
      <c r="N213" s="105">
        <f t="shared" si="23"/>
        <v>250000</v>
      </c>
      <c r="O213" s="105" t="str">
        <f t="shared" si="24"/>
        <v/>
      </c>
      <c r="P213" s="105" t="str">
        <f t="shared" si="25"/>
        <v/>
      </c>
      <c r="Q213" s="82" t="s">
        <v>137</v>
      </c>
      <c r="R213" s="82"/>
      <c r="S213" s="82" t="s">
        <v>137</v>
      </c>
      <c r="T213" s="82" t="s">
        <v>137</v>
      </c>
      <c r="U213" s="82" t="s">
        <v>137</v>
      </c>
      <c r="V213" s="82"/>
      <c r="W213" s="82"/>
      <c r="X213" s="82" t="s">
        <v>137</v>
      </c>
      <c r="Y213" s="82"/>
      <c r="Z213" s="105">
        <f t="shared" si="26"/>
        <v>750000</v>
      </c>
      <c r="AA213" s="61">
        <f t="shared" si="27"/>
        <v>1000000</v>
      </c>
    </row>
    <row r="214" spans="1:27" ht="20.100000000000001" customHeight="1">
      <c r="A214" s="101">
        <v>1212</v>
      </c>
      <c r="B214" s="102">
        <v>1410051015451</v>
      </c>
      <c r="C214" s="102">
        <v>819010003</v>
      </c>
      <c r="D214" s="103" t="s">
        <v>132</v>
      </c>
      <c r="E214" s="103" t="s">
        <v>536</v>
      </c>
      <c r="F214" s="104">
        <v>1020071</v>
      </c>
      <c r="G214" s="103" t="s">
        <v>539</v>
      </c>
      <c r="H214" s="103" t="s">
        <v>220</v>
      </c>
      <c r="I214" s="103" t="s">
        <v>537</v>
      </c>
      <c r="J214" s="103" t="s">
        <v>540</v>
      </c>
      <c r="K214" s="82">
        <f t="shared" si="21"/>
        <v>3</v>
      </c>
      <c r="L214" s="82">
        <v>60</v>
      </c>
      <c r="M214" s="105">
        <f t="shared" si="22"/>
        <v>500000</v>
      </c>
      <c r="N214" s="105">
        <f t="shared" si="23"/>
        <v>250000</v>
      </c>
      <c r="O214" s="105" t="str">
        <f t="shared" si="24"/>
        <v/>
      </c>
      <c r="P214" s="105" t="str">
        <f t="shared" si="25"/>
        <v/>
      </c>
      <c r="Q214" s="82" t="s">
        <v>137</v>
      </c>
      <c r="R214" s="82"/>
      <c r="S214" s="82" t="s">
        <v>137</v>
      </c>
      <c r="T214" s="82" t="s">
        <v>137</v>
      </c>
      <c r="U214" s="82" t="s">
        <v>137</v>
      </c>
      <c r="V214" s="82"/>
      <c r="W214" s="82"/>
      <c r="X214" s="82" t="s">
        <v>137</v>
      </c>
      <c r="Y214" s="82"/>
      <c r="Z214" s="105">
        <f t="shared" si="26"/>
        <v>750000</v>
      </c>
      <c r="AA214" s="61">
        <f t="shared" si="27"/>
        <v>1000000</v>
      </c>
    </row>
    <row r="215" spans="1:27" ht="20.100000000000001" customHeight="1">
      <c r="A215" s="101">
        <v>1213</v>
      </c>
      <c r="B215" s="102">
        <v>1410051015659</v>
      </c>
      <c r="C215" s="102">
        <v>819010003</v>
      </c>
      <c r="D215" s="103" t="s">
        <v>132</v>
      </c>
      <c r="E215" s="103" t="s">
        <v>536</v>
      </c>
      <c r="F215" s="104">
        <v>1020071</v>
      </c>
      <c r="G215" s="103" t="s">
        <v>539</v>
      </c>
      <c r="H215" s="103" t="s">
        <v>220</v>
      </c>
      <c r="I215" s="103" t="s">
        <v>537</v>
      </c>
      <c r="J215" s="103" t="s">
        <v>541</v>
      </c>
      <c r="K215" s="82">
        <f t="shared" si="21"/>
        <v>2</v>
      </c>
      <c r="L215" s="82">
        <v>40</v>
      </c>
      <c r="M215" s="105">
        <f t="shared" si="22"/>
        <v>400000</v>
      </c>
      <c r="N215" s="105">
        <f t="shared" si="23"/>
        <v>200000</v>
      </c>
      <c r="O215" s="105" t="str">
        <f t="shared" si="24"/>
        <v/>
      </c>
      <c r="P215" s="105" t="str">
        <f t="shared" si="25"/>
        <v/>
      </c>
      <c r="Q215" s="82" t="s">
        <v>137</v>
      </c>
      <c r="R215" s="82"/>
      <c r="S215" s="82" t="s">
        <v>137</v>
      </c>
      <c r="T215" s="82" t="s">
        <v>137</v>
      </c>
      <c r="U215" s="82" t="s">
        <v>137</v>
      </c>
      <c r="V215" s="82"/>
      <c r="W215" s="82"/>
      <c r="X215" s="82" t="s">
        <v>137</v>
      </c>
      <c r="Y215" s="82"/>
      <c r="Z215" s="105">
        <f t="shared" si="26"/>
        <v>600000</v>
      </c>
      <c r="AA215" s="61">
        <f t="shared" si="27"/>
        <v>1000000</v>
      </c>
    </row>
    <row r="216" spans="1:27" ht="20.100000000000001" customHeight="1">
      <c r="A216" s="101">
        <v>1214</v>
      </c>
      <c r="B216" s="102">
        <v>1410051015667</v>
      </c>
      <c r="C216" s="102">
        <v>819010003</v>
      </c>
      <c r="D216" s="103" t="s">
        <v>132</v>
      </c>
      <c r="E216" s="103" t="s">
        <v>536</v>
      </c>
      <c r="F216" s="104">
        <v>1020071</v>
      </c>
      <c r="G216" s="103" t="s">
        <v>539</v>
      </c>
      <c r="H216" s="103" t="s">
        <v>220</v>
      </c>
      <c r="I216" s="103" t="s">
        <v>537</v>
      </c>
      <c r="J216" s="103" t="s">
        <v>542</v>
      </c>
      <c r="K216" s="82">
        <f t="shared" si="21"/>
        <v>3</v>
      </c>
      <c r="L216" s="82">
        <v>120</v>
      </c>
      <c r="M216" s="105">
        <f t="shared" si="22"/>
        <v>500000</v>
      </c>
      <c r="N216" s="105">
        <f t="shared" si="23"/>
        <v>250000</v>
      </c>
      <c r="O216" s="105" t="str">
        <f t="shared" si="24"/>
        <v/>
      </c>
      <c r="P216" s="105" t="str">
        <f t="shared" si="25"/>
        <v/>
      </c>
      <c r="Q216" s="82" t="s">
        <v>137</v>
      </c>
      <c r="R216" s="82"/>
      <c r="S216" s="82" t="s">
        <v>137</v>
      </c>
      <c r="T216" s="82" t="s">
        <v>137</v>
      </c>
      <c r="U216" s="82" t="s">
        <v>137</v>
      </c>
      <c r="V216" s="82"/>
      <c r="W216" s="82"/>
      <c r="X216" s="82" t="s">
        <v>137</v>
      </c>
      <c r="Y216" s="82"/>
      <c r="Z216" s="105">
        <f t="shared" si="26"/>
        <v>750000</v>
      </c>
      <c r="AA216" s="61">
        <f t="shared" si="27"/>
        <v>1000000</v>
      </c>
    </row>
    <row r="217" spans="1:27" ht="20.100000000000001" customHeight="1">
      <c r="A217" s="101">
        <v>1215</v>
      </c>
      <c r="B217" s="102">
        <v>1410051015675</v>
      </c>
      <c r="C217" s="102">
        <v>819010003</v>
      </c>
      <c r="D217" s="103" t="s">
        <v>132</v>
      </c>
      <c r="E217" s="103" t="s">
        <v>536</v>
      </c>
      <c r="F217" s="104">
        <v>1020071</v>
      </c>
      <c r="G217" s="103" t="s">
        <v>539</v>
      </c>
      <c r="H217" s="103" t="s">
        <v>220</v>
      </c>
      <c r="I217" s="103" t="s">
        <v>537</v>
      </c>
      <c r="J217" s="103" t="s">
        <v>543</v>
      </c>
      <c r="K217" s="82">
        <f t="shared" si="21"/>
        <v>3</v>
      </c>
      <c r="L217" s="82">
        <v>63</v>
      </c>
      <c r="M217" s="105">
        <f t="shared" si="22"/>
        <v>500000</v>
      </c>
      <c r="N217" s="105">
        <f t="shared" si="23"/>
        <v>250000</v>
      </c>
      <c r="O217" s="105" t="str">
        <f t="shared" si="24"/>
        <v/>
      </c>
      <c r="P217" s="105" t="str">
        <f t="shared" si="25"/>
        <v/>
      </c>
      <c r="Q217" s="82" t="s">
        <v>137</v>
      </c>
      <c r="R217" s="82"/>
      <c r="S217" s="82" t="s">
        <v>137</v>
      </c>
      <c r="T217" s="82" t="s">
        <v>137</v>
      </c>
      <c r="U217" s="82" t="s">
        <v>137</v>
      </c>
      <c r="V217" s="82"/>
      <c r="W217" s="82"/>
      <c r="X217" s="82" t="s">
        <v>137</v>
      </c>
      <c r="Y217" s="82"/>
      <c r="Z217" s="105">
        <f t="shared" si="26"/>
        <v>750000</v>
      </c>
      <c r="AA217" s="61">
        <f t="shared" si="27"/>
        <v>1000000</v>
      </c>
    </row>
    <row r="218" spans="1:27" ht="20.100000000000001" customHeight="1">
      <c r="A218" s="101">
        <v>1216</v>
      </c>
      <c r="B218" s="102">
        <v>1410051015766</v>
      </c>
      <c r="C218" s="102">
        <v>819010003</v>
      </c>
      <c r="D218" s="103" t="s">
        <v>132</v>
      </c>
      <c r="E218" s="103" t="s">
        <v>536</v>
      </c>
      <c r="F218" s="104">
        <v>1020071</v>
      </c>
      <c r="G218" s="103" t="s">
        <v>539</v>
      </c>
      <c r="H218" s="103" t="s">
        <v>220</v>
      </c>
      <c r="I218" s="103" t="s">
        <v>537</v>
      </c>
      <c r="J218" s="103" t="s">
        <v>544</v>
      </c>
      <c r="K218" s="82">
        <f t="shared" si="21"/>
        <v>2</v>
      </c>
      <c r="L218" s="82">
        <v>58</v>
      </c>
      <c r="M218" s="105">
        <f t="shared" si="22"/>
        <v>400000</v>
      </c>
      <c r="N218" s="105">
        <f t="shared" si="23"/>
        <v>200000</v>
      </c>
      <c r="O218" s="105" t="str">
        <f t="shared" si="24"/>
        <v/>
      </c>
      <c r="P218" s="105" t="str">
        <f t="shared" si="25"/>
        <v/>
      </c>
      <c r="Q218" s="82" t="s">
        <v>137</v>
      </c>
      <c r="R218" s="82"/>
      <c r="S218" s="82" t="s">
        <v>137</v>
      </c>
      <c r="T218" s="82" t="s">
        <v>137</v>
      </c>
      <c r="U218" s="82" t="s">
        <v>137</v>
      </c>
      <c r="V218" s="82"/>
      <c r="W218" s="82"/>
      <c r="X218" s="82" t="s">
        <v>137</v>
      </c>
      <c r="Y218" s="82"/>
      <c r="Z218" s="105">
        <f t="shared" si="26"/>
        <v>600000</v>
      </c>
      <c r="AA218" s="61">
        <f t="shared" si="27"/>
        <v>1000000</v>
      </c>
    </row>
    <row r="219" spans="1:27" ht="20.100000000000001" customHeight="1">
      <c r="A219" s="101">
        <v>1217</v>
      </c>
      <c r="B219" s="102">
        <v>1410051015808</v>
      </c>
      <c r="C219" s="102">
        <v>819010003</v>
      </c>
      <c r="D219" s="103" t="s">
        <v>132</v>
      </c>
      <c r="E219" s="103" t="s">
        <v>536</v>
      </c>
      <c r="F219" s="104">
        <v>1020071</v>
      </c>
      <c r="G219" s="103" t="s">
        <v>539</v>
      </c>
      <c r="H219" s="103" t="s">
        <v>220</v>
      </c>
      <c r="I219" s="103" t="s">
        <v>537</v>
      </c>
      <c r="J219" s="103" t="s">
        <v>545</v>
      </c>
      <c r="K219" s="82">
        <f t="shared" si="21"/>
        <v>3</v>
      </c>
      <c r="L219" s="82">
        <v>60</v>
      </c>
      <c r="M219" s="105">
        <f t="shared" si="22"/>
        <v>500000</v>
      </c>
      <c r="N219" s="105">
        <f t="shared" si="23"/>
        <v>250000</v>
      </c>
      <c r="O219" s="105" t="str">
        <f t="shared" si="24"/>
        <v/>
      </c>
      <c r="P219" s="105" t="str">
        <f t="shared" si="25"/>
        <v/>
      </c>
      <c r="Q219" s="82" t="s">
        <v>137</v>
      </c>
      <c r="R219" s="82"/>
      <c r="S219" s="82" t="s">
        <v>137</v>
      </c>
      <c r="T219" s="82" t="s">
        <v>137</v>
      </c>
      <c r="U219" s="82" t="s">
        <v>137</v>
      </c>
      <c r="V219" s="82"/>
      <c r="W219" s="82"/>
      <c r="X219" s="82" t="s">
        <v>137</v>
      </c>
      <c r="Y219" s="82"/>
      <c r="Z219" s="105">
        <f t="shared" si="26"/>
        <v>750000</v>
      </c>
      <c r="AA219" s="61">
        <f t="shared" si="27"/>
        <v>1000000</v>
      </c>
    </row>
    <row r="220" spans="1:27" ht="20.100000000000001" customHeight="1">
      <c r="A220" s="101">
        <v>1218</v>
      </c>
      <c r="B220" s="102">
        <v>1410051015857</v>
      </c>
      <c r="C220" s="102">
        <v>819010003</v>
      </c>
      <c r="D220" s="103" t="s">
        <v>132</v>
      </c>
      <c r="E220" s="103" t="s">
        <v>536</v>
      </c>
      <c r="F220" s="104">
        <v>1020071</v>
      </c>
      <c r="G220" s="103" t="s">
        <v>539</v>
      </c>
      <c r="H220" s="103" t="s">
        <v>220</v>
      </c>
      <c r="I220" s="103" t="s">
        <v>537</v>
      </c>
      <c r="J220" s="103" t="s">
        <v>546</v>
      </c>
      <c r="K220" s="82">
        <f t="shared" si="21"/>
        <v>3</v>
      </c>
      <c r="L220" s="82">
        <v>60</v>
      </c>
      <c r="M220" s="105">
        <f t="shared" si="22"/>
        <v>500000</v>
      </c>
      <c r="N220" s="105">
        <f t="shared" si="23"/>
        <v>250000</v>
      </c>
      <c r="O220" s="105" t="str">
        <f t="shared" si="24"/>
        <v/>
      </c>
      <c r="P220" s="105" t="str">
        <f t="shared" si="25"/>
        <v/>
      </c>
      <c r="Q220" s="82" t="s">
        <v>137</v>
      </c>
      <c r="R220" s="82"/>
      <c r="S220" s="82" t="s">
        <v>137</v>
      </c>
      <c r="T220" s="82" t="s">
        <v>137</v>
      </c>
      <c r="U220" s="82" t="s">
        <v>137</v>
      </c>
      <c r="V220" s="82"/>
      <c r="W220" s="82"/>
      <c r="X220" s="82" t="s">
        <v>137</v>
      </c>
      <c r="Y220" s="82"/>
      <c r="Z220" s="105">
        <f t="shared" si="26"/>
        <v>750000</v>
      </c>
      <c r="AA220" s="61">
        <f t="shared" si="27"/>
        <v>1000000</v>
      </c>
    </row>
    <row r="221" spans="1:27" ht="20.100000000000001" customHeight="1">
      <c r="A221" s="101">
        <v>1219</v>
      </c>
      <c r="B221" s="102">
        <v>1410051015865</v>
      </c>
      <c r="C221" s="102">
        <v>819010003</v>
      </c>
      <c r="D221" s="103" t="s">
        <v>132</v>
      </c>
      <c r="E221" s="103" t="s">
        <v>536</v>
      </c>
      <c r="F221" s="104">
        <v>1020071</v>
      </c>
      <c r="G221" s="103" t="s">
        <v>539</v>
      </c>
      <c r="H221" s="103" t="s">
        <v>220</v>
      </c>
      <c r="I221" s="103" t="s">
        <v>537</v>
      </c>
      <c r="J221" s="103" t="s">
        <v>547</v>
      </c>
      <c r="K221" s="82">
        <f t="shared" si="21"/>
        <v>3</v>
      </c>
      <c r="L221" s="82">
        <v>80</v>
      </c>
      <c r="M221" s="105">
        <f t="shared" si="22"/>
        <v>500000</v>
      </c>
      <c r="N221" s="105">
        <f t="shared" si="23"/>
        <v>250000</v>
      </c>
      <c r="O221" s="105" t="str">
        <f t="shared" si="24"/>
        <v/>
      </c>
      <c r="P221" s="105" t="str">
        <f t="shared" si="25"/>
        <v/>
      </c>
      <c r="Q221" s="82" t="s">
        <v>137</v>
      </c>
      <c r="R221" s="82"/>
      <c r="S221" s="82" t="s">
        <v>137</v>
      </c>
      <c r="T221" s="82" t="s">
        <v>137</v>
      </c>
      <c r="U221" s="82" t="s">
        <v>137</v>
      </c>
      <c r="V221" s="82"/>
      <c r="W221" s="82"/>
      <c r="X221" s="82" t="s">
        <v>137</v>
      </c>
      <c r="Y221" s="82"/>
      <c r="Z221" s="105">
        <f t="shared" si="26"/>
        <v>750000</v>
      </c>
      <c r="AA221" s="61">
        <f t="shared" si="27"/>
        <v>1000000</v>
      </c>
    </row>
    <row r="222" spans="1:27" ht="20.100000000000001" customHeight="1">
      <c r="A222" s="101">
        <v>1220</v>
      </c>
      <c r="B222" s="102">
        <v>1410051015949</v>
      </c>
      <c r="C222" s="102">
        <v>819010003</v>
      </c>
      <c r="D222" s="103" t="s">
        <v>132</v>
      </c>
      <c r="E222" s="103" t="s">
        <v>536</v>
      </c>
      <c r="F222" s="104">
        <v>1020071</v>
      </c>
      <c r="G222" s="103" t="s">
        <v>539</v>
      </c>
      <c r="H222" s="103" t="s">
        <v>220</v>
      </c>
      <c r="I222" s="103" t="s">
        <v>537</v>
      </c>
      <c r="J222" s="103" t="s">
        <v>548</v>
      </c>
      <c r="K222" s="82">
        <f t="shared" si="21"/>
        <v>3</v>
      </c>
      <c r="L222" s="82">
        <v>60</v>
      </c>
      <c r="M222" s="105">
        <f t="shared" si="22"/>
        <v>500000</v>
      </c>
      <c r="N222" s="105">
        <f t="shared" si="23"/>
        <v>250000</v>
      </c>
      <c r="O222" s="105" t="str">
        <f t="shared" si="24"/>
        <v/>
      </c>
      <c r="P222" s="105" t="str">
        <f t="shared" si="25"/>
        <v/>
      </c>
      <c r="Q222" s="82" t="s">
        <v>137</v>
      </c>
      <c r="R222" s="82"/>
      <c r="S222" s="82" t="s">
        <v>137</v>
      </c>
      <c r="T222" s="82" t="s">
        <v>137</v>
      </c>
      <c r="U222" s="82" t="s">
        <v>137</v>
      </c>
      <c r="V222" s="82"/>
      <c r="W222" s="82"/>
      <c r="X222" s="82" t="s">
        <v>137</v>
      </c>
      <c r="Y222" s="82"/>
      <c r="Z222" s="105">
        <f t="shared" si="26"/>
        <v>750000</v>
      </c>
      <c r="AA222" s="61">
        <f t="shared" si="27"/>
        <v>1000000</v>
      </c>
    </row>
    <row r="223" spans="1:27" ht="20.100000000000001" customHeight="1">
      <c r="A223" s="101">
        <v>1221</v>
      </c>
      <c r="B223" s="102">
        <v>1410051015956</v>
      </c>
      <c r="C223" s="102">
        <v>819010003</v>
      </c>
      <c r="D223" s="103" t="s">
        <v>132</v>
      </c>
      <c r="E223" s="103" t="s">
        <v>536</v>
      </c>
      <c r="F223" s="104">
        <v>1020071</v>
      </c>
      <c r="G223" s="103" t="s">
        <v>539</v>
      </c>
      <c r="H223" s="103" t="s">
        <v>220</v>
      </c>
      <c r="I223" s="103" t="s">
        <v>537</v>
      </c>
      <c r="J223" s="103" t="s">
        <v>549</v>
      </c>
      <c r="K223" s="82">
        <f t="shared" si="21"/>
        <v>3</v>
      </c>
      <c r="L223" s="82">
        <v>110</v>
      </c>
      <c r="M223" s="105">
        <f t="shared" si="22"/>
        <v>500000</v>
      </c>
      <c r="N223" s="105">
        <f t="shared" si="23"/>
        <v>250000</v>
      </c>
      <c r="O223" s="105" t="str">
        <f t="shared" si="24"/>
        <v/>
      </c>
      <c r="P223" s="105" t="str">
        <f t="shared" si="25"/>
        <v/>
      </c>
      <c r="Q223" s="82" t="s">
        <v>137</v>
      </c>
      <c r="R223" s="82"/>
      <c r="S223" s="82" t="s">
        <v>137</v>
      </c>
      <c r="T223" s="82" t="s">
        <v>137</v>
      </c>
      <c r="U223" s="82" t="s">
        <v>137</v>
      </c>
      <c r="V223" s="82"/>
      <c r="W223" s="82"/>
      <c r="X223" s="82" t="s">
        <v>137</v>
      </c>
      <c r="Y223" s="82"/>
      <c r="Z223" s="105">
        <f t="shared" si="26"/>
        <v>750000</v>
      </c>
      <c r="AA223" s="61">
        <f t="shared" si="27"/>
        <v>1000000</v>
      </c>
    </row>
    <row r="224" spans="1:27" ht="20.100000000000001" customHeight="1">
      <c r="A224" s="101">
        <v>1222</v>
      </c>
      <c r="B224" s="102">
        <v>1410051016053</v>
      </c>
      <c r="C224" s="102">
        <v>819010003</v>
      </c>
      <c r="D224" s="103" t="s">
        <v>132</v>
      </c>
      <c r="E224" s="103" t="s">
        <v>536</v>
      </c>
      <c r="F224" s="104">
        <v>1020071</v>
      </c>
      <c r="G224" s="103" t="s">
        <v>539</v>
      </c>
      <c r="H224" s="103" t="s">
        <v>220</v>
      </c>
      <c r="I224" s="103" t="s">
        <v>537</v>
      </c>
      <c r="J224" s="103" t="s">
        <v>550</v>
      </c>
      <c r="K224" s="82">
        <f t="shared" si="21"/>
        <v>3</v>
      </c>
      <c r="L224" s="82">
        <v>120</v>
      </c>
      <c r="M224" s="105">
        <f t="shared" si="22"/>
        <v>500000</v>
      </c>
      <c r="N224" s="105">
        <f t="shared" si="23"/>
        <v>250000</v>
      </c>
      <c r="O224" s="105" t="str">
        <f t="shared" si="24"/>
        <v/>
      </c>
      <c r="P224" s="105" t="str">
        <f t="shared" si="25"/>
        <v/>
      </c>
      <c r="Q224" s="82" t="s">
        <v>137</v>
      </c>
      <c r="R224" s="82"/>
      <c r="S224" s="82" t="s">
        <v>137</v>
      </c>
      <c r="T224" s="82" t="s">
        <v>137</v>
      </c>
      <c r="U224" s="82" t="s">
        <v>137</v>
      </c>
      <c r="V224" s="82"/>
      <c r="W224" s="82"/>
      <c r="X224" s="82" t="s">
        <v>137</v>
      </c>
      <c r="Y224" s="82"/>
      <c r="Z224" s="105">
        <f t="shared" si="26"/>
        <v>750000</v>
      </c>
      <c r="AA224" s="61">
        <f t="shared" si="27"/>
        <v>1000000</v>
      </c>
    </row>
    <row r="225" spans="1:27" ht="20.100000000000001" customHeight="1">
      <c r="A225" s="101">
        <v>1223</v>
      </c>
      <c r="B225" s="102">
        <v>1410051019529</v>
      </c>
      <c r="C225" s="102">
        <v>819010003</v>
      </c>
      <c r="D225" s="103" t="s">
        <v>132</v>
      </c>
      <c r="E225" s="103" t="s">
        <v>536</v>
      </c>
      <c r="F225" s="104">
        <v>1020071</v>
      </c>
      <c r="G225" s="103" t="s">
        <v>539</v>
      </c>
      <c r="H225" s="103" t="s">
        <v>220</v>
      </c>
      <c r="I225" s="103" t="s">
        <v>537</v>
      </c>
      <c r="J225" s="103" t="s">
        <v>551</v>
      </c>
      <c r="K225" s="82">
        <f t="shared" si="21"/>
        <v>3</v>
      </c>
      <c r="L225" s="82">
        <v>60</v>
      </c>
      <c r="M225" s="105">
        <f t="shared" si="22"/>
        <v>500000</v>
      </c>
      <c r="N225" s="105">
        <f t="shared" si="23"/>
        <v>250000</v>
      </c>
      <c r="O225" s="105" t="str">
        <f t="shared" si="24"/>
        <v/>
      </c>
      <c r="P225" s="105" t="str">
        <f t="shared" si="25"/>
        <v/>
      </c>
      <c r="Q225" s="82" t="s">
        <v>137</v>
      </c>
      <c r="R225" s="82"/>
      <c r="S225" s="82" t="s">
        <v>137</v>
      </c>
      <c r="T225" s="82" t="s">
        <v>137</v>
      </c>
      <c r="U225" s="82" t="s">
        <v>137</v>
      </c>
      <c r="V225" s="82"/>
      <c r="W225" s="82"/>
      <c r="X225" s="82" t="s">
        <v>137</v>
      </c>
      <c r="Y225" s="82"/>
      <c r="Z225" s="105">
        <f t="shared" si="26"/>
        <v>750000</v>
      </c>
      <c r="AA225" s="61">
        <f t="shared" si="27"/>
        <v>1000000</v>
      </c>
    </row>
    <row r="226" spans="1:27" ht="20.100000000000001" customHeight="1">
      <c r="A226" s="101">
        <v>1224</v>
      </c>
      <c r="B226" s="102">
        <v>1410051019701</v>
      </c>
      <c r="C226" s="102">
        <v>819010003</v>
      </c>
      <c r="D226" s="103" t="s">
        <v>132</v>
      </c>
      <c r="E226" s="103" t="s">
        <v>536</v>
      </c>
      <c r="F226" s="104">
        <v>1020071</v>
      </c>
      <c r="G226" s="103" t="s">
        <v>539</v>
      </c>
      <c r="H226" s="103" t="s">
        <v>220</v>
      </c>
      <c r="I226" s="103" t="s">
        <v>537</v>
      </c>
      <c r="J226" s="103" t="s">
        <v>552</v>
      </c>
      <c r="K226" s="82">
        <f t="shared" si="21"/>
        <v>3</v>
      </c>
      <c r="L226" s="82">
        <v>60</v>
      </c>
      <c r="M226" s="105">
        <f t="shared" si="22"/>
        <v>500000</v>
      </c>
      <c r="N226" s="105">
        <f t="shared" si="23"/>
        <v>250000</v>
      </c>
      <c r="O226" s="105" t="str">
        <f t="shared" si="24"/>
        <v/>
      </c>
      <c r="P226" s="105" t="str">
        <f t="shared" si="25"/>
        <v/>
      </c>
      <c r="Q226" s="82" t="s">
        <v>137</v>
      </c>
      <c r="R226" s="82"/>
      <c r="S226" s="82" t="s">
        <v>137</v>
      </c>
      <c r="T226" s="82" t="s">
        <v>137</v>
      </c>
      <c r="U226" s="82" t="s">
        <v>137</v>
      </c>
      <c r="V226" s="82"/>
      <c r="W226" s="82"/>
      <c r="X226" s="82" t="s">
        <v>137</v>
      </c>
      <c r="Y226" s="82"/>
      <c r="Z226" s="105">
        <f t="shared" si="26"/>
        <v>750000</v>
      </c>
      <c r="AA226" s="61">
        <f t="shared" si="27"/>
        <v>1000000</v>
      </c>
    </row>
    <row r="227" spans="1:27" ht="20.100000000000001" customHeight="1">
      <c r="A227" s="101">
        <v>1225</v>
      </c>
      <c r="B227" s="102">
        <v>1410051019727</v>
      </c>
      <c r="C227" s="102">
        <v>819010003</v>
      </c>
      <c r="D227" s="103" t="s">
        <v>132</v>
      </c>
      <c r="E227" s="103" t="s">
        <v>536</v>
      </c>
      <c r="F227" s="104">
        <v>1020071</v>
      </c>
      <c r="G227" s="103" t="s">
        <v>539</v>
      </c>
      <c r="H227" s="103" t="s">
        <v>220</v>
      </c>
      <c r="I227" s="103" t="s">
        <v>537</v>
      </c>
      <c r="J227" s="103" t="s">
        <v>553</v>
      </c>
      <c r="K227" s="82">
        <f t="shared" si="21"/>
        <v>3</v>
      </c>
      <c r="L227" s="82">
        <v>60</v>
      </c>
      <c r="M227" s="105">
        <f t="shared" si="22"/>
        <v>500000</v>
      </c>
      <c r="N227" s="105">
        <f t="shared" si="23"/>
        <v>250000</v>
      </c>
      <c r="O227" s="105" t="str">
        <f t="shared" si="24"/>
        <v/>
      </c>
      <c r="P227" s="105" t="str">
        <f t="shared" si="25"/>
        <v/>
      </c>
      <c r="Q227" s="82" t="s">
        <v>137</v>
      </c>
      <c r="R227" s="82"/>
      <c r="S227" s="82" t="s">
        <v>137</v>
      </c>
      <c r="T227" s="82" t="s">
        <v>137</v>
      </c>
      <c r="U227" s="82" t="s">
        <v>137</v>
      </c>
      <c r="V227" s="82"/>
      <c r="W227" s="82"/>
      <c r="X227" s="82" t="s">
        <v>137</v>
      </c>
      <c r="Y227" s="82"/>
      <c r="Z227" s="105">
        <f t="shared" si="26"/>
        <v>750000</v>
      </c>
      <c r="AA227" s="61">
        <f t="shared" si="27"/>
        <v>1000000</v>
      </c>
    </row>
    <row r="228" spans="1:27" ht="20.100000000000001" customHeight="1">
      <c r="A228" s="101">
        <v>1226</v>
      </c>
      <c r="B228" s="102">
        <v>1410051023521</v>
      </c>
      <c r="C228" s="102">
        <v>819010003</v>
      </c>
      <c r="D228" s="103" t="s">
        <v>132</v>
      </c>
      <c r="E228" s="103" t="s">
        <v>536</v>
      </c>
      <c r="F228" s="104">
        <v>1020071</v>
      </c>
      <c r="G228" s="103" t="s">
        <v>539</v>
      </c>
      <c r="H228" s="103" t="s">
        <v>220</v>
      </c>
      <c r="I228" s="103" t="s">
        <v>537</v>
      </c>
      <c r="J228" s="103" t="s">
        <v>554</v>
      </c>
      <c r="K228" s="82">
        <f t="shared" si="21"/>
        <v>3</v>
      </c>
      <c r="L228" s="82">
        <v>65</v>
      </c>
      <c r="M228" s="105">
        <f t="shared" si="22"/>
        <v>500000</v>
      </c>
      <c r="N228" s="105">
        <f t="shared" si="23"/>
        <v>250000</v>
      </c>
      <c r="O228" s="105" t="str">
        <f t="shared" si="24"/>
        <v/>
      </c>
      <c r="P228" s="105" t="str">
        <f t="shared" si="25"/>
        <v/>
      </c>
      <c r="Q228" s="82" t="s">
        <v>137</v>
      </c>
      <c r="R228" s="82"/>
      <c r="S228" s="82" t="s">
        <v>137</v>
      </c>
      <c r="T228" s="82" t="s">
        <v>137</v>
      </c>
      <c r="U228" s="82" t="s">
        <v>137</v>
      </c>
      <c r="V228" s="82"/>
      <c r="W228" s="82"/>
      <c r="X228" s="82" t="s">
        <v>137</v>
      </c>
      <c r="Y228" s="82"/>
      <c r="Z228" s="105">
        <f t="shared" si="26"/>
        <v>750000</v>
      </c>
      <c r="AA228" s="61">
        <f t="shared" si="27"/>
        <v>1000000</v>
      </c>
    </row>
    <row r="229" spans="1:27" ht="20.100000000000001" customHeight="1">
      <c r="A229" s="101">
        <v>1227</v>
      </c>
      <c r="B229" s="102">
        <v>1410051023968</v>
      </c>
      <c r="C229" s="102">
        <v>819010003</v>
      </c>
      <c r="D229" s="103" t="s">
        <v>132</v>
      </c>
      <c r="E229" s="103" t="s">
        <v>536</v>
      </c>
      <c r="F229" s="104">
        <v>1020071</v>
      </c>
      <c r="G229" s="103" t="s">
        <v>539</v>
      </c>
      <c r="H229" s="103" t="s">
        <v>220</v>
      </c>
      <c r="I229" s="103" t="s">
        <v>537</v>
      </c>
      <c r="J229" s="103" t="s">
        <v>555</v>
      </c>
      <c r="K229" s="82">
        <f t="shared" si="21"/>
        <v>3</v>
      </c>
      <c r="L229" s="82">
        <v>60</v>
      </c>
      <c r="M229" s="105">
        <f t="shared" si="22"/>
        <v>500000</v>
      </c>
      <c r="N229" s="105">
        <f t="shared" si="23"/>
        <v>250000</v>
      </c>
      <c r="O229" s="105" t="str">
        <f t="shared" si="24"/>
        <v/>
      </c>
      <c r="P229" s="105" t="str">
        <f t="shared" si="25"/>
        <v/>
      </c>
      <c r="Q229" s="82" t="s">
        <v>137</v>
      </c>
      <c r="R229" s="82"/>
      <c r="S229" s="82" t="s">
        <v>137</v>
      </c>
      <c r="T229" s="82" t="s">
        <v>137</v>
      </c>
      <c r="U229" s="82" t="s">
        <v>137</v>
      </c>
      <c r="V229" s="82"/>
      <c r="W229" s="82"/>
      <c r="X229" s="82" t="s">
        <v>137</v>
      </c>
      <c r="Y229" s="82"/>
      <c r="Z229" s="105">
        <f t="shared" si="26"/>
        <v>750000</v>
      </c>
      <c r="AA229" s="61">
        <f t="shared" si="27"/>
        <v>1000000</v>
      </c>
    </row>
    <row r="230" spans="1:27" ht="20.100000000000001" customHeight="1">
      <c r="A230" s="101">
        <v>1228</v>
      </c>
      <c r="B230" s="102">
        <v>1410051024198</v>
      </c>
      <c r="C230" s="102">
        <v>819010003</v>
      </c>
      <c r="D230" s="103" t="s">
        <v>132</v>
      </c>
      <c r="E230" s="103" t="s">
        <v>536</v>
      </c>
      <c r="F230" s="104">
        <v>1020071</v>
      </c>
      <c r="G230" s="103" t="s">
        <v>539</v>
      </c>
      <c r="H230" s="103" t="s">
        <v>220</v>
      </c>
      <c r="I230" s="103" t="s">
        <v>537</v>
      </c>
      <c r="J230" s="103" t="s">
        <v>556</v>
      </c>
      <c r="K230" s="82">
        <f t="shared" si="21"/>
        <v>3</v>
      </c>
      <c r="L230" s="82">
        <v>90</v>
      </c>
      <c r="M230" s="105">
        <f t="shared" si="22"/>
        <v>500000</v>
      </c>
      <c r="N230" s="105">
        <f t="shared" si="23"/>
        <v>250000</v>
      </c>
      <c r="O230" s="105" t="str">
        <f t="shared" si="24"/>
        <v/>
      </c>
      <c r="P230" s="105" t="str">
        <f t="shared" si="25"/>
        <v/>
      </c>
      <c r="Q230" s="82" t="s">
        <v>137</v>
      </c>
      <c r="R230" s="82"/>
      <c r="S230" s="82" t="s">
        <v>137</v>
      </c>
      <c r="T230" s="82" t="s">
        <v>137</v>
      </c>
      <c r="U230" s="82" t="s">
        <v>137</v>
      </c>
      <c r="V230" s="82"/>
      <c r="W230" s="82"/>
      <c r="X230" s="82" t="s">
        <v>137</v>
      </c>
      <c r="Y230" s="82"/>
      <c r="Z230" s="105">
        <f t="shared" si="26"/>
        <v>750000</v>
      </c>
      <c r="AA230" s="61">
        <f t="shared" si="27"/>
        <v>1000000</v>
      </c>
    </row>
    <row r="231" spans="1:27" ht="20.100000000000001" customHeight="1">
      <c r="A231" s="101">
        <v>1229</v>
      </c>
      <c r="B231" s="102">
        <v>1410051025567</v>
      </c>
      <c r="C231" s="102">
        <v>819010003</v>
      </c>
      <c r="D231" s="103" t="s">
        <v>132</v>
      </c>
      <c r="E231" s="103" t="s">
        <v>536</v>
      </c>
      <c r="F231" s="104">
        <v>1020071</v>
      </c>
      <c r="G231" s="103" t="s">
        <v>539</v>
      </c>
      <c r="H231" s="103" t="s">
        <v>220</v>
      </c>
      <c r="I231" s="103" t="s">
        <v>537</v>
      </c>
      <c r="J231" s="103" t="s">
        <v>557</v>
      </c>
      <c r="K231" s="82">
        <f t="shared" si="21"/>
        <v>3</v>
      </c>
      <c r="L231" s="82">
        <v>69</v>
      </c>
      <c r="M231" s="105">
        <f t="shared" si="22"/>
        <v>500000</v>
      </c>
      <c r="N231" s="105">
        <f t="shared" si="23"/>
        <v>250000</v>
      </c>
      <c r="O231" s="105" t="str">
        <f t="shared" si="24"/>
        <v/>
      </c>
      <c r="P231" s="105" t="str">
        <f t="shared" si="25"/>
        <v/>
      </c>
      <c r="Q231" s="82" t="s">
        <v>137</v>
      </c>
      <c r="R231" s="82"/>
      <c r="S231" s="82" t="s">
        <v>137</v>
      </c>
      <c r="T231" s="82" t="s">
        <v>137</v>
      </c>
      <c r="U231" s="82" t="s">
        <v>137</v>
      </c>
      <c r="V231" s="82"/>
      <c r="W231" s="82"/>
      <c r="X231" s="82" t="s">
        <v>137</v>
      </c>
      <c r="Y231" s="82"/>
      <c r="Z231" s="105">
        <f t="shared" si="26"/>
        <v>750000</v>
      </c>
      <c r="AA231" s="61">
        <f t="shared" si="27"/>
        <v>1000000</v>
      </c>
    </row>
    <row r="232" spans="1:27" ht="20.100000000000001" customHeight="1">
      <c r="A232" s="101">
        <v>1230</v>
      </c>
      <c r="B232" s="102">
        <v>1410051025575</v>
      </c>
      <c r="C232" s="102">
        <v>819010003</v>
      </c>
      <c r="D232" s="103" t="s">
        <v>132</v>
      </c>
      <c r="E232" s="103" t="s">
        <v>536</v>
      </c>
      <c r="F232" s="104">
        <v>1020071</v>
      </c>
      <c r="G232" s="103" t="s">
        <v>539</v>
      </c>
      <c r="H232" s="103" t="s">
        <v>220</v>
      </c>
      <c r="I232" s="103" t="s">
        <v>537</v>
      </c>
      <c r="J232" s="103" t="s">
        <v>558</v>
      </c>
      <c r="K232" s="82">
        <f t="shared" si="21"/>
        <v>3</v>
      </c>
      <c r="L232" s="82">
        <v>73</v>
      </c>
      <c r="M232" s="105">
        <f t="shared" si="22"/>
        <v>500000</v>
      </c>
      <c r="N232" s="105">
        <f t="shared" si="23"/>
        <v>250000</v>
      </c>
      <c r="O232" s="105" t="str">
        <f t="shared" si="24"/>
        <v/>
      </c>
      <c r="P232" s="105" t="str">
        <f t="shared" si="25"/>
        <v/>
      </c>
      <c r="Q232" s="82" t="s">
        <v>137</v>
      </c>
      <c r="R232" s="82"/>
      <c r="S232" s="82" t="s">
        <v>137</v>
      </c>
      <c r="T232" s="82" t="s">
        <v>137</v>
      </c>
      <c r="U232" s="82" t="s">
        <v>137</v>
      </c>
      <c r="V232" s="82"/>
      <c r="W232" s="82"/>
      <c r="X232" s="82" t="s">
        <v>137</v>
      </c>
      <c r="Y232" s="82"/>
      <c r="Z232" s="105">
        <f t="shared" si="26"/>
        <v>750000</v>
      </c>
      <c r="AA232" s="61">
        <f t="shared" si="27"/>
        <v>1000000</v>
      </c>
    </row>
    <row r="233" spans="1:27" ht="20.100000000000001" customHeight="1">
      <c r="A233" s="101">
        <v>1231</v>
      </c>
      <c r="B233" s="102">
        <v>1410051025658</v>
      </c>
      <c r="C233" s="102">
        <v>819010003</v>
      </c>
      <c r="D233" s="103" t="s">
        <v>132</v>
      </c>
      <c r="E233" s="103" t="s">
        <v>536</v>
      </c>
      <c r="F233" s="104">
        <v>1020071</v>
      </c>
      <c r="G233" s="103" t="s">
        <v>539</v>
      </c>
      <c r="H233" s="103" t="s">
        <v>220</v>
      </c>
      <c r="I233" s="103" t="s">
        <v>537</v>
      </c>
      <c r="J233" s="103" t="s">
        <v>559</v>
      </c>
      <c r="K233" s="82">
        <f t="shared" si="21"/>
        <v>3</v>
      </c>
      <c r="L233" s="82">
        <v>63</v>
      </c>
      <c r="M233" s="105">
        <f t="shared" si="22"/>
        <v>500000</v>
      </c>
      <c r="N233" s="105">
        <f t="shared" si="23"/>
        <v>250000</v>
      </c>
      <c r="O233" s="105">
        <f t="shared" si="24"/>
        <v>300000</v>
      </c>
      <c r="P233" s="105" t="str">
        <f t="shared" si="25"/>
        <v/>
      </c>
      <c r="Q233" s="84" t="s">
        <v>138</v>
      </c>
      <c r="S233" s="84" t="s">
        <v>137</v>
      </c>
      <c r="T233" s="84" t="s">
        <v>137</v>
      </c>
      <c r="U233" s="84" t="s">
        <v>137</v>
      </c>
      <c r="X233" s="84" t="s">
        <v>137</v>
      </c>
      <c r="Z233" s="105">
        <f t="shared" si="26"/>
        <v>1050000</v>
      </c>
      <c r="AA233" s="61">
        <f t="shared" si="27"/>
        <v>1000000</v>
      </c>
    </row>
    <row r="234" spans="1:27" ht="20.100000000000001" customHeight="1">
      <c r="A234" s="101">
        <v>1232</v>
      </c>
      <c r="B234" s="102">
        <v>1410051027209</v>
      </c>
      <c r="C234" s="102">
        <v>819010003</v>
      </c>
      <c r="D234" s="103" t="s">
        <v>132</v>
      </c>
      <c r="E234" s="103" t="s">
        <v>536</v>
      </c>
      <c r="F234" s="104">
        <v>1020071</v>
      </c>
      <c r="G234" s="103" t="s">
        <v>539</v>
      </c>
      <c r="H234" s="103" t="s">
        <v>220</v>
      </c>
      <c r="I234" s="103" t="s">
        <v>537</v>
      </c>
      <c r="J234" s="103" t="s">
        <v>560</v>
      </c>
      <c r="K234" s="82">
        <f t="shared" si="21"/>
        <v>3</v>
      </c>
      <c r="L234" s="82">
        <v>60</v>
      </c>
      <c r="M234" s="105">
        <f t="shared" si="22"/>
        <v>500000</v>
      </c>
      <c r="N234" s="105">
        <f t="shared" si="23"/>
        <v>250000</v>
      </c>
      <c r="O234" s="105" t="str">
        <f t="shared" si="24"/>
        <v/>
      </c>
      <c r="P234" s="105" t="str">
        <f t="shared" si="25"/>
        <v/>
      </c>
      <c r="Q234" s="82" t="s">
        <v>137</v>
      </c>
      <c r="R234" s="82"/>
      <c r="S234" s="82" t="s">
        <v>137</v>
      </c>
      <c r="T234" s="82" t="s">
        <v>137</v>
      </c>
      <c r="U234" s="82" t="s">
        <v>137</v>
      </c>
      <c r="V234" s="82"/>
      <c r="W234" s="82"/>
      <c r="X234" s="82" t="s">
        <v>137</v>
      </c>
      <c r="Y234" s="82"/>
      <c r="Z234" s="105">
        <f t="shared" si="26"/>
        <v>750000</v>
      </c>
      <c r="AA234" s="61">
        <f t="shared" si="27"/>
        <v>1000000</v>
      </c>
    </row>
    <row r="235" spans="1:27" ht="20.100000000000001" customHeight="1">
      <c r="A235" s="101">
        <v>1233</v>
      </c>
      <c r="B235" s="102">
        <v>1410051024917</v>
      </c>
      <c r="C235" s="102">
        <v>1310108000151</v>
      </c>
      <c r="D235" s="103" t="s">
        <v>132</v>
      </c>
      <c r="E235" s="103" t="s">
        <v>536</v>
      </c>
      <c r="F235" s="104">
        <v>1020071</v>
      </c>
      <c r="G235" s="103" t="s">
        <v>562</v>
      </c>
      <c r="H235" s="103" t="s">
        <v>220</v>
      </c>
      <c r="I235" s="103" t="s">
        <v>537</v>
      </c>
      <c r="J235" s="103" t="s">
        <v>561</v>
      </c>
      <c r="K235" s="82">
        <f t="shared" si="21"/>
        <v>3</v>
      </c>
      <c r="L235" s="82">
        <v>60</v>
      </c>
      <c r="M235" s="105">
        <f t="shared" si="22"/>
        <v>500000</v>
      </c>
      <c r="N235" s="105">
        <f t="shared" si="23"/>
        <v>250000</v>
      </c>
      <c r="O235" s="105">
        <f t="shared" si="24"/>
        <v>300000</v>
      </c>
      <c r="P235" s="105" t="str">
        <f t="shared" si="25"/>
        <v/>
      </c>
      <c r="Q235" s="84" t="s">
        <v>138</v>
      </c>
      <c r="S235" s="84" t="s">
        <v>137</v>
      </c>
      <c r="T235" s="84" t="s">
        <v>137</v>
      </c>
      <c r="U235" s="84" t="s">
        <v>137</v>
      </c>
      <c r="X235" s="84" t="s">
        <v>137</v>
      </c>
      <c r="Z235" s="105">
        <f t="shared" si="26"/>
        <v>1050000</v>
      </c>
      <c r="AA235" s="61">
        <f t="shared" si="27"/>
        <v>1000000</v>
      </c>
    </row>
    <row r="236" spans="1:27" ht="20.100000000000001" customHeight="1">
      <c r="A236" s="101">
        <v>1234</v>
      </c>
      <c r="B236" s="102">
        <v>1410051026037</v>
      </c>
      <c r="C236" s="102">
        <v>1310108000151</v>
      </c>
      <c r="D236" s="103" t="s">
        <v>132</v>
      </c>
      <c r="E236" s="103" t="s">
        <v>536</v>
      </c>
      <c r="F236" s="104">
        <v>1020071</v>
      </c>
      <c r="G236" s="103" t="s">
        <v>562</v>
      </c>
      <c r="H236" s="103" t="s">
        <v>220</v>
      </c>
      <c r="I236" s="103" t="s">
        <v>537</v>
      </c>
      <c r="J236" s="103" t="s">
        <v>563</v>
      </c>
      <c r="K236" s="82">
        <f t="shared" si="21"/>
        <v>3</v>
      </c>
      <c r="L236" s="82">
        <v>72</v>
      </c>
      <c r="M236" s="105">
        <f t="shared" si="22"/>
        <v>500000</v>
      </c>
      <c r="N236" s="105">
        <f t="shared" si="23"/>
        <v>250000</v>
      </c>
      <c r="O236" s="105">
        <f t="shared" si="24"/>
        <v>300000</v>
      </c>
      <c r="P236" s="105" t="str">
        <f t="shared" si="25"/>
        <v/>
      </c>
      <c r="Q236" s="84" t="s">
        <v>138</v>
      </c>
      <c r="S236" s="84" t="s">
        <v>137</v>
      </c>
      <c r="T236" s="84" t="s">
        <v>137</v>
      </c>
      <c r="U236" s="84" t="s">
        <v>137</v>
      </c>
      <c r="X236" s="84" t="s">
        <v>137</v>
      </c>
      <c r="Z236" s="105">
        <f t="shared" si="26"/>
        <v>1050000</v>
      </c>
      <c r="AA236" s="61">
        <f t="shared" si="27"/>
        <v>1000000</v>
      </c>
    </row>
    <row r="237" spans="1:27" ht="20.100000000000001" customHeight="1">
      <c r="A237" s="101">
        <v>1235</v>
      </c>
      <c r="B237" s="102">
        <v>1410051027043</v>
      </c>
      <c r="C237" s="102">
        <v>1310108000151</v>
      </c>
      <c r="D237" s="103" t="s">
        <v>132</v>
      </c>
      <c r="E237" s="103" t="s">
        <v>536</v>
      </c>
      <c r="F237" s="104">
        <v>1020071</v>
      </c>
      <c r="G237" s="103" t="s">
        <v>562</v>
      </c>
      <c r="H237" s="103" t="s">
        <v>220</v>
      </c>
      <c r="I237" s="103" t="s">
        <v>537</v>
      </c>
      <c r="J237" s="103" t="s">
        <v>564</v>
      </c>
      <c r="K237" s="82">
        <f t="shared" si="21"/>
        <v>3</v>
      </c>
      <c r="L237" s="82">
        <v>70</v>
      </c>
      <c r="M237" s="105">
        <f t="shared" si="22"/>
        <v>500000</v>
      </c>
      <c r="N237" s="105">
        <f t="shared" si="23"/>
        <v>250000</v>
      </c>
      <c r="O237" s="105">
        <f t="shared" si="24"/>
        <v>300000</v>
      </c>
      <c r="P237" s="105" t="str">
        <f t="shared" si="25"/>
        <v/>
      </c>
      <c r="Q237" s="84" t="s">
        <v>138</v>
      </c>
      <c r="S237" s="84" t="s">
        <v>137</v>
      </c>
      <c r="T237" s="84" t="s">
        <v>137</v>
      </c>
      <c r="U237" s="84" t="s">
        <v>137</v>
      </c>
      <c r="X237" s="84" t="s">
        <v>137</v>
      </c>
      <c r="Z237" s="105">
        <f t="shared" si="26"/>
        <v>1050000</v>
      </c>
      <c r="AA237" s="61">
        <f t="shared" si="27"/>
        <v>1000000</v>
      </c>
    </row>
    <row r="238" spans="1:27" ht="20.100000000000001" customHeight="1">
      <c r="A238" s="101">
        <v>1236</v>
      </c>
      <c r="B238" s="102">
        <v>1410051027050</v>
      </c>
      <c r="C238" s="102">
        <v>1310108000151</v>
      </c>
      <c r="D238" s="103" t="s">
        <v>132</v>
      </c>
      <c r="E238" s="103" t="s">
        <v>536</v>
      </c>
      <c r="F238" s="104">
        <v>1020071</v>
      </c>
      <c r="G238" s="103" t="s">
        <v>562</v>
      </c>
      <c r="H238" s="103" t="s">
        <v>220</v>
      </c>
      <c r="I238" s="103" t="s">
        <v>537</v>
      </c>
      <c r="J238" s="103" t="s">
        <v>565</v>
      </c>
      <c r="K238" s="82">
        <f t="shared" si="21"/>
        <v>3</v>
      </c>
      <c r="L238" s="82">
        <v>60</v>
      </c>
      <c r="M238" s="105">
        <f t="shared" si="22"/>
        <v>500000</v>
      </c>
      <c r="N238" s="105">
        <f t="shared" si="23"/>
        <v>250000</v>
      </c>
      <c r="O238" s="105" t="str">
        <f t="shared" si="24"/>
        <v/>
      </c>
      <c r="P238" s="105" t="str">
        <f t="shared" si="25"/>
        <v/>
      </c>
      <c r="Q238" s="82" t="s">
        <v>137</v>
      </c>
      <c r="R238" s="82"/>
      <c r="S238" s="82" t="s">
        <v>137</v>
      </c>
      <c r="T238" s="82" t="s">
        <v>137</v>
      </c>
      <c r="U238" s="82" t="s">
        <v>137</v>
      </c>
      <c r="V238" s="82"/>
      <c r="W238" s="82"/>
      <c r="X238" s="82" t="s">
        <v>137</v>
      </c>
      <c r="Y238" s="82"/>
      <c r="Z238" s="105">
        <f t="shared" si="26"/>
        <v>750000</v>
      </c>
      <c r="AA238" s="61">
        <f t="shared" si="27"/>
        <v>1000000</v>
      </c>
    </row>
    <row r="239" spans="1:27" ht="20.100000000000001" customHeight="1">
      <c r="A239" s="101">
        <v>1237</v>
      </c>
      <c r="B239" s="102">
        <v>1410051024602</v>
      </c>
      <c r="C239" s="102">
        <v>1410008001547</v>
      </c>
      <c r="D239" s="103" t="s">
        <v>132</v>
      </c>
      <c r="E239" s="103" t="s">
        <v>566</v>
      </c>
      <c r="F239" s="104">
        <v>2230052</v>
      </c>
      <c r="G239" s="103" t="s">
        <v>569</v>
      </c>
      <c r="H239" s="103" t="s">
        <v>147</v>
      </c>
      <c r="I239" s="103" t="s">
        <v>567</v>
      </c>
      <c r="J239" s="103" t="s">
        <v>568</v>
      </c>
      <c r="K239" s="82">
        <f t="shared" si="21"/>
        <v>2</v>
      </c>
      <c r="L239" s="82">
        <v>54</v>
      </c>
      <c r="M239" s="105">
        <f t="shared" si="22"/>
        <v>400000</v>
      </c>
      <c r="N239" s="105">
        <f t="shared" si="23"/>
        <v>200000</v>
      </c>
      <c r="O239" s="105">
        <f t="shared" si="24"/>
        <v>300000</v>
      </c>
      <c r="P239" s="105" t="str">
        <f t="shared" si="25"/>
        <v/>
      </c>
      <c r="Q239" s="84" t="s">
        <v>138</v>
      </c>
      <c r="S239" s="84" t="s">
        <v>137</v>
      </c>
      <c r="T239" s="84" t="s">
        <v>137</v>
      </c>
      <c r="U239" s="84" t="s">
        <v>137</v>
      </c>
      <c r="X239" s="84" t="s">
        <v>137</v>
      </c>
      <c r="Z239" s="105">
        <f t="shared" si="26"/>
        <v>900000</v>
      </c>
      <c r="AA239" s="61">
        <f t="shared" si="27"/>
        <v>1000000</v>
      </c>
    </row>
    <row r="240" spans="1:27" ht="20.100000000000001" customHeight="1">
      <c r="A240" s="101">
        <v>1238</v>
      </c>
      <c r="B240" s="102">
        <v>1410051026607</v>
      </c>
      <c r="C240" s="102">
        <v>1510290102</v>
      </c>
      <c r="D240" s="103" t="s">
        <v>132</v>
      </c>
      <c r="E240" s="103" t="s">
        <v>570</v>
      </c>
      <c r="F240" s="104">
        <v>1870011</v>
      </c>
      <c r="G240" s="103" t="s">
        <v>573</v>
      </c>
      <c r="H240" s="103" t="s">
        <v>147</v>
      </c>
      <c r="I240" s="103" t="s">
        <v>571</v>
      </c>
      <c r="J240" s="103" t="s">
        <v>572</v>
      </c>
      <c r="K240" s="82">
        <f t="shared" si="21"/>
        <v>2</v>
      </c>
      <c r="L240" s="82">
        <v>58</v>
      </c>
      <c r="M240" s="105">
        <f t="shared" si="22"/>
        <v>400000</v>
      </c>
      <c r="N240" s="105">
        <f t="shared" si="23"/>
        <v>200000</v>
      </c>
      <c r="O240" s="105">
        <f t="shared" si="24"/>
        <v>300000</v>
      </c>
      <c r="P240" s="105" t="str">
        <f t="shared" si="25"/>
        <v/>
      </c>
      <c r="Q240" s="84" t="s">
        <v>138</v>
      </c>
      <c r="S240" s="84" t="s">
        <v>137</v>
      </c>
      <c r="T240" s="84" t="s">
        <v>170</v>
      </c>
      <c r="U240" s="84" t="s">
        <v>137</v>
      </c>
      <c r="X240" s="84" t="s">
        <v>137</v>
      </c>
      <c r="Z240" s="105">
        <f t="shared" si="26"/>
        <v>900000</v>
      </c>
      <c r="AA240" s="61">
        <f t="shared" si="27"/>
        <v>1000000</v>
      </c>
    </row>
    <row r="241" spans="1:27" ht="20.100000000000001" customHeight="1">
      <c r="A241" s="101">
        <v>1239</v>
      </c>
      <c r="B241" s="102">
        <v>1410051016350</v>
      </c>
      <c r="C241" s="102">
        <v>912010032</v>
      </c>
      <c r="D241" s="103" t="s">
        <v>132</v>
      </c>
      <c r="E241" s="103" t="s">
        <v>574</v>
      </c>
      <c r="F241" s="104">
        <v>1500002</v>
      </c>
      <c r="G241" s="103" t="s">
        <v>577</v>
      </c>
      <c r="H241" s="103" t="s">
        <v>147</v>
      </c>
      <c r="I241" s="103" t="s">
        <v>575</v>
      </c>
      <c r="J241" s="103" t="s">
        <v>576</v>
      </c>
      <c r="K241" s="82">
        <f t="shared" si="21"/>
        <v>2</v>
      </c>
      <c r="L241" s="82">
        <v>35</v>
      </c>
      <c r="M241" s="105">
        <f t="shared" si="22"/>
        <v>400000</v>
      </c>
      <c r="N241" s="105">
        <f t="shared" si="23"/>
        <v>200000</v>
      </c>
      <c r="O241" s="105">
        <f t="shared" si="24"/>
        <v>300000</v>
      </c>
      <c r="P241" s="105" t="str">
        <f t="shared" si="25"/>
        <v/>
      </c>
      <c r="Q241" s="84" t="s">
        <v>138</v>
      </c>
      <c r="S241" s="84" t="s">
        <v>137</v>
      </c>
      <c r="T241" s="84" t="s">
        <v>137</v>
      </c>
      <c r="U241" s="84" t="s">
        <v>137</v>
      </c>
      <c r="X241" s="84" t="s">
        <v>137</v>
      </c>
      <c r="Z241" s="105">
        <f t="shared" si="26"/>
        <v>900000</v>
      </c>
      <c r="AA241" s="61">
        <f t="shared" si="27"/>
        <v>1000000</v>
      </c>
    </row>
    <row r="242" spans="1:27" ht="20.100000000000001" customHeight="1">
      <c r="A242" s="101">
        <v>1240</v>
      </c>
      <c r="B242" s="102">
        <v>1410051017200</v>
      </c>
      <c r="C242" s="102">
        <v>912010032</v>
      </c>
      <c r="D242" s="103" t="s">
        <v>132</v>
      </c>
      <c r="E242" s="103" t="s">
        <v>574</v>
      </c>
      <c r="F242" s="104">
        <v>1500002</v>
      </c>
      <c r="G242" s="103" t="s">
        <v>577</v>
      </c>
      <c r="H242" s="103" t="s">
        <v>147</v>
      </c>
      <c r="I242" s="103" t="s">
        <v>575</v>
      </c>
      <c r="J242" s="103" t="s">
        <v>578</v>
      </c>
      <c r="K242" s="82">
        <f t="shared" si="21"/>
        <v>2</v>
      </c>
      <c r="L242" s="82">
        <v>54</v>
      </c>
      <c r="M242" s="105">
        <f t="shared" si="22"/>
        <v>400000</v>
      </c>
      <c r="N242" s="105">
        <f t="shared" si="23"/>
        <v>200000</v>
      </c>
      <c r="O242" s="105">
        <f t="shared" si="24"/>
        <v>300000</v>
      </c>
      <c r="P242" s="105" t="str">
        <f t="shared" si="25"/>
        <v/>
      </c>
      <c r="Q242" s="84" t="s">
        <v>138</v>
      </c>
      <c r="S242" s="84" t="s">
        <v>137</v>
      </c>
      <c r="T242" s="84" t="s">
        <v>137</v>
      </c>
      <c r="U242" s="84" t="s">
        <v>137</v>
      </c>
      <c r="X242" s="84" t="s">
        <v>137</v>
      </c>
      <c r="Z242" s="105">
        <f t="shared" si="26"/>
        <v>900000</v>
      </c>
      <c r="AA242" s="61">
        <f t="shared" si="27"/>
        <v>1000000</v>
      </c>
    </row>
    <row r="243" spans="1:27" ht="20.100000000000001" customHeight="1">
      <c r="A243" s="101">
        <v>1241</v>
      </c>
      <c r="B243" s="102">
        <v>1410051013969</v>
      </c>
      <c r="C243" s="102">
        <v>805010037</v>
      </c>
      <c r="D243" s="103" t="s">
        <v>132</v>
      </c>
      <c r="E243" s="103" t="s">
        <v>579</v>
      </c>
      <c r="F243" s="104">
        <v>2320032</v>
      </c>
      <c r="G243" s="103" t="s">
        <v>582</v>
      </c>
      <c r="H243" s="103" t="s">
        <v>147</v>
      </c>
      <c r="I243" s="103" t="s">
        <v>580</v>
      </c>
      <c r="J243" s="103" t="s">
        <v>581</v>
      </c>
      <c r="K243" s="82">
        <f t="shared" si="21"/>
        <v>3</v>
      </c>
      <c r="L243" s="82">
        <v>68</v>
      </c>
      <c r="M243" s="105">
        <f t="shared" si="22"/>
        <v>500000</v>
      </c>
      <c r="N243" s="105">
        <f t="shared" si="23"/>
        <v>250000</v>
      </c>
      <c r="O243" s="105" t="str">
        <f t="shared" si="24"/>
        <v/>
      </c>
      <c r="P243" s="105" t="str">
        <f t="shared" si="25"/>
        <v/>
      </c>
      <c r="Q243" s="82" t="s">
        <v>137</v>
      </c>
      <c r="R243" s="82"/>
      <c r="S243" s="82" t="s">
        <v>137</v>
      </c>
      <c r="T243" s="82" t="s">
        <v>137</v>
      </c>
      <c r="U243" s="82" t="s">
        <v>137</v>
      </c>
      <c r="V243" s="82"/>
      <c r="W243" s="82"/>
      <c r="X243" s="82" t="s">
        <v>137</v>
      </c>
      <c r="Y243" s="82"/>
      <c r="Z243" s="105">
        <f t="shared" si="26"/>
        <v>750000</v>
      </c>
      <c r="AA243" s="61">
        <f t="shared" si="27"/>
        <v>1000000</v>
      </c>
    </row>
    <row r="244" spans="1:27" ht="20.100000000000001" customHeight="1">
      <c r="A244" s="101">
        <v>1242</v>
      </c>
      <c r="B244" s="102">
        <v>1410051018539</v>
      </c>
      <c r="C244" s="102">
        <v>922070002</v>
      </c>
      <c r="D244" s="103" t="s">
        <v>132</v>
      </c>
      <c r="E244" s="103" t="s">
        <v>583</v>
      </c>
      <c r="F244" s="104">
        <v>1850034</v>
      </c>
      <c r="G244" s="103" t="s">
        <v>586</v>
      </c>
      <c r="H244" s="103" t="s">
        <v>147</v>
      </c>
      <c r="I244" s="103" t="s">
        <v>584</v>
      </c>
      <c r="J244" s="103" t="s">
        <v>585</v>
      </c>
      <c r="K244" s="82">
        <f t="shared" si="21"/>
        <v>2</v>
      </c>
      <c r="L244" s="82">
        <v>30</v>
      </c>
      <c r="M244" s="105">
        <f t="shared" si="22"/>
        <v>400000</v>
      </c>
      <c r="N244" s="105">
        <f t="shared" si="23"/>
        <v>200000</v>
      </c>
      <c r="O244" s="105">
        <f t="shared" si="24"/>
        <v>300000</v>
      </c>
      <c r="P244" s="105" t="str">
        <f t="shared" si="25"/>
        <v/>
      </c>
      <c r="Q244" s="84" t="s">
        <v>138</v>
      </c>
      <c r="S244" s="84" t="s">
        <v>137</v>
      </c>
      <c r="T244" s="84" t="s">
        <v>137</v>
      </c>
      <c r="U244" s="84" t="s">
        <v>137</v>
      </c>
      <c r="X244" s="84" t="s">
        <v>137</v>
      </c>
      <c r="Z244" s="105">
        <f t="shared" si="26"/>
        <v>900000</v>
      </c>
      <c r="AA244" s="61">
        <f t="shared" si="27"/>
        <v>1000000</v>
      </c>
    </row>
    <row r="245" spans="1:27" ht="20.100000000000001" customHeight="1">
      <c r="A245" s="101">
        <v>1243</v>
      </c>
      <c r="B245" s="102">
        <v>1410051018638</v>
      </c>
      <c r="C245" s="102">
        <v>922070002</v>
      </c>
      <c r="D245" s="103" t="s">
        <v>132</v>
      </c>
      <c r="E245" s="103" t="s">
        <v>583</v>
      </c>
      <c r="F245" s="104">
        <v>1850034</v>
      </c>
      <c r="G245" s="103" t="s">
        <v>586</v>
      </c>
      <c r="H245" s="103" t="s">
        <v>147</v>
      </c>
      <c r="I245" s="103" t="s">
        <v>584</v>
      </c>
      <c r="J245" s="103" t="s">
        <v>587</v>
      </c>
      <c r="K245" s="82">
        <f t="shared" si="21"/>
        <v>3</v>
      </c>
      <c r="L245" s="82">
        <v>60</v>
      </c>
      <c r="M245" s="105">
        <f t="shared" si="22"/>
        <v>500000</v>
      </c>
      <c r="N245" s="105">
        <f t="shared" si="23"/>
        <v>250000</v>
      </c>
      <c r="O245" s="105">
        <f t="shared" si="24"/>
        <v>300000</v>
      </c>
      <c r="P245" s="105" t="str">
        <f t="shared" si="25"/>
        <v/>
      </c>
      <c r="Q245" s="84" t="s">
        <v>138</v>
      </c>
      <c r="S245" s="84" t="s">
        <v>137</v>
      </c>
      <c r="T245" s="84" t="s">
        <v>137</v>
      </c>
      <c r="U245" s="84" t="s">
        <v>137</v>
      </c>
      <c r="X245" s="84" t="s">
        <v>137</v>
      </c>
      <c r="Z245" s="105">
        <f t="shared" si="26"/>
        <v>1050000</v>
      </c>
      <c r="AA245" s="61">
        <f t="shared" si="27"/>
        <v>1000000</v>
      </c>
    </row>
    <row r="246" spans="1:27" ht="20.100000000000001" customHeight="1">
      <c r="A246" s="101">
        <v>1244</v>
      </c>
      <c r="B246" s="102">
        <v>1410051018653</v>
      </c>
      <c r="C246" s="102">
        <v>922070002</v>
      </c>
      <c r="D246" s="103" t="s">
        <v>132</v>
      </c>
      <c r="E246" s="103" t="s">
        <v>583</v>
      </c>
      <c r="F246" s="104">
        <v>1850034</v>
      </c>
      <c r="G246" s="103" t="s">
        <v>586</v>
      </c>
      <c r="H246" s="103" t="s">
        <v>147</v>
      </c>
      <c r="I246" s="103" t="s">
        <v>584</v>
      </c>
      <c r="J246" s="103" t="s">
        <v>588</v>
      </c>
      <c r="K246" s="82">
        <f t="shared" si="21"/>
        <v>3</v>
      </c>
      <c r="L246" s="82">
        <v>90</v>
      </c>
      <c r="M246" s="105">
        <f t="shared" si="22"/>
        <v>500000</v>
      </c>
      <c r="N246" s="105">
        <f t="shared" si="23"/>
        <v>250000</v>
      </c>
      <c r="O246" s="105">
        <f t="shared" si="24"/>
        <v>300000</v>
      </c>
      <c r="P246" s="105" t="str">
        <f t="shared" si="25"/>
        <v/>
      </c>
      <c r="Q246" s="84" t="s">
        <v>138</v>
      </c>
      <c r="S246" s="84" t="s">
        <v>137</v>
      </c>
      <c r="T246" s="84" t="s">
        <v>137</v>
      </c>
      <c r="U246" s="84" t="s">
        <v>137</v>
      </c>
      <c r="X246" s="84" t="s">
        <v>137</v>
      </c>
      <c r="Z246" s="105">
        <f t="shared" si="26"/>
        <v>1050000</v>
      </c>
      <c r="AA246" s="61">
        <f t="shared" si="27"/>
        <v>1000000</v>
      </c>
    </row>
    <row r="247" spans="1:27" ht="20.100000000000001" customHeight="1">
      <c r="A247" s="101">
        <v>1245</v>
      </c>
      <c r="B247" s="102">
        <v>1410051018661</v>
      </c>
      <c r="C247" s="102">
        <v>922070002</v>
      </c>
      <c r="D247" s="103" t="s">
        <v>132</v>
      </c>
      <c r="E247" s="103" t="s">
        <v>583</v>
      </c>
      <c r="F247" s="104">
        <v>1850034</v>
      </c>
      <c r="G247" s="103" t="s">
        <v>586</v>
      </c>
      <c r="H247" s="103" t="s">
        <v>147</v>
      </c>
      <c r="I247" s="103" t="s">
        <v>584</v>
      </c>
      <c r="J247" s="103" t="s">
        <v>589</v>
      </c>
      <c r="K247" s="82">
        <f t="shared" si="21"/>
        <v>3</v>
      </c>
      <c r="L247" s="82">
        <v>60</v>
      </c>
      <c r="M247" s="105">
        <f t="shared" si="22"/>
        <v>500000</v>
      </c>
      <c r="N247" s="105">
        <f t="shared" si="23"/>
        <v>250000</v>
      </c>
      <c r="O247" s="105">
        <f t="shared" si="24"/>
        <v>300000</v>
      </c>
      <c r="P247" s="105" t="str">
        <f t="shared" si="25"/>
        <v/>
      </c>
      <c r="Q247" s="84" t="s">
        <v>138</v>
      </c>
      <c r="S247" s="84" t="s">
        <v>137</v>
      </c>
      <c r="T247" s="84" t="s">
        <v>137</v>
      </c>
      <c r="U247" s="84" t="s">
        <v>137</v>
      </c>
      <c r="X247" s="84" t="s">
        <v>137</v>
      </c>
      <c r="Z247" s="105">
        <f t="shared" si="26"/>
        <v>1050000</v>
      </c>
      <c r="AA247" s="61">
        <f t="shared" si="27"/>
        <v>1000000</v>
      </c>
    </row>
    <row r="248" spans="1:27" ht="20.100000000000001" customHeight="1">
      <c r="A248" s="101">
        <v>1246</v>
      </c>
      <c r="B248" s="102">
        <v>1410051018679</v>
      </c>
      <c r="C248" s="102">
        <v>922070002</v>
      </c>
      <c r="D248" s="103" t="s">
        <v>132</v>
      </c>
      <c r="E248" s="103" t="s">
        <v>583</v>
      </c>
      <c r="F248" s="104">
        <v>1850034</v>
      </c>
      <c r="G248" s="103" t="s">
        <v>586</v>
      </c>
      <c r="H248" s="103" t="s">
        <v>147</v>
      </c>
      <c r="I248" s="103" t="s">
        <v>584</v>
      </c>
      <c r="J248" s="103" t="s">
        <v>590</v>
      </c>
      <c r="K248" s="82">
        <f t="shared" si="21"/>
        <v>3</v>
      </c>
      <c r="L248" s="82">
        <v>60</v>
      </c>
      <c r="M248" s="105">
        <f t="shared" si="22"/>
        <v>500000</v>
      </c>
      <c r="N248" s="105">
        <f t="shared" si="23"/>
        <v>250000</v>
      </c>
      <c r="O248" s="105">
        <f t="shared" si="24"/>
        <v>300000</v>
      </c>
      <c r="P248" s="105" t="str">
        <f t="shared" si="25"/>
        <v/>
      </c>
      <c r="Q248" s="84" t="s">
        <v>138</v>
      </c>
      <c r="S248" s="84" t="s">
        <v>137</v>
      </c>
      <c r="T248" s="84" t="s">
        <v>137</v>
      </c>
      <c r="U248" s="84" t="s">
        <v>137</v>
      </c>
      <c r="X248" s="84" t="s">
        <v>137</v>
      </c>
      <c r="Z248" s="105">
        <f t="shared" si="26"/>
        <v>1050000</v>
      </c>
      <c r="AA248" s="61">
        <f t="shared" si="27"/>
        <v>1000000</v>
      </c>
    </row>
    <row r="249" spans="1:27" ht="20.100000000000001" customHeight="1">
      <c r="A249" s="101">
        <v>1247</v>
      </c>
      <c r="B249" s="102">
        <v>1410051018687</v>
      </c>
      <c r="C249" s="102">
        <v>922070002</v>
      </c>
      <c r="D249" s="103" t="s">
        <v>132</v>
      </c>
      <c r="E249" s="103" t="s">
        <v>583</v>
      </c>
      <c r="F249" s="104">
        <v>1850034</v>
      </c>
      <c r="G249" s="103" t="s">
        <v>586</v>
      </c>
      <c r="H249" s="103" t="s">
        <v>147</v>
      </c>
      <c r="I249" s="103" t="s">
        <v>584</v>
      </c>
      <c r="J249" s="103" t="s">
        <v>591</v>
      </c>
      <c r="K249" s="82">
        <f t="shared" si="21"/>
        <v>3</v>
      </c>
      <c r="L249" s="82">
        <v>60</v>
      </c>
      <c r="M249" s="105">
        <f t="shared" si="22"/>
        <v>500000</v>
      </c>
      <c r="N249" s="105">
        <f t="shared" si="23"/>
        <v>250000</v>
      </c>
      <c r="O249" s="105">
        <f t="shared" si="24"/>
        <v>300000</v>
      </c>
      <c r="P249" s="105" t="str">
        <f t="shared" si="25"/>
        <v/>
      </c>
      <c r="Q249" s="84" t="s">
        <v>138</v>
      </c>
      <c r="S249" s="84" t="s">
        <v>137</v>
      </c>
      <c r="T249" s="84" t="s">
        <v>137</v>
      </c>
      <c r="U249" s="84" t="s">
        <v>137</v>
      </c>
      <c r="X249" s="84" t="s">
        <v>137</v>
      </c>
      <c r="Z249" s="105">
        <f t="shared" si="26"/>
        <v>1050000</v>
      </c>
      <c r="AA249" s="61">
        <f t="shared" si="27"/>
        <v>1000000</v>
      </c>
    </row>
    <row r="250" spans="1:27" ht="20.100000000000001" customHeight="1">
      <c r="A250" s="101">
        <v>1248</v>
      </c>
      <c r="B250" s="102">
        <v>1410051018695</v>
      </c>
      <c r="C250" s="102">
        <v>922070002</v>
      </c>
      <c r="D250" s="103" t="s">
        <v>132</v>
      </c>
      <c r="E250" s="103" t="s">
        <v>583</v>
      </c>
      <c r="F250" s="104">
        <v>1850034</v>
      </c>
      <c r="G250" s="103" t="s">
        <v>586</v>
      </c>
      <c r="H250" s="103" t="s">
        <v>147</v>
      </c>
      <c r="I250" s="103" t="s">
        <v>584</v>
      </c>
      <c r="J250" s="103" t="s">
        <v>592</v>
      </c>
      <c r="K250" s="82">
        <f t="shared" si="21"/>
        <v>3</v>
      </c>
      <c r="L250" s="82">
        <v>60</v>
      </c>
      <c r="M250" s="105">
        <f t="shared" si="22"/>
        <v>500000</v>
      </c>
      <c r="N250" s="105">
        <f t="shared" si="23"/>
        <v>250000</v>
      </c>
      <c r="O250" s="105">
        <f t="shared" si="24"/>
        <v>300000</v>
      </c>
      <c r="P250" s="105" t="str">
        <f t="shared" si="25"/>
        <v/>
      </c>
      <c r="Q250" s="84" t="s">
        <v>138</v>
      </c>
      <c r="S250" s="84" t="s">
        <v>137</v>
      </c>
      <c r="T250" s="84" t="s">
        <v>137</v>
      </c>
      <c r="U250" s="84" t="s">
        <v>137</v>
      </c>
      <c r="X250" s="84" t="s">
        <v>137</v>
      </c>
      <c r="Z250" s="105">
        <f t="shared" si="26"/>
        <v>1050000</v>
      </c>
      <c r="AA250" s="61">
        <f t="shared" si="27"/>
        <v>1000000</v>
      </c>
    </row>
    <row r="251" spans="1:27" ht="20.100000000000001" customHeight="1">
      <c r="A251" s="101">
        <v>1249</v>
      </c>
      <c r="B251" s="102">
        <v>1410051018711</v>
      </c>
      <c r="C251" s="102">
        <v>922070002</v>
      </c>
      <c r="D251" s="103" t="s">
        <v>132</v>
      </c>
      <c r="E251" s="103" t="s">
        <v>583</v>
      </c>
      <c r="F251" s="104">
        <v>1850034</v>
      </c>
      <c r="G251" s="103" t="s">
        <v>586</v>
      </c>
      <c r="H251" s="103" t="s">
        <v>147</v>
      </c>
      <c r="I251" s="103" t="s">
        <v>584</v>
      </c>
      <c r="J251" s="103" t="s">
        <v>593</v>
      </c>
      <c r="K251" s="82">
        <f t="shared" si="21"/>
        <v>3</v>
      </c>
      <c r="L251" s="82">
        <v>120</v>
      </c>
      <c r="M251" s="105">
        <f t="shared" si="22"/>
        <v>500000</v>
      </c>
      <c r="N251" s="105">
        <f t="shared" si="23"/>
        <v>250000</v>
      </c>
      <c r="O251" s="105">
        <f t="shared" si="24"/>
        <v>300000</v>
      </c>
      <c r="P251" s="105" t="str">
        <f t="shared" si="25"/>
        <v/>
      </c>
      <c r="Q251" s="84" t="s">
        <v>138</v>
      </c>
      <c r="S251" s="84" t="s">
        <v>137</v>
      </c>
      <c r="T251" s="84" t="s">
        <v>137</v>
      </c>
      <c r="U251" s="84" t="s">
        <v>137</v>
      </c>
      <c r="X251" s="84" t="s">
        <v>137</v>
      </c>
      <c r="Z251" s="105">
        <f t="shared" si="26"/>
        <v>1050000</v>
      </c>
      <c r="AA251" s="61">
        <f t="shared" si="27"/>
        <v>1000000</v>
      </c>
    </row>
    <row r="252" spans="1:27" ht="20.100000000000001" customHeight="1">
      <c r="A252" s="101">
        <v>1250</v>
      </c>
      <c r="B252" s="102">
        <v>1410051018752</v>
      </c>
      <c r="C252" s="102">
        <v>922070002</v>
      </c>
      <c r="D252" s="103" t="s">
        <v>132</v>
      </c>
      <c r="E252" s="103" t="s">
        <v>583</v>
      </c>
      <c r="F252" s="104">
        <v>1850034</v>
      </c>
      <c r="G252" s="103" t="s">
        <v>586</v>
      </c>
      <c r="H252" s="103" t="s">
        <v>147</v>
      </c>
      <c r="I252" s="103" t="s">
        <v>584</v>
      </c>
      <c r="J252" s="103" t="s">
        <v>594</v>
      </c>
      <c r="K252" s="82">
        <f t="shared" si="21"/>
        <v>3</v>
      </c>
      <c r="L252" s="82">
        <v>60</v>
      </c>
      <c r="M252" s="105">
        <f t="shared" si="22"/>
        <v>500000</v>
      </c>
      <c r="N252" s="105">
        <f t="shared" si="23"/>
        <v>250000</v>
      </c>
      <c r="O252" s="105">
        <f t="shared" si="24"/>
        <v>300000</v>
      </c>
      <c r="P252" s="105" t="str">
        <f t="shared" si="25"/>
        <v/>
      </c>
      <c r="Q252" s="84" t="s">
        <v>138</v>
      </c>
      <c r="S252" s="84" t="s">
        <v>137</v>
      </c>
      <c r="T252" s="84" t="s">
        <v>137</v>
      </c>
      <c r="U252" s="84" t="s">
        <v>137</v>
      </c>
      <c r="X252" s="84" t="s">
        <v>137</v>
      </c>
      <c r="Z252" s="105">
        <f t="shared" si="26"/>
        <v>1050000</v>
      </c>
      <c r="AA252" s="61">
        <f t="shared" si="27"/>
        <v>1000000</v>
      </c>
    </row>
    <row r="253" spans="1:27" ht="20.100000000000001" customHeight="1">
      <c r="A253" s="101">
        <v>1251</v>
      </c>
      <c r="B253" s="102">
        <v>1410051019388</v>
      </c>
      <c r="C253" s="102">
        <v>922070002</v>
      </c>
      <c r="D253" s="103" t="s">
        <v>132</v>
      </c>
      <c r="E253" s="103" t="s">
        <v>583</v>
      </c>
      <c r="F253" s="104">
        <v>1850034</v>
      </c>
      <c r="G253" s="103" t="s">
        <v>586</v>
      </c>
      <c r="H253" s="103" t="s">
        <v>147</v>
      </c>
      <c r="I253" s="103" t="s">
        <v>584</v>
      </c>
      <c r="J253" s="103" t="s">
        <v>595</v>
      </c>
      <c r="K253" s="82">
        <f t="shared" si="21"/>
        <v>3</v>
      </c>
      <c r="L253" s="82">
        <v>80</v>
      </c>
      <c r="M253" s="105">
        <f t="shared" si="22"/>
        <v>500000</v>
      </c>
      <c r="N253" s="105">
        <f t="shared" si="23"/>
        <v>250000</v>
      </c>
      <c r="O253" s="105">
        <f t="shared" si="24"/>
        <v>300000</v>
      </c>
      <c r="P253" s="105" t="str">
        <f t="shared" si="25"/>
        <v/>
      </c>
      <c r="Q253" s="84" t="s">
        <v>138</v>
      </c>
      <c r="S253" s="84" t="s">
        <v>137</v>
      </c>
      <c r="T253" s="84" t="s">
        <v>137</v>
      </c>
      <c r="U253" s="84" t="s">
        <v>137</v>
      </c>
      <c r="X253" s="84" t="s">
        <v>137</v>
      </c>
      <c r="Z253" s="105">
        <f t="shared" si="26"/>
        <v>1050000</v>
      </c>
      <c r="AA253" s="61">
        <f t="shared" si="27"/>
        <v>1000000</v>
      </c>
    </row>
    <row r="254" spans="1:27" ht="20.100000000000001" customHeight="1">
      <c r="A254" s="101">
        <v>1252</v>
      </c>
      <c r="B254" s="102">
        <v>1410051024362</v>
      </c>
      <c r="C254" s="102">
        <v>922070002</v>
      </c>
      <c r="D254" s="103" t="s">
        <v>132</v>
      </c>
      <c r="E254" s="103" t="s">
        <v>583</v>
      </c>
      <c r="F254" s="104">
        <v>1850034</v>
      </c>
      <c r="G254" s="103" t="s">
        <v>586</v>
      </c>
      <c r="H254" s="103" t="s">
        <v>147</v>
      </c>
      <c r="I254" s="103" t="s">
        <v>584</v>
      </c>
      <c r="J254" s="103" t="s">
        <v>596</v>
      </c>
      <c r="K254" s="82">
        <f t="shared" si="21"/>
        <v>3</v>
      </c>
      <c r="L254" s="82">
        <v>100</v>
      </c>
      <c r="M254" s="105">
        <f t="shared" si="22"/>
        <v>500000</v>
      </c>
      <c r="N254" s="105">
        <f t="shared" si="23"/>
        <v>250000</v>
      </c>
      <c r="O254" s="105">
        <f t="shared" si="24"/>
        <v>300000</v>
      </c>
      <c r="P254" s="105" t="str">
        <f t="shared" si="25"/>
        <v/>
      </c>
      <c r="Q254" s="84" t="s">
        <v>138</v>
      </c>
      <c r="S254" s="84" t="s">
        <v>137</v>
      </c>
      <c r="T254" s="84" t="s">
        <v>137</v>
      </c>
      <c r="U254" s="84" t="s">
        <v>137</v>
      </c>
      <c r="X254" s="84" t="s">
        <v>137</v>
      </c>
      <c r="Z254" s="105">
        <f t="shared" si="26"/>
        <v>1050000</v>
      </c>
      <c r="AA254" s="61">
        <f t="shared" si="27"/>
        <v>1000000</v>
      </c>
    </row>
    <row r="255" spans="1:27" ht="20.100000000000001" customHeight="1">
      <c r="A255" s="101">
        <v>1253</v>
      </c>
      <c r="B255" s="102">
        <v>1410051026011</v>
      </c>
      <c r="C255" s="102">
        <v>922070002</v>
      </c>
      <c r="D255" s="103" t="s">
        <v>132</v>
      </c>
      <c r="E255" s="103" t="s">
        <v>583</v>
      </c>
      <c r="F255" s="104">
        <v>1850034</v>
      </c>
      <c r="G255" s="103" t="s">
        <v>586</v>
      </c>
      <c r="H255" s="103" t="s">
        <v>147</v>
      </c>
      <c r="I255" s="103" t="s">
        <v>584</v>
      </c>
      <c r="J255" s="103" t="s">
        <v>597</v>
      </c>
      <c r="K255" s="82">
        <f t="shared" si="21"/>
        <v>3</v>
      </c>
      <c r="L255" s="82">
        <v>60</v>
      </c>
      <c r="M255" s="105">
        <f t="shared" si="22"/>
        <v>500000</v>
      </c>
      <c r="N255" s="105">
        <f t="shared" si="23"/>
        <v>250000</v>
      </c>
      <c r="O255" s="105">
        <f t="shared" si="24"/>
        <v>300000</v>
      </c>
      <c r="P255" s="105" t="str">
        <f t="shared" si="25"/>
        <v/>
      </c>
      <c r="Q255" s="84" t="s">
        <v>138</v>
      </c>
      <c r="S255" s="84" t="s">
        <v>137</v>
      </c>
      <c r="T255" s="84" t="s">
        <v>137</v>
      </c>
      <c r="U255" s="84" t="s">
        <v>137</v>
      </c>
      <c r="X255" s="84" t="s">
        <v>137</v>
      </c>
      <c r="Z255" s="105">
        <f t="shared" si="26"/>
        <v>1050000</v>
      </c>
      <c r="AA255" s="61">
        <f t="shared" si="27"/>
        <v>1000000</v>
      </c>
    </row>
    <row r="256" spans="1:27" ht="20.100000000000001" customHeight="1">
      <c r="A256" s="101">
        <v>1254</v>
      </c>
      <c r="B256" s="102">
        <v>1410051026144</v>
      </c>
      <c r="C256" s="102">
        <v>922070002</v>
      </c>
      <c r="D256" s="103" t="s">
        <v>132</v>
      </c>
      <c r="E256" s="103" t="s">
        <v>583</v>
      </c>
      <c r="F256" s="104">
        <v>1850034</v>
      </c>
      <c r="G256" s="103" t="s">
        <v>586</v>
      </c>
      <c r="H256" s="103" t="s">
        <v>147</v>
      </c>
      <c r="I256" s="103" t="s">
        <v>584</v>
      </c>
      <c r="J256" s="103" t="s">
        <v>598</v>
      </c>
      <c r="K256" s="82">
        <f t="shared" si="21"/>
        <v>3</v>
      </c>
      <c r="L256" s="82">
        <v>70</v>
      </c>
      <c r="M256" s="105">
        <f t="shared" si="22"/>
        <v>500000</v>
      </c>
      <c r="N256" s="105">
        <f t="shared" si="23"/>
        <v>250000</v>
      </c>
      <c r="O256" s="105">
        <f t="shared" si="24"/>
        <v>300000</v>
      </c>
      <c r="P256" s="105" t="str">
        <f t="shared" si="25"/>
        <v/>
      </c>
      <c r="Q256" s="84" t="s">
        <v>138</v>
      </c>
      <c r="S256" s="84" t="s">
        <v>137</v>
      </c>
      <c r="T256" s="84" t="s">
        <v>137</v>
      </c>
      <c r="U256" s="84" t="s">
        <v>137</v>
      </c>
      <c r="X256" s="84" t="s">
        <v>137</v>
      </c>
      <c r="Z256" s="105">
        <f t="shared" si="26"/>
        <v>1050000</v>
      </c>
      <c r="AA256" s="61">
        <f t="shared" si="27"/>
        <v>1000000</v>
      </c>
    </row>
    <row r="257" spans="1:27" ht="20.100000000000001" customHeight="1">
      <c r="A257" s="101">
        <v>1255</v>
      </c>
      <c r="B257" s="102">
        <v>1410051027134</v>
      </c>
      <c r="C257" s="102">
        <v>922070002</v>
      </c>
      <c r="D257" s="103" t="s">
        <v>132</v>
      </c>
      <c r="E257" s="103" t="s">
        <v>583</v>
      </c>
      <c r="F257" s="104">
        <v>1850034</v>
      </c>
      <c r="G257" s="103" t="s">
        <v>586</v>
      </c>
      <c r="H257" s="103" t="s">
        <v>147</v>
      </c>
      <c r="I257" s="103" t="s">
        <v>584</v>
      </c>
      <c r="J257" s="103" t="s">
        <v>599</v>
      </c>
      <c r="K257" s="82">
        <f t="shared" si="21"/>
        <v>2</v>
      </c>
      <c r="L257" s="82">
        <v>40</v>
      </c>
      <c r="M257" s="105">
        <f t="shared" si="22"/>
        <v>400000</v>
      </c>
      <c r="N257" s="105">
        <f t="shared" si="23"/>
        <v>200000</v>
      </c>
      <c r="O257" s="105">
        <f t="shared" si="24"/>
        <v>300000</v>
      </c>
      <c r="P257" s="105" t="str">
        <f t="shared" si="25"/>
        <v/>
      </c>
      <c r="Q257" s="84" t="s">
        <v>138</v>
      </c>
      <c r="S257" s="84" t="s">
        <v>137</v>
      </c>
      <c r="T257" s="84" t="s">
        <v>170</v>
      </c>
      <c r="U257" s="84" t="s">
        <v>137</v>
      </c>
      <c r="X257" s="84" t="s">
        <v>137</v>
      </c>
      <c r="Z257" s="105">
        <f t="shared" si="26"/>
        <v>900000</v>
      </c>
      <c r="AA257" s="61">
        <f t="shared" si="27"/>
        <v>1000000</v>
      </c>
    </row>
    <row r="258" spans="1:27" ht="20.100000000000001" customHeight="1">
      <c r="A258" s="101">
        <v>1256</v>
      </c>
      <c r="B258" s="102">
        <v>1410051024842</v>
      </c>
      <c r="C258" s="102">
        <v>1321408000056</v>
      </c>
      <c r="D258" s="103" t="s">
        <v>132</v>
      </c>
      <c r="E258" s="103" t="s">
        <v>583</v>
      </c>
      <c r="F258" s="104">
        <v>1850034</v>
      </c>
      <c r="G258" s="103" t="s">
        <v>586</v>
      </c>
      <c r="H258" s="103" t="s">
        <v>147</v>
      </c>
      <c r="I258" s="103" t="s">
        <v>584</v>
      </c>
      <c r="J258" s="103" t="s">
        <v>600</v>
      </c>
      <c r="K258" s="82">
        <f t="shared" si="21"/>
        <v>3</v>
      </c>
      <c r="L258" s="82">
        <v>60</v>
      </c>
      <c r="M258" s="105">
        <f t="shared" si="22"/>
        <v>500000</v>
      </c>
      <c r="N258" s="105">
        <f t="shared" si="23"/>
        <v>250000</v>
      </c>
      <c r="O258" s="105">
        <f t="shared" si="24"/>
        <v>300000</v>
      </c>
      <c r="P258" s="105" t="str">
        <f t="shared" si="25"/>
        <v/>
      </c>
      <c r="Q258" s="84" t="s">
        <v>138</v>
      </c>
      <c r="S258" s="84" t="s">
        <v>137</v>
      </c>
      <c r="T258" s="84" t="s">
        <v>137</v>
      </c>
      <c r="U258" s="84" t="s">
        <v>137</v>
      </c>
      <c r="X258" s="84" t="s">
        <v>137</v>
      </c>
      <c r="Z258" s="105">
        <f t="shared" si="26"/>
        <v>1050000</v>
      </c>
      <c r="AA258" s="61">
        <f t="shared" si="27"/>
        <v>1000000</v>
      </c>
    </row>
    <row r="259" spans="1:27" ht="20.100000000000001" customHeight="1">
      <c r="A259" s="101">
        <v>1257</v>
      </c>
      <c r="B259" s="102">
        <v>1410051023562</v>
      </c>
      <c r="C259" s="102">
        <v>1511050107</v>
      </c>
      <c r="D259" s="103" t="s">
        <v>132</v>
      </c>
      <c r="E259" s="103" t="s">
        <v>601</v>
      </c>
      <c r="F259" s="104">
        <v>2780035</v>
      </c>
      <c r="G259" s="103" t="s">
        <v>604</v>
      </c>
      <c r="H259" s="103" t="s">
        <v>147</v>
      </c>
      <c r="I259" s="103" t="s">
        <v>602</v>
      </c>
      <c r="J259" s="103" t="s">
        <v>603</v>
      </c>
      <c r="K259" s="82">
        <f t="shared" ref="K259:K322" si="28">IF(L259="","",IF(L259&lt;=19,1,IF(AND(L259&gt;=20,L259&lt;=59),2,IF(L259&gt;=60,3,"エラー"))))</f>
        <v>3</v>
      </c>
      <c r="L259" s="82">
        <v>70</v>
      </c>
      <c r="M259" s="105">
        <f t="shared" ref="M259:M322" si="29">IF(L259="","",IF(K259=1,300000,IF(K259=2,400000,IF(K259=3,500000,"エラー"))))</f>
        <v>500000</v>
      </c>
      <c r="N259" s="105">
        <f t="shared" ref="N259:N322" si="30">IF(L259="","",IF(K259=1,150000,IF(K259=2,200000,IF(K259=3,250000,"エラー"))))</f>
        <v>250000</v>
      </c>
      <c r="O259" s="105" t="str">
        <f t="shared" ref="O259:O322" si="31">IF(OR(Q259="○",R259="○",S259="○",T259="○",U259="○",V259="○"),300000,"")</f>
        <v/>
      </c>
      <c r="P259" s="105" t="str">
        <f t="shared" ref="P259:P322" si="32">IF(OR(X259="○",W259="○",Y259="○"),300000,"")</f>
        <v/>
      </c>
      <c r="Q259" s="82" t="s">
        <v>137</v>
      </c>
      <c r="R259" s="82"/>
      <c r="S259" s="82" t="s">
        <v>137</v>
      </c>
      <c r="T259" s="82" t="s">
        <v>137</v>
      </c>
      <c r="U259" s="82" t="s">
        <v>137</v>
      </c>
      <c r="V259" s="82"/>
      <c r="W259" s="82"/>
      <c r="X259" s="82" t="s">
        <v>137</v>
      </c>
      <c r="Y259" s="82"/>
      <c r="Z259" s="105">
        <f t="shared" ref="Z259:Z322" si="33">SUM(M259:P259)</f>
        <v>750000</v>
      </c>
      <c r="AA259" s="61">
        <f t="shared" ref="AA259:AA322" si="34">IF(OR(N259&lt;&gt;"",O259&lt;&gt;"",P259&lt;&gt;""),1000000,0)</f>
        <v>1000000</v>
      </c>
    </row>
    <row r="260" spans="1:27" ht="20.100000000000001" customHeight="1">
      <c r="A260" s="101">
        <v>1258</v>
      </c>
      <c r="B260" s="102">
        <v>1410051024016</v>
      </c>
      <c r="C260" s="102">
        <v>1511050107</v>
      </c>
      <c r="D260" s="103" t="s">
        <v>132</v>
      </c>
      <c r="E260" s="103" t="s">
        <v>601</v>
      </c>
      <c r="F260" s="104">
        <v>2780035</v>
      </c>
      <c r="G260" s="103" t="s">
        <v>604</v>
      </c>
      <c r="H260" s="103" t="s">
        <v>147</v>
      </c>
      <c r="I260" s="103" t="s">
        <v>602</v>
      </c>
      <c r="J260" s="103" t="s">
        <v>605</v>
      </c>
      <c r="K260" s="82">
        <f t="shared" si="28"/>
        <v>3</v>
      </c>
      <c r="L260" s="82">
        <v>80</v>
      </c>
      <c r="M260" s="105">
        <f t="shared" si="29"/>
        <v>500000</v>
      </c>
      <c r="N260" s="105">
        <f t="shared" si="30"/>
        <v>250000</v>
      </c>
      <c r="O260" s="105" t="str">
        <f t="shared" si="31"/>
        <v/>
      </c>
      <c r="P260" s="105" t="str">
        <f t="shared" si="32"/>
        <v/>
      </c>
      <c r="Q260" s="82" t="s">
        <v>137</v>
      </c>
      <c r="R260" s="82"/>
      <c r="S260" s="82" t="s">
        <v>137</v>
      </c>
      <c r="T260" s="82" t="s">
        <v>137</v>
      </c>
      <c r="U260" s="82" t="s">
        <v>137</v>
      </c>
      <c r="V260" s="82"/>
      <c r="W260" s="82"/>
      <c r="X260" s="82" t="s">
        <v>137</v>
      </c>
      <c r="Y260" s="82"/>
      <c r="Z260" s="105">
        <f t="shared" si="33"/>
        <v>750000</v>
      </c>
      <c r="AA260" s="61">
        <f t="shared" si="34"/>
        <v>1000000</v>
      </c>
    </row>
    <row r="261" spans="1:27" ht="20.100000000000001" customHeight="1">
      <c r="A261" s="101">
        <v>1259</v>
      </c>
      <c r="B261" s="102">
        <v>1410051025484</v>
      </c>
      <c r="C261" s="102">
        <v>1511050107</v>
      </c>
      <c r="D261" s="103" t="s">
        <v>132</v>
      </c>
      <c r="E261" s="103" t="s">
        <v>601</v>
      </c>
      <c r="F261" s="104">
        <v>2780035</v>
      </c>
      <c r="G261" s="103" t="s">
        <v>604</v>
      </c>
      <c r="H261" s="103" t="s">
        <v>147</v>
      </c>
      <c r="I261" s="103" t="s">
        <v>602</v>
      </c>
      <c r="J261" s="103" t="s">
        <v>606</v>
      </c>
      <c r="K261" s="82">
        <f t="shared" si="28"/>
        <v>3</v>
      </c>
      <c r="L261" s="82">
        <v>60</v>
      </c>
      <c r="M261" s="105">
        <f t="shared" si="29"/>
        <v>500000</v>
      </c>
      <c r="N261" s="105">
        <f t="shared" si="30"/>
        <v>250000</v>
      </c>
      <c r="O261" s="105" t="str">
        <f t="shared" si="31"/>
        <v/>
      </c>
      <c r="P261" s="105" t="str">
        <f t="shared" si="32"/>
        <v/>
      </c>
      <c r="Q261" s="82" t="s">
        <v>137</v>
      </c>
      <c r="R261" s="82"/>
      <c r="S261" s="82" t="s">
        <v>137</v>
      </c>
      <c r="T261" s="82" t="s">
        <v>137</v>
      </c>
      <c r="U261" s="82" t="s">
        <v>137</v>
      </c>
      <c r="V261" s="82"/>
      <c r="W261" s="82"/>
      <c r="X261" s="82" t="s">
        <v>137</v>
      </c>
      <c r="Y261" s="82"/>
      <c r="Z261" s="105">
        <f t="shared" si="33"/>
        <v>750000</v>
      </c>
      <c r="AA261" s="61">
        <f t="shared" si="34"/>
        <v>1000000</v>
      </c>
    </row>
    <row r="262" spans="1:27" ht="20.100000000000001" customHeight="1">
      <c r="A262" s="101">
        <v>1260</v>
      </c>
      <c r="B262" s="102">
        <v>1410051015154</v>
      </c>
      <c r="C262" s="102">
        <v>828010007</v>
      </c>
      <c r="D262" s="103" t="s">
        <v>132</v>
      </c>
      <c r="E262" s="103" t="s">
        <v>607</v>
      </c>
      <c r="F262" s="104">
        <v>1510051</v>
      </c>
      <c r="G262" s="103" t="s">
        <v>610</v>
      </c>
      <c r="H262" s="103" t="s">
        <v>147</v>
      </c>
      <c r="I262" s="103" t="s">
        <v>608</v>
      </c>
      <c r="J262" s="103" t="s">
        <v>609</v>
      </c>
      <c r="K262" s="82">
        <f t="shared" si="28"/>
        <v>3</v>
      </c>
      <c r="L262" s="82">
        <v>60</v>
      </c>
      <c r="M262" s="105">
        <f t="shared" si="29"/>
        <v>500000</v>
      </c>
      <c r="N262" s="105">
        <f t="shared" si="30"/>
        <v>250000</v>
      </c>
      <c r="O262" s="105">
        <f t="shared" si="31"/>
        <v>300000</v>
      </c>
      <c r="P262" s="105" t="str">
        <f t="shared" si="32"/>
        <v/>
      </c>
      <c r="Q262" s="84" t="s">
        <v>138</v>
      </c>
      <c r="S262" s="84" t="s">
        <v>137</v>
      </c>
      <c r="T262" s="84" t="s">
        <v>137</v>
      </c>
      <c r="U262" s="84" t="s">
        <v>137</v>
      </c>
      <c r="X262" s="84" t="s">
        <v>137</v>
      </c>
      <c r="Z262" s="105">
        <f t="shared" si="33"/>
        <v>1050000</v>
      </c>
      <c r="AA262" s="61">
        <f t="shared" si="34"/>
        <v>1000000</v>
      </c>
    </row>
    <row r="263" spans="1:27" ht="20.100000000000001" customHeight="1">
      <c r="A263" s="101">
        <v>1261</v>
      </c>
      <c r="B263" s="102">
        <v>1410051016772</v>
      </c>
      <c r="C263" s="102">
        <v>828010007</v>
      </c>
      <c r="D263" s="103" t="s">
        <v>132</v>
      </c>
      <c r="E263" s="103" t="s">
        <v>607</v>
      </c>
      <c r="F263" s="104">
        <v>1510051</v>
      </c>
      <c r="G263" s="103" t="s">
        <v>610</v>
      </c>
      <c r="H263" s="103" t="s">
        <v>147</v>
      </c>
      <c r="I263" s="103" t="s">
        <v>608</v>
      </c>
      <c r="J263" s="103" t="s">
        <v>611</v>
      </c>
      <c r="K263" s="82">
        <f t="shared" si="28"/>
        <v>3</v>
      </c>
      <c r="L263" s="82">
        <v>90</v>
      </c>
      <c r="M263" s="105">
        <f t="shared" si="29"/>
        <v>500000</v>
      </c>
      <c r="N263" s="105">
        <f t="shared" si="30"/>
        <v>250000</v>
      </c>
      <c r="O263" s="105">
        <f t="shared" si="31"/>
        <v>300000</v>
      </c>
      <c r="P263" s="105" t="str">
        <f t="shared" si="32"/>
        <v/>
      </c>
      <c r="Q263" s="84" t="s">
        <v>138</v>
      </c>
      <c r="S263" s="84" t="s">
        <v>137</v>
      </c>
      <c r="T263" s="84" t="s">
        <v>137</v>
      </c>
      <c r="U263" s="84" t="s">
        <v>137</v>
      </c>
      <c r="X263" s="84" t="s">
        <v>137</v>
      </c>
      <c r="Z263" s="105">
        <f t="shared" si="33"/>
        <v>1050000</v>
      </c>
      <c r="AA263" s="61">
        <f t="shared" si="34"/>
        <v>1000000</v>
      </c>
    </row>
    <row r="264" spans="1:27" ht="20.100000000000001" customHeight="1">
      <c r="A264" s="101">
        <v>1262</v>
      </c>
      <c r="B264" s="102">
        <v>1410051024107</v>
      </c>
      <c r="C264" s="102">
        <v>904010008</v>
      </c>
      <c r="D264" s="103" t="s">
        <v>132</v>
      </c>
      <c r="E264" s="103" t="s">
        <v>612</v>
      </c>
      <c r="F264" s="104">
        <v>2200023</v>
      </c>
      <c r="G264" s="103" t="s">
        <v>615</v>
      </c>
      <c r="H264" s="103" t="s">
        <v>147</v>
      </c>
      <c r="I264" s="103" t="s">
        <v>613</v>
      </c>
      <c r="J264" s="103" t="s">
        <v>614</v>
      </c>
      <c r="K264" s="82">
        <f t="shared" si="28"/>
        <v>2</v>
      </c>
      <c r="L264" s="82">
        <v>57</v>
      </c>
      <c r="M264" s="105">
        <f t="shared" si="29"/>
        <v>400000</v>
      </c>
      <c r="N264" s="105">
        <f t="shared" si="30"/>
        <v>200000</v>
      </c>
      <c r="O264" s="105">
        <f t="shared" si="31"/>
        <v>300000</v>
      </c>
      <c r="P264" s="105" t="str">
        <f t="shared" si="32"/>
        <v/>
      </c>
      <c r="Q264" s="84" t="s">
        <v>138</v>
      </c>
      <c r="S264" s="84" t="s">
        <v>137</v>
      </c>
      <c r="T264" s="84" t="s">
        <v>170</v>
      </c>
      <c r="U264" s="84" t="s">
        <v>137</v>
      </c>
      <c r="X264" s="84" t="s">
        <v>137</v>
      </c>
      <c r="Z264" s="105">
        <f t="shared" si="33"/>
        <v>900000</v>
      </c>
      <c r="AA264" s="61">
        <f t="shared" si="34"/>
        <v>1000000</v>
      </c>
    </row>
    <row r="265" spans="1:27" ht="20.100000000000001" customHeight="1">
      <c r="A265" s="101">
        <v>1263</v>
      </c>
      <c r="B265" s="102">
        <v>1410051014868</v>
      </c>
      <c r="C265" s="102">
        <v>819010023</v>
      </c>
      <c r="D265" s="103" t="s">
        <v>132</v>
      </c>
      <c r="E265" s="103" t="s">
        <v>616</v>
      </c>
      <c r="F265" s="104">
        <v>2360021</v>
      </c>
      <c r="G265" s="103" t="s">
        <v>619</v>
      </c>
      <c r="H265" s="103" t="s">
        <v>147</v>
      </c>
      <c r="I265" s="103" t="s">
        <v>617</v>
      </c>
      <c r="J265" s="103" t="s">
        <v>618</v>
      </c>
      <c r="K265" s="82">
        <f t="shared" si="28"/>
        <v>2</v>
      </c>
      <c r="L265" s="82">
        <v>45</v>
      </c>
      <c r="M265" s="105">
        <f t="shared" si="29"/>
        <v>400000</v>
      </c>
      <c r="N265" s="105">
        <f t="shared" si="30"/>
        <v>200000</v>
      </c>
      <c r="O265" s="105">
        <f t="shared" si="31"/>
        <v>300000</v>
      </c>
      <c r="P265" s="105" t="str">
        <f t="shared" si="32"/>
        <v/>
      </c>
      <c r="Q265" s="84" t="s">
        <v>138</v>
      </c>
      <c r="S265" s="84" t="s">
        <v>137</v>
      </c>
      <c r="T265" s="84" t="s">
        <v>137</v>
      </c>
      <c r="U265" s="84" t="s">
        <v>137</v>
      </c>
      <c r="X265" s="84" t="s">
        <v>137</v>
      </c>
      <c r="Z265" s="105">
        <f t="shared" si="33"/>
        <v>900000</v>
      </c>
      <c r="AA265" s="61">
        <f t="shared" si="34"/>
        <v>1000000</v>
      </c>
    </row>
    <row r="266" spans="1:27" ht="20.100000000000001" customHeight="1">
      <c r="A266" s="101">
        <v>1264</v>
      </c>
      <c r="B266" s="102">
        <v>1410051017069</v>
      </c>
      <c r="C266" s="102">
        <v>819010023</v>
      </c>
      <c r="D266" s="103" t="s">
        <v>132</v>
      </c>
      <c r="E266" s="103" t="s">
        <v>616</v>
      </c>
      <c r="F266" s="104">
        <v>2360021</v>
      </c>
      <c r="G266" s="103" t="s">
        <v>619</v>
      </c>
      <c r="H266" s="103" t="s">
        <v>147</v>
      </c>
      <c r="I266" s="103" t="s">
        <v>617</v>
      </c>
      <c r="J266" s="103" t="s">
        <v>620</v>
      </c>
      <c r="K266" s="82">
        <f t="shared" si="28"/>
        <v>3</v>
      </c>
      <c r="L266" s="82">
        <v>60</v>
      </c>
      <c r="M266" s="105">
        <f t="shared" si="29"/>
        <v>500000</v>
      </c>
      <c r="N266" s="105">
        <f t="shared" si="30"/>
        <v>250000</v>
      </c>
      <c r="O266" s="105">
        <f t="shared" si="31"/>
        <v>300000</v>
      </c>
      <c r="P266" s="105" t="str">
        <f t="shared" si="32"/>
        <v/>
      </c>
      <c r="Q266" s="84" t="s">
        <v>138</v>
      </c>
      <c r="S266" s="84" t="s">
        <v>137</v>
      </c>
      <c r="T266" s="84" t="s">
        <v>137</v>
      </c>
      <c r="U266" s="84" t="s">
        <v>137</v>
      </c>
      <c r="X266" s="84" t="s">
        <v>137</v>
      </c>
      <c r="Z266" s="105">
        <f t="shared" si="33"/>
        <v>1050000</v>
      </c>
      <c r="AA266" s="61">
        <f t="shared" si="34"/>
        <v>1000000</v>
      </c>
    </row>
    <row r="267" spans="1:27" ht="20.100000000000001" customHeight="1">
      <c r="A267" s="101">
        <v>1265</v>
      </c>
      <c r="B267" s="102">
        <v>1410051023703</v>
      </c>
      <c r="C267" s="102">
        <v>1511100107</v>
      </c>
      <c r="D267" s="103" t="s">
        <v>132</v>
      </c>
      <c r="E267" s="103" t="s">
        <v>621</v>
      </c>
      <c r="F267" s="104">
        <v>2320018</v>
      </c>
      <c r="G267" s="103" t="s">
        <v>624</v>
      </c>
      <c r="H267" s="103" t="s">
        <v>147</v>
      </c>
      <c r="I267" s="103" t="s">
        <v>622</v>
      </c>
      <c r="J267" s="103" t="s">
        <v>623</v>
      </c>
      <c r="K267" s="82">
        <f t="shared" si="28"/>
        <v>3</v>
      </c>
      <c r="L267" s="82">
        <v>60</v>
      </c>
      <c r="M267" s="105">
        <f t="shared" si="29"/>
        <v>500000</v>
      </c>
      <c r="N267" s="105">
        <f t="shared" si="30"/>
        <v>250000</v>
      </c>
      <c r="O267" s="105" t="str">
        <f t="shared" si="31"/>
        <v/>
      </c>
      <c r="P267" s="105" t="str">
        <f t="shared" si="32"/>
        <v/>
      </c>
      <c r="Q267" s="82" t="s">
        <v>137</v>
      </c>
      <c r="R267" s="82"/>
      <c r="S267" s="82" t="s">
        <v>137</v>
      </c>
      <c r="T267" s="82" t="s">
        <v>137</v>
      </c>
      <c r="U267" s="82" t="s">
        <v>137</v>
      </c>
      <c r="V267" s="82"/>
      <c r="W267" s="82"/>
      <c r="X267" s="82" t="s">
        <v>137</v>
      </c>
      <c r="Y267" s="82"/>
      <c r="Z267" s="105">
        <f t="shared" si="33"/>
        <v>750000</v>
      </c>
      <c r="AA267" s="61">
        <f t="shared" si="34"/>
        <v>1000000</v>
      </c>
    </row>
    <row r="268" spans="1:27" ht="20.100000000000001" customHeight="1">
      <c r="A268" s="101">
        <v>1266</v>
      </c>
      <c r="B268" s="102">
        <v>1410051025336</v>
      </c>
      <c r="C268" s="102">
        <v>2710008000749</v>
      </c>
      <c r="D268" s="103" t="s">
        <v>132</v>
      </c>
      <c r="E268" s="103" t="s">
        <v>625</v>
      </c>
      <c r="F268" s="104">
        <v>5300005</v>
      </c>
      <c r="G268" s="103" t="s">
        <v>628</v>
      </c>
      <c r="H268" s="103" t="s">
        <v>220</v>
      </c>
      <c r="I268" s="103" t="s">
        <v>626</v>
      </c>
      <c r="J268" s="103" t="s">
        <v>627</v>
      </c>
      <c r="K268" s="82">
        <f t="shared" si="28"/>
        <v>3</v>
      </c>
      <c r="L268" s="82">
        <v>60</v>
      </c>
      <c r="M268" s="105">
        <f t="shared" si="29"/>
        <v>500000</v>
      </c>
      <c r="N268" s="105">
        <f t="shared" si="30"/>
        <v>250000</v>
      </c>
      <c r="O268" s="105" t="str">
        <f t="shared" si="31"/>
        <v/>
      </c>
      <c r="P268" s="105" t="str">
        <f t="shared" si="32"/>
        <v/>
      </c>
      <c r="Q268" s="82" t="s">
        <v>137</v>
      </c>
      <c r="R268" s="82"/>
      <c r="S268" s="82" t="s">
        <v>137</v>
      </c>
      <c r="T268" s="82" t="s">
        <v>137</v>
      </c>
      <c r="U268" s="82" t="s">
        <v>137</v>
      </c>
      <c r="V268" s="82"/>
      <c r="W268" s="82"/>
      <c r="X268" s="82" t="s">
        <v>137</v>
      </c>
      <c r="Y268" s="82"/>
      <c r="Z268" s="105">
        <f t="shared" si="33"/>
        <v>750000</v>
      </c>
      <c r="AA268" s="61">
        <f t="shared" si="34"/>
        <v>1000000</v>
      </c>
    </row>
    <row r="269" spans="1:27" ht="20.100000000000001" customHeight="1">
      <c r="A269" s="101">
        <v>1267</v>
      </c>
      <c r="B269" s="102">
        <v>1410051024610</v>
      </c>
      <c r="C269" s="102">
        <v>1413008000329</v>
      </c>
      <c r="D269" s="103" t="s">
        <v>132</v>
      </c>
      <c r="E269" s="103" t="s">
        <v>629</v>
      </c>
      <c r="F269" s="104">
        <v>2140001</v>
      </c>
      <c r="G269" s="103" t="s">
        <v>632</v>
      </c>
      <c r="H269" s="103" t="s">
        <v>147</v>
      </c>
      <c r="I269" s="103" t="s">
        <v>630</v>
      </c>
      <c r="J269" s="103" t="s">
        <v>631</v>
      </c>
      <c r="K269" s="82">
        <f t="shared" si="28"/>
        <v>3</v>
      </c>
      <c r="L269" s="82">
        <v>60</v>
      </c>
      <c r="M269" s="105">
        <f t="shared" si="29"/>
        <v>500000</v>
      </c>
      <c r="N269" s="105">
        <f t="shared" si="30"/>
        <v>250000</v>
      </c>
      <c r="O269" s="105" t="str">
        <f t="shared" si="31"/>
        <v/>
      </c>
      <c r="P269" s="105" t="str">
        <f t="shared" si="32"/>
        <v/>
      </c>
      <c r="Q269" s="82" t="s">
        <v>137</v>
      </c>
      <c r="R269" s="82"/>
      <c r="S269" s="82" t="s">
        <v>137</v>
      </c>
      <c r="T269" s="82" t="s">
        <v>137</v>
      </c>
      <c r="U269" s="82" t="s">
        <v>137</v>
      </c>
      <c r="V269" s="82"/>
      <c r="W269" s="82"/>
      <c r="X269" s="82" t="s">
        <v>137</v>
      </c>
      <c r="Y269" s="82"/>
      <c r="Z269" s="105">
        <f t="shared" si="33"/>
        <v>750000</v>
      </c>
      <c r="AA269" s="61">
        <f t="shared" si="34"/>
        <v>1000000</v>
      </c>
    </row>
    <row r="270" spans="1:27" ht="20.100000000000001" customHeight="1">
      <c r="A270" s="101">
        <v>1268</v>
      </c>
      <c r="B270" s="102">
        <v>1410051024933</v>
      </c>
      <c r="C270" s="102">
        <v>1311008000051</v>
      </c>
      <c r="D270" s="103" t="s">
        <v>132</v>
      </c>
      <c r="E270" s="103" t="s">
        <v>633</v>
      </c>
      <c r="F270" s="104">
        <v>1500002</v>
      </c>
      <c r="G270" s="103" t="s">
        <v>637</v>
      </c>
      <c r="H270" s="103" t="s">
        <v>634</v>
      </c>
      <c r="I270" s="103" t="s">
        <v>635</v>
      </c>
      <c r="J270" s="103" t="s">
        <v>636</v>
      </c>
      <c r="K270" s="82">
        <f t="shared" si="28"/>
        <v>3</v>
      </c>
      <c r="L270" s="82">
        <v>60</v>
      </c>
      <c r="M270" s="105">
        <f t="shared" si="29"/>
        <v>500000</v>
      </c>
      <c r="N270" s="105">
        <f t="shared" si="30"/>
        <v>250000</v>
      </c>
      <c r="O270" s="105" t="str">
        <f t="shared" si="31"/>
        <v/>
      </c>
      <c r="P270" s="105" t="str">
        <f t="shared" si="32"/>
        <v/>
      </c>
      <c r="Q270" s="82" t="s">
        <v>137</v>
      </c>
      <c r="R270" s="82"/>
      <c r="S270" s="82" t="s">
        <v>137</v>
      </c>
      <c r="T270" s="82" t="s">
        <v>137</v>
      </c>
      <c r="U270" s="82" t="s">
        <v>137</v>
      </c>
      <c r="V270" s="82"/>
      <c r="W270" s="82"/>
      <c r="X270" s="82" t="s">
        <v>137</v>
      </c>
      <c r="Y270" s="82"/>
      <c r="Z270" s="105">
        <f t="shared" si="33"/>
        <v>750000</v>
      </c>
      <c r="AA270" s="61">
        <f t="shared" si="34"/>
        <v>1000000</v>
      </c>
    </row>
    <row r="271" spans="1:27" ht="20.100000000000001" customHeight="1">
      <c r="A271" s="101">
        <v>1269</v>
      </c>
      <c r="B271" s="102">
        <v>1410051013902</v>
      </c>
      <c r="C271" s="102">
        <v>805010031</v>
      </c>
      <c r="D271" s="103" t="s">
        <v>132</v>
      </c>
      <c r="E271" s="103" t="s">
        <v>638</v>
      </c>
      <c r="F271" s="104">
        <v>8120036</v>
      </c>
      <c r="G271" s="103" t="s">
        <v>641</v>
      </c>
      <c r="H271" s="103" t="s">
        <v>147</v>
      </c>
      <c r="I271" s="103" t="s">
        <v>639</v>
      </c>
      <c r="J271" s="103" t="s">
        <v>640</v>
      </c>
      <c r="K271" s="82">
        <f t="shared" si="28"/>
        <v>3</v>
      </c>
      <c r="L271" s="82">
        <v>60</v>
      </c>
      <c r="M271" s="105">
        <f t="shared" si="29"/>
        <v>500000</v>
      </c>
      <c r="N271" s="105">
        <f t="shared" si="30"/>
        <v>250000</v>
      </c>
      <c r="O271" s="105">
        <f t="shared" si="31"/>
        <v>300000</v>
      </c>
      <c r="P271" s="105" t="str">
        <f t="shared" si="32"/>
        <v/>
      </c>
      <c r="Q271" s="84" t="s">
        <v>138</v>
      </c>
      <c r="S271" s="84" t="s">
        <v>137</v>
      </c>
      <c r="T271" s="84" t="s">
        <v>137</v>
      </c>
      <c r="U271" s="84" t="s">
        <v>137</v>
      </c>
      <c r="X271" s="84" t="s">
        <v>137</v>
      </c>
      <c r="Z271" s="105">
        <f t="shared" si="33"/>
        <v>1050000</v>
      </c>
      <c r="AA271" s="61">
        <f t="shared" si="34"/>
        <v>1000000</v>
      </c>
    </row>
    <row r="272" spans="1:27" ht="20.100000000000001" customHeight="1">
      <c r="A272" s="101">
        <v>1270</v>
      </c>
      <c r="B272" s="102">
        <v>1410051023760</v>
      </c>
      <c r="C272" s="102">
        <v>1511050203</v>
      </c>
      <c r="D272" s="103" t="s">
        <v>132</v>
      </c>
      <c r="E272" s="103" t="s">
        <v>642</v>
      </c>
      <c r="F272" s="104">
        <v>1040061</v>
      </c>
      <c r="G272" s="103" t="s">
        <v>645</v>
      </c>
      <c r="H272" s="103" t="s">
        <v>147</v>
      </c>
      <c r="I272" s="103" t="s">
        <v>643</v>
      </c>
      <c r="J272" s="103" t="s">
        <v>644</v>
      </c>
      <c r="K272" s="82">
        <f t="shared" si="28"/>
        <v>3</v>
      </c>
      <c r="L272" s="82">
        <v>60</v>
      </c>
      <c r="M272" s="105">
        <f t="shared" si="29"/>
        <v>500000</v>
      </c>
      <c r="N272" s="105">
        <f t="shared" si="30"/>
        <v>250000</v>
      </c>
      <c r="O272" s="105" t="str">
        <f t="shared" si="31"/>
        <v/>
      </c>
      <c r="P272" s="105" t="str">
        <f t="shared" si="32"/>
        <v/>
      </c>
      <c r="Q272" s="82" t="s">
        <v>137</v>
      </c>
      <c r="R272" s="82"/>
      <c r="S272" s="82" t="s">
        <v>137</v>
      </c>
      <c r="T272" s="82" t="s">
        <v>137</v>
      </c>
      <c r="U272" s="82" t="s">
        <v>137</v>
      </c>
      <c r="V272" s="82"/>
      <c r="W272" s="82"/>
      <c r="X272" s="82" t="s">
        <v>137</v>
      </c>
      <c r="Y272" s="82"/>
      <c r="Z272" s="105">
        <f t="shared" si="33"/>
        <v>750000</v>
      </c>
      <c r="AA272" s="61">
        <f t="shared" si="34"/>
        <v>1000000</v>
      </c>
    </row>
    <row r="273" spans="1:27" ht="20.100000000000001" customHeight="1">
      <c r="A273" s="101">
        <v>1271</v>
      </c>
      <c r="B273" s="102">
        <v>1410051024677</v>
      </c>
      <c r="C273" s="102">
        <v>1410008001562</v>
      </c>
      <c r="D273" s="103" t="s">
        <v>132</v>
      </c>
      <c r="E273" s="103" t="s">
        <v>646</v>
      </c>
      <c r="F273" s="104">
        <v>1050001</v>
      </c>
      <c r="G273" s="103" t="s">
        <v>649</v>
      </c>
      <c r="H273" s="103" t="s">
        <v>147</v>
      </c>
      <c r="I273" s="103" t="s">
        <v>647</v>
      </c>
      <c r="J273" s="103" t="s">
        <v>648</v>
      </c>
      <c r="K273" s="82">
        <f t="shared" si="28"/>
        <v>3</v>
      </c>
      <c r="L273" s="82">
        <v>80</v>
      </c>
      <c r="M273" s="105">
        <f t="shared" si="29"/>
        <v>500000</v>
      </c>
      <c r="N273" s="105">
        <f t="shared" si="30"/>
        <v>250000</v>
      </c>
      <c r="O273" s="105" t="str">
        <f t="shared" si="31"/>
        <v/>
      </c>
      <c r="P273" s="105" t="str">
        <f t="shared" si="32"/>
        <v/>
      </c>
      <c r="Q273" s="82" t="s">
        <v>137</v>
      </c>
      <c r="R273" s="82"/>
      <c r="S273" s="82" t="s">
        <v>137</v>
      </c>
      <c r="T273" s="82" t="s">
        <v>137</v>
      </c>
      <c r="U273" s="82" t="s">
        <v>137</v>
      </c>
      <c r="V273" s="82"/>
      <c r="W273" s="82"/>
      <c r="X273" s="82" t="s">
        <v>137</v>
      </c>
      <c r="Y273" s="82"/>
      <c r="Z273" s="105">
        <f t="shared" si="33"/>
        <v>750000</v>
      </c>
      <c r="AA273" s="61">
        <f t="shared" si="34"/>
        <v>1000000</v>
      </c>
    </row>
    <row r="274" spans="1:27" ht="20.100000000000001" customHeight="1">
      <c r="A274" s="101">
        <v>1272</v>
      </c>
      <c r="B274" s="102">
        <v>1410051024834</v>
      </c>
      <c r="C274" s="102">
        <v>1410008001562</v>
      </c>
      <c r="D274" s="103" t="s">
        <v>132</v>
      </c>
      <c r="E274" s="103" t="s">
        <v>646</v>
      </c>
      <c r="F274" s="104">
        <v>1050001</v>
      </c>
      <c r="G274" s="103" t="s">
        <v>649</v>
      </c>
      <c r="H274" s="103" t="s">
        <v>147</v>
      </c>
      <c r="I274" s="103" t="s">
        <v>647</v>
      </c>
      <c r="J274" s="103" t="s">
        <v>650</v>
      </c>
      <c r="K274" s="82">
        <f t="shared" si="28"/>
        <v>3</v>
      </c>
      <c r="L274" s="82">
        <v>63</v>
      </c>
      <c r="M274" s="105">
        <f t="shared" si="29"/>
        <v>500000</v>
      </c>
      <c r="N274" s="105">
        <f t="shared" si="30"/>
        <v>250000</v>
      </c>
      <c r="O274" s="105" t="str">
        <f t="shared" si="31"/>
        <v/>
      </c>
      <c r="P274" s="105" t="str">
        <f t="shared" si="32"/>
        <v/>
      </c>
      <c r="Q274" s="82" t="s">
        <v>137</v>
      </c>
      <c r="R274" s="82"/>
      <c r="S274" s="82" t="s">
        <v>137</v>
      </c>
      <c r="T274" s="82" t="s">
        <v>137</v>
      </c>
      <c r="U274" s="82" t="s">
        <v>137</v>
      </c>
      <c r="V274" s="82"/>
      <c r="W274" s="82"/>
      <c r="X274" s="82" t="s">
        <v>137</v>
      </c>
      <c r="Y274" s="82"/>
      <c r="Z274" s="105">
        <f t="shared" si="33"/>
        <v>750000</v>
      </c>
      <c r="AA274" s="61">
        <f t="shared" si="34"/>
        <v>1000000</v>
      </c>
    </row>
    <row r="275" spans="1:27" ht="20.100000000000001" customHeight="1">
      <c r="A275" s="101">
        <v>1273</v>
      </c>
      <c r="B275" s="102">
        <v>1410051025708</v>
      </c>
      <c r="C275" s="102">
        <v>1410008001562</v>
      </c>
      <c r="D275" s="103" t="s">
        <v>132</v>
      </c>
      <c r="E275" s="103" t="s">
        <v>646</v>
      </c>
      <c r="F275" s="104">
        <v>1050001</v>
      </c>
      <c r="G275" s="103" t="s">
        <v>649</v>
      </c>
      <c r="H275" s="103" t="s">
        <v>147</v>
      </c>
      <c r="I275" s="103" t="s">
        <v>647</v>
      </c>
      <c r="J275" s="103" t="s">
        <v>651</v>
      </c>
      <c r="K275" s="82">
        <f t="shared" si="28"/>
        <v>3</v>
      </c>
      <c r="L275" s="82">
        <v>75</v>
      </c>
      <c r="M275" s="105">
        <f t="shared" si="29"/>
        <v>500000</v>
      </c>
      <c r="N275" s="105">
        <f t="shared" si="30"/>
        <v>250000</v>
      </c>
      <c r="O275" s="105" t="str">
        <f t="shared" si="31"/>
        <v/>
      </c>
      <c r="P275" s="105" t="str">
        <f t="shared" si="32"/>
        <v/>
      </c>
      <c r="Q275" s="82" t="s">
        <v>137</v>
      </c>
      <c r="R275" s="82"/>
      <c r="S275" s="82" t="s">
        <v>137</v>
      </c>
      <c r="T275" s="82" t="s">
        <v>137</v>
      </c>
      <c r="U275" s="82" t="s">
        <v>137</v>
      </c>
      <c r="V275" s="82"/>
      <c r="W275" s="82"/>
      <c r="X275" s="82" t="s">
        <v>137</v>
      </c>
      <c r="Y275" s="82"/>
      <c r="Z275" s="105">
        <f t="shared" si="33"/>
        <v>750000</v>
      </c>
      <c r="AA275" s="61">
        <f t="shared" si="34"/>
        <v>1000000</v>
      </c>
    </row>
    <row r="276" spans="1:27" ht="20.100000000000001" customHeight="1">
      <c r="A276" s="101">
        <v>1274</v>
      </c>
      <c r="B276" s="102">
        <v>1410051018547</v>
      </c>
      <c r="C276" s="102">
        <v>805010014</v>
      </c>
      <c r="D276" s="103" t="s">
        <v>132</v>
      </c>
      <c r="E276" s="103" t="s">
        <v>652</v>
      </c>
      <c r="F276" s="104">
        <v>2300012</v>
      </c>
      <c r="G276" s="103" t="s">
        <v>655</v>
      </c>
      <c r="H276" s="103" t="s">
        <v>147</v>
      </c>
      <c r="I276" s="103" t="s">
        <v>653</v>
      </c>
      <c r="J276" s="103" t="s">
        <v>654</v>
      </c>
      <c r="K276" s="82">
        <f t="shared" si="28"/>
        <v>3</v>
      </c>
      <c r="L276" s="82">
        <v>60</v>
      </c>
      <c r="M276" s="105">
        <f t="shared" si="29"/>
        <v>500000</v>
      </c>
      <c r="N276" s="105">
        <f t="shared" si="30"/>
        <v>250000</v>
      </c>
      <c r="O276" s="105" t="str">
        <f t="shared" si="31"/>
        <v/>
      </c>
      <c r="P276" s="105" t="str">
        <f t="shared" si="32"/>
        <v/>
      </c>
      <c r="Q276" s="82" t="s">
        <v>137</v>
      </c>
      <c r="R276" s="82"/>
      <c r="S276" s="82" t="s">
        <v>137</v>
      </c>
      <c r="T276" s="82" t="s">
        <v>137</v>
      </c>
      <c r="U276" s="82" t="s">
        <v>137</v>
      </c>
      <c r="V276" s="82"/>
      <c r="W276" s="82"/>
      <c r="X276" s="82" t="s">
        <v>137</v>
      </c>
      <c r="Y276" s="82"/>
      <c r="Z276" s="105">
        <f t="shared" si="33"/>
        <v>750000</v>
      </c>
      <c r="AA276" s="61">
        <f t="shared" si="34"/>
        <v>1000000</v>
      </c>
    </row>
    <row r="277" spans="1:27" ht="20.100000000000001" customHeight="1">
      <c r="A277" s="101">
        <v>1275</v>
      </c>
      <c r="B277" s="102">
        <v>1410051015030</v>
      </c>
      <c r="C277" s="102">
        <v>819010040</v>
      </c>
      <c r="D277" s="103" t="s">
        <v>132</v>
      </c>
      <c r="E277" s="103" t="s">
        <v>656</v>
      </c>
      <c r="F277" s="104">
        <v>1018688</v>
      </c>
      <c r="G277" s="103" t="s">
        <v>659</v>
      </c>
      <c r="H277" s="103" t="s">
        <v>220</v>
      </c>
      <c r="I277" s="103" t="s">
        <v>657</v>
      </c>
      <c r="J277" s="103" t="s">
        <v>658</v>
      </c>
      <c r="K277" s="82">
        <f t="shared" si="28"/>
        <v>3</v>
      </c>
      <c r="L277" s="82">
        <v>90</v>
      </c>
      <c r="M277" s="105">
        <f t="shared" si="29"/>
        <v>500000</v>
      </c>
      <c r="N277" s="105">
        <f t="shared" si="30"/>
        <v>250000</v>
      </c>
      <c r="O277" s="105">
        <f t="shared" si="31"/>
        <v>300000</v>
      </c>
      <c r="P277" s="105" t="str">
        <f t="shared" si="32"/>
        <v/>
      </c>
      <c r="Q277" s="84" t="s">
        <v>138</v>
      </c>
      <c r="S277" s="84" t="s">
        <v>137</v>
      </c>
      <c r="T277" s="84" t="s">
        <v>137</v>
      </c>
      <c r="U277" s="84" t="s">
        <v>137</v>
      </c>
      <c r="X277" s="84" t="s">
        <v>137</v>
      </c>
      <c r="Z277" s="105">
        <f t="shared" si="33"/>
        <v>1050000</v>
      </c>
      <c r="AA277" s="61">
        <f t="shared" si="34"/>
        <v>1000000</v>
      </c>
    </row>
    <row r="278" spans="1:27" ht="20.100000000000001" customHeight="1">
      <c r="A278" s="101">
        <v>1276</v>
      </c>
      <c r="B278" s="102">
        <v>1410051024040</v>
      </c>
      <c r="C278" s="102">
        <v>819010040</v>
      </c>
      <c r="D278" s="103" t="s">
        <v>132</v>
      </c>
      <c r="E278" s="103" t="s">
        <v>656</v>
      </c>
      <c r="F278" s="104">
        <v>1018688</v>
      </c>
      <c r="G278" s="103" t="s">
        <v>659</v>
      </c>
      <c r="H278" s="103" t="s">
        <v>220</v>
      </c>
      <c r="I278" s="103" t="s">
        <v>657</v>
      </c>
      <c r="J278" s="103" t="s">
        <v>660</v>
      </c>
      <c r="K278" s="82">
        <f t="shared" si="28"/>
        <v>3</v>
      </c>
      <c r="L278" s="82">
        <v>66</v>
      </c>
      <c r="M278" s="105">
        <f t="shared" si="29"/>
        <v>500000</v>
      </c>
      <c r="N278" s="105">
        <f t="shared" si="30"/>
        <v>250000</v>
      </c>
      <c r="O278" s="105">
        <f t="shared" si="31"/>
        <v>300000</v>
      </c>
      <c r="P278" s="105" t="str">
        <f t="shared" si="32"/>
        <v/>
      </c>
      <c r="Q278" s="84" t="s">
        <v>138</v>
      </c>
      <c r="S278" s="84" t="s">
        <v>137</v>
      </c>
      <c r="T278" s="84" t="s">
        <v>137</v>
      </c>
      <c r="U278" s="84" t="s">
        <v>137</v>
      </c>
      <c r="X278" s="84" t="s">
        <v>137</v>
      </c>
      <c r="Z278" s="105">
        <f t="shared" si="33"/>
        <v>1050000</v>
      </c>
      <c r="AA278" s="61">
        <f t="shared" si="34"/>
        <v>1000000</v>
      </c>
    </row>
    <row r="279" spans="1:27" ht="20.100000000000001" customHeight="1">
      <c r="A279" s="101">
        <v>1277</v>
      </c>
      <c r="B279" s="102">
        <v>1410051026698</v>
      </c>
      <c r="C279" s="102">
        <v>819010040</v>
      </c>
      <c r="D279" s="103" t="s">
        <v>132</v>
      </c>
      <c r="E279" s="103" t="s">
        <v>656</v>
      </c>
      <c r="F279" s="104">
        <v>1018688</v>
      </c>
      <c r="G279" s="103" t="s">
        <v>659</v>
      </c>
      <c r="H279" s="103" t="s">
        <v>220</v>
      </c>
      <c r="I279" s="103" t="s">
        <v>657</v>
      </c>
      <c r="J279" s="103" t="s">
        <v>661</v>
      </c>
      <c r="K279" s="82">
        <f t="shared" si="28"/>
        <v>2</v>
      </c>
      <c r="L279" s="82">
        <v>55</v>
      </c>
      <c r="M279" s="105">
        <f t="shared" si="29"/>
        <v>400000</v>
      </c>
      <c r="N279" s="105">
        <f t="shared" si="30"/>
        <v>200000</v>
      </c>
      <c r="O279" s="105">
        <f t="shared" si="31"/>
        <v>300000</v>
      </c>
      <c r="P279" s="105" t="str">
        <f t="shared" si="32"/>
        <v/>
      </c>
      <c r="Q279" s="84" t="s">
        <v>138</v>
      </c>
      <c r="S279" s="84" t="s">
        <v>137</v>
      </c>
      <c r="T279" s="84" t="s">
        <v>170</v>
      </c>
      <c r="U279" s="84" t="s">
        <v>137</v>
      </c>
      <c r="X279" s="84" t="s">
        <v>137</v>
      </c>
      <c r="Z279" s="105">
        <f t="shared" si="33"/>
        <v>900000</v>
      </c>
      <c r="AA279" s="61">
        <f t="shared" si="34"/>
        <v>1000000</v>
      </c>
    </row>
    <row r="280" spans="1:27" ht="20.100000000000001" customHeight="1">
      <c r="A280" s="101">
        <v>1278</v>
      </c>
      <c r="B280" s="102">
        <v>1410051018588</v>
      </c>
      <c r="C280" s="102">
        <v>922070007</v>
      </c>
      <c r="D280" s="103" t="s">
        <v>132</v>
      </c>
      <c r="E280" s="103" t="s">
        <v>662</v>
      </c>
      <c r="F280" s="104">
        <v>2440801</v>
      </c>
      <c r="G280" s="103" t="s">
        <v>665</v>
      </c>
      <c r="H280" s="103" t="s">
        <v>147</v>
      </c>
      <c r="I280" s="103" t="s">
        <v>663</v>
      </c>
      <c r="J280" s="103" t="s">
        <v>664</v>
      </c>
      <c r="K280" s="82">
        <f t="shared" si="28"/>
        <v>2</v>
      </c>
      <c r="L280" s="82">
        <v>45</v>
      </c>
      <c r="M280" s="105">
        <f t="shared" si="29"/>
        <v>400000</v>
      </c>
      <c r="N280" s="105">
        <f t="shared" si="30"/>
        <v>200000</v>
      </c>
      <c r="O280" s="105" t="str">
        <f t="shared" si="31"/>
        <v/>
      </c>
      <c r="P280" s="105" t="str">
        <f t="shared" si="32"/>
        <v/>
      </c>
      <c r="Q280" s="82" t="s">
        <v>137</v>
      </c>
      <c r="R280" s="82"/>
      <c r="S280" s="82" t="s">
        <v>137</v>
      </c>
      <c r="T280" s="82" t="s">
        <v>137</v>
      </c>
      <c r="U280" s="82" t="s">
        <v>137</v>
      </c>
      <c r="V280" s="82"/>
      <c r="W280" s="82"/>
      <c r="X280" s="82" t="s">
        <v>137</v>
      </c>
      <c r="Y280" s="82"/>
      <c r="Z280" s="105">
        <f t="shared" si="33"/>
        <v>600000</v>
      </c>
      <c r="AA280" s="61">
        <f t="shared" si="34"/>
        <v>1000000</v>
      </c>
    </row>
    <row r="281" spans="1:27" ht="20.100000000000001" customHeight="1">
      <c r="A281" s="101">
        <v>1279</v>
      </c>
      <c r="B281" s="102">
        <v>1410051017606</v>
      </c>
      <c r="C281" s="102">
        <v>912010161</v>
      </c>
      <c r="D281" s="103" t="s">
        <v>132</v>
      </c>
      <c r="E281" s="103" t="s">
        <v>666</v>
      </c>
      <c r="F281" s="104">
        <v>1040061</v>
      </c>
      <c r="G281" s="103" t="s">
        <v>669</v>
      </c>
      <c r="H281" s="103" t="s">
        <v>147</v>
      </c>
      <c r="I281" s="103" t="s">
        <v>667</v>
      </c>
      <c r="J281" s="103" t="s">
        <v>668</v>
      </c>
      <c r="K281" s="82">
        <f t="shared" si="28"/>
        <v>2</v>
      </c>
      <c r="L281" s="82">
        <v>48</v>
      </c>
      <c r="M281" s="105">
        <f t="shared" si="29"/>
        <v>400000</v>
      </c>
      <c r="N281" s="105">
        <f t="shared" si="30"/>
        <v>200000</v>
      </c>
      <c r="O281" s="105">
        <f t="shared" si="31"/>
        <v>300000</v>
      </c>
      <c r="P281" s="105" t="str">
        <f t="shared" si="32"/>
        <v/>
      </c>
      <c r="Q281" s="84" t="s">
        <v>138</v>
      </c>
      <c r="S281" s="84" t="s">
        <v>137</v>
      </c>
      <c r="T281" s="84" t="s">
        <v>137</v>
      </c>
      <c r="U281" s="84" t="s">
        <v>137</v>
      </c>
      <c r="X281" s="84" t="s">
        <v>137</v>
      </c>
      <c r="Z281" s="105">
        <f t="shared" si="33"/>
        <v>900000</v>
      </c>
      <c r="AA281" s="61">
        <f t="shared" si="34"/>
        <v>1000000</v>
      </c>
    </row>
    <row r="282" spans="1:27" ht="20.100000000000001" customHeight="1">
      <c r="A282" s="101">
        <v>1280</v>
      </c>
      <c r="B282" s="102">
        <v>1410051024701</v>
      </c>
      <c r="C282" s="102">
        <v>1320608000056</v>
      </c>
      <c r="D282" s="103" t="s">
        <v>132</v>
      </c>
      <c r="E282" s="103" t="s">
        <v>670</v>
      </c>
      <c r="F282" s="104">
        <v>1830001</v>
      </c>
      <c r="G282" s="103" t="s">
        <v>672</v>
      </c>
      <c r="H282" s="103" t="s">
        <v>147</v>
      </c>
      <c r="I282" s="103" t="s">
        <v>584</v>
      </c>
      <c r="J282" s="103" t="s">
        <v>671</v>
      </c>
      <c r="K282" s="82">
        <f t="shared" si="28"/>
        <v>3</v>
      </c>
      <c r="L282" s="82">
        <v>60</v>
      </c>
      <c r="M282" s="105">
        <f t="shared" si="29"/>
        <v>500000</v>
      </c>
      <c r="N282" s="105">
        <f t="shared" si="30"/>
        <v>250000</v>
      </c>
      <c r="O282" s="105">
        <f t="shared" si="31"/>
        <v>300000</v>
      </c>
      <c r="P282" s="105" t="str">
        <f t="shared" si="32"/>
        <v/>
      </c>
      <c r="Q282" s="84" t="s">
        <v>138</v>
      </c>
      <c r="S282" s="84" t="s">
        <v>137</v>
      </c>
      <c r="T282" s="84" t="s">
        <v>137</v>
      </c>
      <c r="U282" s="84" t="s">
        <v>137</v>
      </c>
      <c r="X282" s="84" t="s">
        <v>137</v>
      </c>
      <c r="Z282" s="105">
        <f t="shared" si="33"/>
        <v>1050000</v>
      </c>
      <c r="AA282" s="61">
        <f t="shared" si="34"/>
        <v>1000000</v>
      </c>
    </row>
    <row r="283" spans="1:27" ht="20.100000000000001" customHeight="1">
      <c r="A283" s="101">
        <v>1281</v>
      </c>
      <c r="B283" s="102">
        <v>1410051027233</v>
      </c>
      <c r="C283" s="102">
        <v>1410908100076</v>
      </c>
      <c r="D283" s="103" t="s">
        <v>132</v>
      </c>
      <c r="E283" s="103" t="s">
        <v>673</v>
      </c>
      <c r="F283" s="104">
        <v>2230053</v>
      </c>
      <c r="G283" s="103" t="s">
        <v>676</v>
      </c>
      <c r="H283" s="103" t="s">
        <v>147</v>
      </c>
      <c r="I283" s="103" t="s">
        <v>674</v>
      </c>
      <c r="J283" s="103" t="s">
        <v>675</v>
      </c>
      <c r="K283" s="82">
        <f t="shared" si="28"/>
        <v>2</v>
      </c>
      <c r="L283" s="82">
        <v>42</v>
      </c>
      <c r="M283" s="105">
        <f t="shared" si="29"/>
        <v>400000</v>
      </c>
      <c r="N283" s="105">
        <f t="shared" si="30"/>
        <v>200000</v>
      </c>
      <c r="O283" s="105" t="str">
        <f t="shared" si="31"/>
        <v/>
      </c>
      <c r="P283" s="105" t="str">
        <f t="shared" si="32"/>
        <v/>
      </c>
      <c r="Q283" s="82" t="s">
        <v>137</v>
      </c>
      <c r="R283" s="82"/>
      <c r="S283" s="82" t="s">
        <v>137</v>
      </c>
      <c r="T283" s="82" t="s">
        <v>137</v>
      </c>
      <c r="U283" s="82" t="s">
        <v>137</v>
      </c>
      <c r="V283" s="82"/>
      <c r="W283" s="82"/>
      <c r="X283" s="82" t="s">
        <v>137</v>
      </c>
      <c r="Y283" s="82"/>
      <c r="Z283" s="105">
        <f t="shared" si="33"/>
        <v>600000</v>
      </c>
      <c r="AA283" s="61">
        <f t="shared" si="34"/>
        <v>1000000</v>
      </c>
    </row>
    <row r="284" spans="1:27" ht="20.100000000000001" customHeight="1">
      <c r="A284" s="101">
        <v>1282</v>
      </c>
      <c r="B284" s="102">
        <v>1410051027324</v>
      </c>
      <c r="C284" s="102">
        <v>1410908100076</v>
      </c>
      <c r="D284" s="103" t="s">
        <v>139</v>
      </c>
      <c r="E284" s="103" t="s">
        <v>673</v>
      </c>
      <c r="F284" s="104">
        <v>2230053</v>
      </c>
      <c r="G284" s="103" t="s">
        <v>676</v>
      </c>
      <c r="H284" s="103" t="s">
        <v>147</v>
      </c>
      <c r="I284" s="103" t="s">
        <v>674</v>
      </c>
      <c r="J284" s="62" t="s">
        <v>677</v>
      </c>
      <c r="K284" s="82">
        <f t="shared" si="28"/>
        <v>2</v>
      </c>
      <c r="L284" s="82">
        <v>38</v>
      </c>
      <c r="M284" s="105">
        <f t="shared" si="29"/>
        <v>400000</v>
      </c>
      <c r="N284" s="105">
        <f t="shared" si="30"/>
        <v>200000</v>
      </c>
      <c r="O284" s="105" t="str">
        <f t="shared" si="31"/>
        <v/>
      </c>
      <c r="P284" s="105" t="str">
        <f t="shared" si="32"/>
        <v/>
      </c>
      <c r="Q284" s="82" t="s">
        <v>137</v>
      </c>
      <c r="R284" s="82"/>
      <c r="S284" s="82" t="s">
        <v>137</v>
      </c>
      <c r="T284" s="82" t="s">
        <v>137</v>
      </c>
      <c r="U284" s="82" t="s">
        <v>137</v>
      </c>
      <c r="V284" s="82"/>
      <c r="W284" s="82"/>
      <c r="X284" s="82" t="s">
        <v>137</v>
      </c>
      <c r="Y284" s="82"/>
      <c r="Z284" s="105">
        <f t="shared" si="33"/>
        <v>600000</v>
      </c>
      <c r="AA284" s="61">
        <f t="shared" si="34"/>
        <v>1000000</v>
      </c>
    </row>
    <row r="285" spans="1:27" ht="20.100000000000001" customHeight="1">
      <c r="A285" s="101">
        <v>1283</v>
      </c>
      <c r="B285" s="102">
        <v>1410051024453</v>
      </c>
      <c r="C285" s="102">
        <v>1410008001471</v>
      </c>
      <c r="D285" s="103" t="s">
        <v>132</v>
      </c>
      <c r="E285" s="103" t="s">
        <v>678</v>
      </c>
      <c r="F285" s="104">
        <v>2300004</v>
      </c>
      <c r="G285" s="103" t="s">
        <v>681</v>
      </c>
      <c r="H285" s="103" t="s">
        <v>147</v>
      </c>
      <c r="I285" s="103" t="s">
        <v>679</v>
      </c>
      <c r="J285" s="103" t="s">
        <v>680</v>
      </c>
      <c r="K285" s="82">
        <f t="shared" si="28"/>
        <v>3</v>
      </c>
      <c r="L285" s="82">
        <v>60</v>
      </c>
      <c r="M285" s="105">
        <f t="shared" si="29"/>
        <v>500000</v>
      </c>
      <c r="N285" s="105">
        <f t="shared" si="30"/>
        <v>250000</v>
      </c>
      <c r="O285" s="105" t="str">
        <f t="shared" si="31"/>
        <v/>
      </c>
      <c r="P285" s="105" t="str">
        <f t="shared" si="32"/>
        <v/>
      </c>
      <c r="Q285" s="82" t="s">
        <v>137</v>
      </c>
      <c r="R285" s="82"/>
      <c r="S285" s="82" t="s">
        <v>137</v>
      </c>
      <c r="T285" s="82" t="s">
        <v>137</v>
      </c>
      <c r="U285" s="82" t="s">
        <v>137</v>
      </c>
      <c r="V285" s="82"/>
      <c r="W285" s="82"/>
      <c r="X285" s="82" t="s">
        <v>137</v>
      </c>
      <c r="Y285" s="82"/>
      <c r="Z285" s="105">
        <f t="shared" si="33"/>
        <v>750000</v>
      </c>
      <c r="AA285" s="61">
        <f t="shared" si="34"/>
        <v>1000000</v>
      </c>
    </row>
    <row r="286" spans="1:27" ht="20.100000000000001" customHeight="1">
      <c r="A286" s="101">
        <v>1284</v>
      </c>
      <c r="B286" s="102">
        <v>1410051025971</v>
      </c>
      <c r="C286" s="102">
        <v>1410008001471</v>
      </c>
      <c r="D286" s="103" t="s">
        <v>132</v>
      </c>
      <c r="E286" s="103" t="s">
        <v>678</v>
      </c>
      <c r="F286" s="104">
        <v>2300004</v>
      </c>
      <c r="G286" s="103" t="s">
        <v>681</v>
      </c>
      <c r="H286" s="103" t="s">
        <v>147</v>
      </c>
      <c r="I286" s="103" t="s">
        <v>679</v>
      </c>
      <c r="J286" s="103" t="s">
        <v>682</v>
      </c>
      <c r="K286" s="82">
        <f t="shared" si="28"/>
        <v>3</v>
      </c>
      <c r="L286" s="82">
        <v>60</v>
      </c>
      <c r="M286" s="105">
        <f t="shared" si="29"/>
        <v>500000</v>
      </c>
      <c r="N286" s="105">
        <f t="shared" si="30"/>
        <v>250000</v>
      </c>
      <c r="O286" s="105">
        <f t="shared" si="31"/>
        <v>300000</v>
      </c>
      <c r="P286" s="105" t="str">
        <f t="shared" si="32"/>
        <v/>
      </c>
      <c r="Q286" s="84" t="s">
        <v>138</v>
      </c>
      <c r="S286" s="84" t="s">
        <v>137</v>
      </c>
      <c r="T286" s="84" t="s">
        <v>137</v>
      </c>
      <c r="U286" s="84" t="s">
        <v>137</v>
      </c>
      <c r="X286" s="84" t="s">
        <v>137</v>
      </c>
      <c r="Z286" s="105">
        <f t="shared" si="33"/>
        <v>1050000</v>
      </c>
      <c r="AA286" s="61">
        <f t="shared" si="34"/>
        <v>1000000</v>
      </c>
    </row>
    <row r="287" spans="1:27" ht="20.100000000000001" customHeight="1">
      <c r="A287" s="101">
        <v>1285</v>
      </c>
      <c r="B287" s="102">
        <v>1410051026631</v>
      </c>
      <c r="C287" s="102">
        <v>1410008001471</v>
      </c>
      <c r="D287" s="103" t="s">
        <v>132</v>
      </c>
      <c r="E287" s="103" t="s">
        <v>678</v>
      </c>
      <c r="F287" s="104">
        <v>2300004</v>
      </c>
      <c r="G287" s="103" t="s">
        <v>681</v>
      </c>
      <c r="H287" s="103" t="s">
        <v>147</v>
      </c>
      <c r="I287" s="103" t="s">
        <v>679</v>
      </c>
      <c r="J287" s="103" t="s">
        <v>683</v>
      </c>
      <c r="K287" s="82">
        <f t="shared" si="28"/>
        <v>3</v>
      </c>
      <c r="L287" s="82">
        <v>60</v>
      </c>
      <c r="M287" s="105">
        <f t="shared" si="29"/>
        <v>500000</v>
      </c>
      <c r="N287" s="105">
        <f t="shared" si="30"/>
        <v>250000</v>
      </c>
      <c r="O287" s="105">
        <f t="shared" si="31"/>
        <v>300000</v>
      </c>
      <c r="P287" s="105" t="str">
        <f t="shared" si="32"/>
        <v/>
      </c>
      <c r="Q287" s="84" t="s">
        <v>138</v>
      </c>
      <c r="S287" s="84" t="s">
        <v>137</v>
      </c>
      <c r="T287" s="84" t="s">
        <v>137</v>
      </c>
      <c r="U287" s="84" t="s">
        <v>137</v>
      </c>
      <c r="X287" s="84" t="s">
        <v>137</v>
      </c>
      <c r="Z287" s="105">
        <f t="shared" si="33"/>
        <v>1050000</v>
      </c>
      <c r="AA287" s="61">
        <f t="shared" si="34"/>
        <v>1000000</v>
      </c>
    </row>
    <row r="288" spans="1:27" ht="20.100000000000001" customHeight="1">
      <c r="A288" s="101">
        <v>1286</v>
      </c>
      <c r="B288" s="102">
        <v>1410051026680</v>
      </c>
      <c r="C288" s="102">
        <v>1410008001471</v>
      </c>
      <c r="D288" s="103" t="s">
        <v>132</v>
      </c>
      <c r="E288" s="103" t="s">
        <v>678</v>
      </c>
      <c r="F288" s="104">
        <v>2300004</v>
      </c>
      <c r="G288" s="103" t="s">
        <v>681</v>
      </c>
      <c r="H288" s="103" t="s">
        <v>147</v>
      </c>
      <c r="I288" s="103" t="s">
        <v>679</v>
      </c>
      <c r="J288" s="103" t="s">
        <v>684</v>
      </c>
      <c r="K288" s="82">
        <f t="shared" si="28"/>
        <v>2</v>
      </c>
      <c r="L288" s="82">
        <v>50</v>
      </c>
      <c r="M288" s="105">
        <f t="shared" si="29"/>
        <v>400000</v>
      </c>
      <c r="N288" s="105">
        <f t="shared" si="30"/>
        <v>200000</v>
      </c>
      <c r="O288" s="105">
        <f t="shared" si="31"/>
        <v>300000</v>
      </c>
      <c r="P288" s="105" t="str">
        <f t="shared" si="32"/>
        <v/>
      </c>
      <c r="Q288" s="84" t="s">
        <v>138</v>
      </c>
      <c r="S288" s="84" t="s">
        <v>137</v>
      </c>
      <c r="T288" s="84" t="s">
        <v>137</v>
      </c>
      <c r="U288" s="84" t="s">
        <v>137</v>
      </c>
      <c r="X288" s="84" t="s">
        <v>137</v>
      </c>
      <c r="Z288" s="105">
        <f t="shared" si="33"/>
        <v>900000</v>
      </c>
      <c r="AA288" s="61">
        <f t="shared" si="34"/>
        <v>1000000</v>
      </c>
    </row>
    <row r="289" spans="1:27" ht="20.100000000000001" customHeight="1">
      <c r="A289" s="101">
        <v>1287</v>
      </c>
      <c r="B289" s="102">
        <v>1410051015584</v>
      </c>
      <c r="C289" s="102">
        <v>904010045</v>
      </c>
      <c r="D289" s="103" t="s">
        <v>132</v>
      </c>
      <c r="E289" s="103" t="s">
        <v>685</v>
      </c>
      <c r="F289" s="104">
        <v>2360042</v>
      </c>
      <c r="G289" s="103" t="s">
        <v>688</v>
      </c>
      <c r="H289" s="103" t="s">
        <v>147</v>
      </c>
      <c r="I289" s="103" t="s">
        <v>686</v>
      </c>
      <c r="J289" s="103" t="s">
        <v>687</v>
      </c>
      <c r="K289" s="82">
        <f t="shared" si="28"/>
        <v>2</v>
      </c>
      <c r="L289" s="82">
        <v>34</v>
      </c>
      <c r="M289" s="105">
        <f t="shared" si="29"/>
        <v>400000</v>
      </c>
      <c r="N289" s="105">
        <f t="shared" si="30"/>
        <v>200000</v>
      </c>
      <c r="O289" s="105" t="str">
        <f t="shared" si="31"/>
        <v/>
      </c>
      <c r="P289" s="105" t="str">
        <f t="shared" si="32"/>
        <v/>
      </c>
      <c r="Q289" s="82" t="s">
        <v>137</v>
      </c>
      <c r="R289" s="82"/>
      <c r="S289" s="82" t="s">
        <v>137</v>
      </c>
      <c r="T289" s="82" t="s">
        <v>137</v>
      </c>
      <c r="U289" s="82" t="s">
        <v>137</v>
      </c>
      <c r="V289" s="82"/>
      <c r="W289" s="82"/>
      <c r="X289" s="82" t="s">
        <v>137</v>
      </c>
      <c r="Y289" s="82"/>
      <c r="Z289" s="105">
        <f t="shared" si="33"/>
        <v>600000</v>
      </c>
      <c r="AA289" s="61">
        <f t="shared" si="34"/>
        <v>1000000</v>
      </c>
    </row>
    <row r="290" spans="1:27" ht="20.100000000000001" customHeight="1">
      <c r="A290" s="101">
        <v>1288</v>
      </c>
      <c r="B290" s="102">
        <v>1410051018737</v>
      </c>
      <c r="C290" s="102">
        <v>922050004</v>
      </c>
      <c r="D290" s="103" t="s">
        <v>132</v>
      </c>
      <c r="E290" s="103" t="s">
        <v>689</v>
      </c>
      <c r="F290" s="104">
        <v>1690075</v>
      </c>
      <c r="G290" s="103" t="s">
        <v>692</v>
      </c>
      <c r="H290" s="103" t="s">
        <v>147</v>
      </c>
      <c r="I290" s="103" t="s">
        <v>690</v>
      </c>
      <c r="J290" s="103" t="s">
        <v>691</v>
      </c>
      <c r="K290" s="82">
        <f t="shared" si="28"/>
        <v>3</v>
      </c>
      <c r="L290" s="82">
        <v>60</v>
      </c>
      <c r="M290" s="105">
        <f t="shared" si="29"/>
        <v>500000</v>
      </c>
      <c r="N290" s="105">
        <f t="shared" si="30"/>
        <v>250000</v>
      </c>
      <c r="O290" s="105" t="str">
        <f t="shared" si="31"/>
        <v/>
      </c>
      <c r="P290" s="105" t="str">
        <f t="shared" si="32"/>
        <v/>
      </c>
      <c r="Q290" s="82" t="s">
        <v>137</v>
      </c>
      <c r="R290" s="82"/>
      <c r="S290" s="82" t="s">
        <v>137</v>
      </c>
      <c r="T290" s="82" t="s">
        <v>137</v>
      </c>
      <c r="U290" s="82" t="s">
        <v>137</v>
      </c>
      <c r="V290" s="82"/>
      <c r="W290" s="82"/>
      <c r="X290" s="82" t="s">
        <v>137</v>
      </c>
      <c r="Y290" s="82"/>
      <c r="Z290" s="105">
        <f t="shared" si="33"/>
        <v>750000</v>
      </c>
      <c r="AA290" s="61">
        <f t="shared" si="34"/>
        <v>1000000</v>
      </c>
    </row>
    <row r="291" spans="1:27" ht="20.100000000000001" customHeight="1">
      <c r="A291" s="101">
        <v>1289</v>
      </c>
      <c r="B291" s="102">
        <v>1410051018745</v>
      </c>
      <c r="C291" s="102">
        <v>922050004</v>
      </c>
      <c r="D291" s="103" t="s">
        <v>132</v>
      </c>
      <c r="E291" s="103" t="s">
        <v>689</v>
      </c>
      <c r="F291" s="104">
        <v>1690075</v>
      </c>
      <c r="G291" s="103" t="s">
        <v>692</v>
      </c>
      <c r="H291" s="103" t="s">
        <v>147</v>
      </c>
      <c r="I291" s="103" t="s">
        <v>690</v>
      </c>
      <c r="J291" s="103" t="s">
        <v>693</v>
      </c>
      <c r="K291" s="82">
        <f t="shared" si="28"/>
        <v>2</v>
      </c>
      <c r="L291" s="82">
        <v>31</v>
      </c>
      <c r="M291" s="105">
        <f t="shared" si="29"/>
        <v>400000</v>
      </c>
      <c r="N291" s="105">
        <f t="shared" si="30"/>
        <v>200000</v>
      </c>
      <c r="O291" s="105" t="str">
        <f t="shared" si="31"/>
        <v/>
      </c>
      <c r="P291" s="105" t="str">
        <f t="shared" si="32"/>
        <v/>
      </c>
      <c r="Q291" s="82" t="s">
        <v>137</v>
      </c>
      <c r="R291" s="82"/>
      <c r="S291" s="82" t="s">
        <v>137</v>
      </c>
      <c r="T291" s="82" t="s">
        <v>137</v>
      </c>
      <c r="U291" s="82" t="s">
        <v>137</v>
      </c>
      <c r="V291" s="82"/>
      <c r="W291" s="82"/>
      <c r="X291" s="82" t="s">
        <v>137</v>
      </c>
      <c r="Y291" s="82"/>
      <c r="Z291" s="105">
        <f t="shared" si="33"/>
        <v>600000</v>
      </c>
      <c r="AA291" s="61">
        <f t="shared" si="34"/>
        <v>1000000</v>
      </c>
    </row>
    <row r="292" spans="1:27" ht="20.100000000000001" customHeight="1">
      <c r="A292" s="101">
        <v>1290</v>
      </c>
      <c r="B292" s="102">
        <v>1410051026060</v>
      </c>
      <c r="C292" s="102">
        <v>922050004</v>
      </c>
      <c r="D292" s="103" t="s">
        <v>132</v>
      </c>
      <c r="E292" s="103" t="s">
        <v>689</v>
      </c>
      <c r="F292" s="104">
        <v>1690075</v>
      </c>
      <c r="G292" s="103" t="s">
        <v>692</v>
      </c>
      <c r="H292" s="103" t="s">
        <v>147</v>
      </c>
      <c r="I292" s="103" t="s">
        <v>690</v>
      </c>
      <c r="J292" s="103" t="s">
        <v>694</v>
      </c>
      <c r="K292" s="82">
        <f t="shared" si="28"/>
        <v>3</v>
      </c>
      <c r="L292" s="82">
        <v>90</v>
      </c>
      <c r="M292" s="105">
        <f t="shared" si="29"/>
        <v>500000</v>
      </c>
      <c r="N292" s="105">
        <f t="shared" si="30"/>
        <v>250000</v>
      </c>
      <c r="O292" s="105">
        <f t="shared" si="31"/>
        <v>300000</v>
      </c>
      <c r="P292" s="105" t="str">
        <f t="shared" si="32"/>
        <v/>
      </c>
      <c r="Q292" s="82" t="s">
        <v>137</v>
      </c>
      <c r="R292" s="82"/>
      <c r="S292" s="82" t="s">
        <v>137</v>
      </c>
      <c r="T292" s="84" t="s">
        <v>170</v>
      </c>
      <c r="U292" s="82" t="s">
        <v>137</v>
      </c>
      <c r="V292" s="82"/>
      <c r="W292" s="82"/>
      <c r="X292" s="82" t="s">
        <v>137</v>
      </c>
      <c r="Y292" s="82"/>
      <c r="Z292" s="105">
        <f t="shared" si="33"/>
        <v>1050000</v>
      </c>
      <c r="AA292" s="61">
        <f t="shared" si="34"/>
        <v>1000000</v>
      </c>
    </row>
    <row r="293" spans="1:27" ht="20.100000000000001" customHeight="1">
      <c r="A293" s="101">
        <v>1291</v>
      </c>
      <c r="B293" s="102">
        <v>1410051014918</v>
      </c>
      <c r="C293" s="102">
        <v>819010028</v>
      </c>
      <c r="D293" s="103" t="s">
        <v>132</v>
      </c>
      <c r="E293" s="103" t="s">
        <v>695</v>
      </c>
      <c r="F293" s="104">
        <v>1630905</v>
      </c>
      <c r="G293" s="103" t="s">
        <v>698</v>
      </c>
      <c r="H293" s="103" t="s">
        <v>220</v>
      </c>
      <c r="I293" s="103" t="s">
        <v>696</v>
      </c>
      <c r="J293" s="103" t="s">
        <v>697</v>
      </c>
      <c r="K293" s="82">
        <f t="shared" si="28"/>
        <v>3</v>
      </c>
      <c r="L293" s="82">
        <v>70</v>
      </c>
      <c r="M293" s="105">
        <f t="shared" si="29"/>
        <v>500000</v>
      </c>
      <c r="N293" s="105">
        <f t="shared" si="30"/>
        <v>250000</v>
      </c>
      <c r="O293" s="105" t="str">
        <f t="shared" si="31"/>
        <v/>
      </c>
      <c r="P293" s="105" t="str">
        <f t="shared" si="32"/>
        <v/>
      </c>
      <c r="Q293" s="82" t="s">
        <v>137</v>
      </c>
      <c r="R293" s="82"/>
      <c r="S293" s="82" t="s">
        <v>137</v>
      </c>
      <c r="T293" s="82" t="s">
        <v>137</v>
      </c>
      <c r="U293" s="82" t="s">
        <v>137</v>
      </c>
      <c r="V293" s="82"/>
      <c r="W293" s="82"/>
      <c r="X293" s="82" t="s">
        <v>137</v>
      </c>
      <c r="Y293" s="82"/>
      <c r="Z293" s="105">
        <f t="shared" si="33"/>
        <v>750000</v>
      </c>
      <c r="AA293" s="61">
        <f t="shared" si="34"/>
        <v>1000000</v>
      </c>
    </row>
    <row r="294" spans="1:27" ht="20.100000000000001" customHeight="1">
      <c r="A294" s="101">
        <v>1292</v>
      </c>
      <c r="B294" s="102">
        <v>1410051015139</v>
      </c>
      <c r="C294" s="102">
        <v>819010028</v>
      </c>
      <c r="D294" s="103" t="s">
        <v>132</v>
      </c>
      <c r="E294" s="103" t="s">
        <v>695</v>
      </c>
      <c r="F294" s="104">
        <v>1630905</v>
      </c>
      <c r="G294" s="103" t="s">
        <v>698</v>
      </c>
      <c r="H294" s="103" t="s">
        <v>220</v>
      </c>
      <c r="I294" s="103" t="s">
        <v>696</v>
      </c>
      <c r="J294" s="103" t="s">
        <v>699</v>
      </c>
      <c r="K294" s="82">
        <f t="shared" si="28"/>
        <v>3</v>
      </c>
      <c r="L294" s="82">
        <v>60</v>
      </c>
      <c r="M294" s="105">
        <f t="shared" si="29"/>
        <v>500000</v>
      </c>
      <c r="N294" s="105">
        <f t="shared" si="30"/>
        <v>250000</v>
      </c>
      <c r="O294" s="105" t="str">
        <f t="shared" si="31"/>
        <v/>
      </c>
      <c r="P294" s="105" t="str">
        <f t="shared" si="32"/>
        <v/>
      </c>
      <c r="Q294" s="82" t="s">
        <v>137</v>
      </c>
      <c r="R294" s="82"/>
      <c r="S294" s="82" t="s">
        <v>137</v>
      </c>
      <c r="T294" s="82" t="s">
        <v>137</v>
      </c>
      <c r="U294" s="82" t="s">
        <v>137</v>
      </c>
      <c r="V294" s="82"/>
      <c r="W294" s="82"/>
      <c r="X294" s="82" t="s">
        <v>137</v>
      </c>
      <c r="Y294" s="82"/>
      <c r="Z294" s="105">
        <f t="shared" si="33"/>
        <v>750000</v>
      </c>
      <c r="AA294" s="61">
        <f t="shared" si="34"/>
        <v>1000000</v>
      </c>
    </row>
    <row r="295" spans="1:27" ht="20.100000000000001" customHeight="1">
      <c r="A295" s="101">
        <v>1293</v>
      </c>
      <c r="B295" s="102">
        <v>1410051015295</v>
      </c>
      <c r="C295" s="102">
        <v>819010028</v>
      </c>
      <c r="D295" s="103" t="s">
        <v>132</v>
      </c>
      <c r="E295" s="103" t="s">
        <v>695</v>
      </c>
      <c r="F295" s="104">
        <v>1630905</v>
      </c>
      <c r="G295" s="103" t="s">
        <v>698</v>
      </c>
      <c r="H295" s="103" t="s">
        <v>220</v>
      </c>
      <c r="I295" s="103" t="s">
        <v>696</v>
      </c>
      <c r="J295" s="103" t="s">
        <v>700</v>
      </c>
      <c r="K295" s="82">
        <f t="shared" si="28"/>
        <v>3</v>
      </c>
      <c r="L295" s="82">
        <v>60</v>
      </c>
      <c r="M295" s="105">
        <f t="shared" si="29"/>
        <v>500000</v>
      </c>
      <c r="N295" s="105">
        <f t="shared" si="30"/>
        <v>250000</v>
      </c>
      <c r="O295" s="105" t="str">
        <f t="shared" si="31"/>
        <v/>
      </c>
      <c r="P295" s="105" t="str">
        <f t="shared" si="32"/>
        <v/>
      </c>
      <c r="Q295" s="82" t="s">
        <v>137</v>
      </c>
      <c r="R295" s="82"/>
      <c r="S295" s="82" t="s">
        <v>137</v>
      </c>
      <c r="T295" s="82" t="s">
        <v>137</v>
      </c>
      <c r="U295" s="82" t="s">
        <v>137</v>
      </c>
      <c r="V295" s="82"/>
      <c r="W295" s="82"/>
      <c r="X295" s="82" t="s">
        <v>137</v>
      </c>
      <c r="Y295" s="82"/>
      <c r="Z295" s="105">
        <f t="shared" si="33"/>
        <v>750000</v>
      </c>
      <c r="AA295" s="61">
        <f t="shared" si="34"/>
        <v>1000000</v>
      </c>
    </row>
    <row r="296" spans="1:27" ht="20.100000000000001" customHeight="1">
      <c r="A296" s="101">
        <v>1294</v>
      </c>
      <c r="B296" s="102">
        <v>1410051015832</v>
      </c>
      <c r="C296" s="102">
        <v>819010028</v>
      </c>
      <c r="D296" s="103" t="s">
        <v>132</v>
      </c>
      <c r="E296" s="103" t="s">
        <v>695</v>
      </c>
      <c r="F296" s="104">
        <v>1630905</v>
      </c>
      <c r="G296" s="103" t="s">
        <v>698</v>
      </c>
      <c r="H296" s="103" t="s">
        <v>220</v>
      </c>
      <c r="I296" s="103" t="s">
        <v>696</v>
      </c>
      <c r="J296" s="103" t="s">
        <v>701</v>
      </c>
      <c r="K296" s="82">
        <f t="shared" si="28"/>
        <v>2</v>
      </c>
      <c r="L296" s="82">
        <v>56</v>
      </c>
      <c r="M296" s="105">
        <f t="shared" si="29"/>
        <v>400000</v>
      </c>
      <c r="N296" s="105">
        <f t="shared" si="30"/>
        <v>200000</v>
      </c>
      <c r="O296" s="105" t="str">
        <f t="shared" si="31"/>
        <v/>
      </c>
      <c r="P296" s="105" t="str">
        <f t="shared" si="32"/>
        <v/>
      </c>
      <c r="Q296" s="82" t="s">
        <v>137</v>
      </c>
      <c r="R296" s="82"/>
      <c r="S296" s="82" t="s">
        <v>137</v>
      </c>
      <c r="T296" s="82" t="s">
        <v>137</v>
      </c>
      <c r="U296" s="82" t="s">
        <v>137</v>
      </c>
      <c r="V296" s="82"/>
      <c r="W296" s="82"/>
      <c r="X296" s="82" t="s">
        <v>137</v>
      </c>
      <c r="Y296" s="82"/>
      <c r="Z296" s="105">
        <f t="shared" si="33"/>
        <v>600000</v>
      </c>
      <c r="AA296" s="61">
        <f t="shared" si="34"/>
        <v>1000000</v>
      </c>
    </row>
    <row r="297" spans="1:27" ht="20.100000000000001" customHeight="1">
      <c r="A297" s="101">
        <v>1295</v>
      </c>
      <c r="B297" s="102">
        <v>1410051023471</v>
      </c>
      <c r="C297" s="102">
        <v>819010028</v>
      </c>
      <c r="D297" s="103" t="s">
        <v>132</v>
      </c>
      <c r="E297" s="103" t="s">
        <v>695</v>
      </c>
      <c r="F297" s="104">
        <v>1630905</v>
      </c>
      <c r="G297" s="103" t="s">
        <v>698</v>
      </c>
      <c r="H297" s="103" t="s">
        <v>220</v>
      </c>
      <c r="I297" s="103" t="s">
        <v>696</v>
      </c>
      <c r="J297" s="103" t="s">
        <v>702</v>
      </c>
      <c r="K297" s="82">
        <f t="shared" si="28"/>
        <v>3</v>
      </c>
      <c r="L297" s="82">
        <v>70</v>
      </c>
      <c r="M297" s="105">
        <f t="shared" si="29"/>
        <v>500000</v>
      </c>
      <c r="N297" s="105">
        <f t="shared" si="30"/>
        <v>250000</v>
      </c>
      <c r="O297" s="105" t="str">
        <f t="shared" si="31"/>
        <v/>
      </c>
      <c r="P297" s="105" t="str">
        <f t="shared" si="32"/>
        <v/>
      </c>
      <c r="Q297" s="82" t="s">
        <v>137</v>
      </c>
      <c r="R297" s="82"/>
      <c r="S297" s="82" t="s">
        <v>137</v>
      </c>
      <c r="T297" s="82" t="s">
        <v>137</v>
      </c>
      <c r="U297" s="82" t="s">
        <v>137</v>
      </c>
      <c r="V297" s="82"/>
      <c r="W297" s="82"/>
      <c r="X297" s="82" t="s">
        <v>137</v>
      </c>
      <c r="Y297" s="82"/>
      <c r="Z297" s="105">
        <f t="shared" si="33"/>
        <v>750000</v>
      </c>
      <c r="AA297" s="61">
        <f t="shared" si="34"/>
        <v>1000000</v>
      </c>
    </row>
    <row r="298" spans="1:27" ht="20.100000000000001" customHeight="1">
      <c r="A298" s="101">
        <v>1296</v>
      </c>
      <c r="B298" s="102">
        <v>1410051023950</v>
      </c>
      <c r="C298" s="102">
        <v>819010028</v>
      </c>
      <c r="D298" s="103" t="s">
        <v>132</v>
      </c>
      <c r="E298" s="103" t="s">
        <v>695</v>
      </c>
      <c r="F298" s="104">
        <v>1630905</v>
      </c>
      <c r="G298" s="103" t="s">
        <v>698</v>
      </c>
      <c r="H298" s="103" t="s">
        <v>220</v>
      </c>
      <c r="I298" s="103" t="s">
        <v>696</v>
      </c>
      <c r="J298" s="103" t="s">
        <v>703</v>
      </c>
      <c r="K298" s="82">
        <f t="shared" si="28"/>
        <v>3</v>
      </c>
      <c r="L298" s="82">
        <v>60</v>
      </c>
      <c r="M298" s="105">
        <f t="shared" si="29"/>
        <v>500000</v>
      </c>
      <c r="N298" s="105">
        <f t="shared" si="30"/>
        <v>250000</v>
      </c>
      <c r="O298" s="105" t="str">
        <f t="shared" si="31"/>
        <v/>
      </c>
      <c r="P298" s="105" t="str">
        <f t="shared" si="32"/>
        <v/>
      </c>
      <c r="Q298" s="82" t="s">
        <v>137</v>
      </c>
      <c r="R298" s="82"/>
      <c r="S298" s="82" t="s">
        <v>137</v>
      </c>
      <c r="T298" s="82" t="s">
        <v>137</v>
      </c>
      <c r="U298" s="82" t="s">
        <v>137</v>
      </c>
      <c r="V298" s="82"/>
      <c r="W298" s="82"/>
      <c r="X298" s="82" t="s">
        <v>137</v>
      </c>
      <c r="Y298" s="82"/>
      <c r="Z298" s="105">
        <f t="shared" si="33"/>
        <v>750000</v>
      </c>
      <c r="AA298" s="61">
        <f t="shared" si="34"/>
        <v>1000000</v>
      </c>
    </row>
    <row r="299" spans="1:27" ht="20.100000000000001" customHeight="1">
      <c r="A299" s="101">
        <v>1297</v>
      </c>
      <c r="B299" s="102">
        <v>1410051023992</v>
      </c>
      <c r="C299" s="102">
        <v>819010028</v>
      </c>
      <c r="D299" s="103" t="s">
        <v>132</v>
      </c>
      <c r="E299" s="103" t="s">
        <v>695</v>
      </c>
      <c r="F299" s="104">
        <v>1630905</v>
      </c>
      <c r="G299" s="103" t="s">
        <v>698</v>
      </c>
      <c r="H299" s="103" t="s">
        <v>220</v>
      </c>
      <c r="I299" s="103" t="s">
        <v>696</v>
      </c>
      <c r="J299" s="103" t="s">
        <v>704</v>
      </c>
      <c r="K299" s="82">
        <f t="shared" si="28"/>
        <v>3</v>
      </c>
      <c r="L299" s="82">
        <v>60</v>
      </c>
      <c r="M299" s="105">
        <f t="shared" si="29"/>
        <v>500000</v>
      </c>
      <c r="N299" s="105">
        <f t="shared" si="30"/>
        <v>250000</v>
      </c>
      <c r="O299" s="105" t="str">
        <f t="shared" si="31"/>
        <v/>
      </c>
      <c r="P299" s="105" t="str">
        <f t="shared" si="32"/>
        <v/>
      </c>
      <c r="Q299" s="82" t="s">
        <v>137</v>
      </c>
      <c r="R299" s="82"/>
      <c r="S299" s="82" t="s">
        <v>137</v>
      </c>
      <c r="T299" s="82" t="s">
        <v>137</v>
      </c>
      <c r="U299" s="82" t="s">
        <v>137</v>
      </c>
      <c r="V299" s="82"/>
      <c r="W299" s="82"/>
      <c r="X299" s="82" t="s">
        <v>137</v>
      </c>
      <c r="Y299" s="82"/>
      <c r="Z299" s="105">
        <f t="shared" si="33"/>
        <v>750000</v>
      </c>
      <c r="AA299" s="61">
        <f t="shared" si="34"/>
        <v>1000000</v>
      </c>
    </row>
    <row r="300" spans="1:27" ht="20.100000000000001" customHeight="1">
      <c r="A300" s="101">
        <v>1298</v>
      </c>
      <c r="B300" s="102">
        <v>1410051024594</v>
      </c>
      <c r="C300" s="102">
        <v>819010028</v>
      </c>
      <c r="D300" s="103" t="s">
        <v>132</v>
      </c>
      <c r="E300" s="103" t="s">
        <v>695</v>
      </c>
      <c r="F300" s="104">
        <v>1630905</v>
      </c>
      <c r="G300" s="103" t="s">
        <v>698</v>
      </c>
      <c r="H300" s="103" t="s">
        <v>220</v>
      </c>
      <c r="I300" s="103" t="s">
        <v>696</v>
      </c>
      <c r="J300" s="103" t="s">
        <v>705</v>
      </c>
      <c r="K300" s="82">
        <f t="shared" si="28"/>
        <v>3</v>
      </c>
      <c r="L300" s="82">
        <v>60</v>
      </c>
      <c r="M300" s="105">
        <f t="shared" si="29"/>
        <v>500000</v>
      </c>
      <c r="N300" s="105">
        <f t="shared" si="30"/>
        <v>250000</v>
      </c>
      <c r="O300" s="105" t="str">
        <f t="shared" si="31"/>
        <v/>
      </c>
      <c r="P300" s="105" t="str">
        <f t="shared" si="32"/>
        <v/>
      </c>
      <c r="Q300" s="82" t="s">
        <v>137</v>
      </c>
      <c r="R300" s="82"/>
      <c r="S300" s="82" t="s">
        <v>137</v>
      </c>
      <c r="T300" s="82" t="s">
        <v>137</v>
      </c>
      <c r="U300" s="82" t="s">
        <v>137</v>
      </c>
      <c r="V300" s="82"/>
      <c r="W300" s="82"/>
      <c r="X300" s="82" t="s">
        <v>137</v>
      </c>
      <c r="Y300" s="82"/>
      <c r="Z300" s="105">
        <f t="shared" si="33"/>
        <v>750000</v>
      </c>
      <c r="AA300" s="61">
        <f t="shared" si="34"/>
        <v>1000000</v>
      </c>
    </row>
    <row r="301" spans="1:27" ht="20.100000000000001" customHeight="1">
      <c r="A301" s="101">
        <v>1299</v>
      </c>
      <c r="B301" s="102">
        <v>1410051025666</v>
      </c>
      <c r="C301" s="102">
        <v>819010028</v>
      </c>
      <c r="D301" s="103" t="s">
        <v>132</v>
      </c>
      <c r="E301" s="103" t="s">
        <v>695</v>
      </c>
      <c r="F301" s="104">
        <v>1630905</v>
      </c>
      <c r="G301" s="103" t="s">
        <v>698</v>
      </c>
      <c r="H301" s="103" t="s">
        <v>220</v>
      </c>
      <c r="I301" s="103" t="s">
        <v>696</v>
      </c>
      <c r="J301" s="103" t="s">
        <v>706</v>
      </c>
      <c r="K301" s="82">
        <f t="shared" si="28"/>
        <v>3</v>
      </c>
      <c r="L301" s="82">
        <v>60</v>
      </c>
      <c r="M301" s="105">
        <f t="shared" si="29"/>
        <v>500000</v>
      </c>
      <c r="N301" s="105">
        <f t="shared" si="30"/>
        <v>250000</v>
      </c>
      <c r="O301" s="105" t="str">
        <f t="shared" si="31"/>
        <v/>
      </c>
      <c r="P301" s="105" t="str">
        <f t="shared" si="32"/>
        <v/>
      </c>
      <c r="Q301" s="82" t="s">
        <v>137</v>
      </c>
      <c r="R301" s="82"/>
      <c r="S301" s="82" t="s">
        <v>137</v>
      </c>
      <c r="T301" s="82" t="s">
        <v>137</v>
      </c>
      <c r="U301" s="82" t="s">
        <v>137</v>
      </c>
      <c r="V301" s="82"/>
      <c r="W301" s="82"/>
      <c r="X301" s="82" t="s">
        <v>137</v>
      </c>
      <c r="Y301" s="82"/>
      <c r="Z301" s="105">
        <f t="shared" si="33"/>
        <v>750000</v>
      </c>
      <c r="AA301" s="61">
        <f t="shared" si="34"/>
        <v>1000000</v>
      </c>
    </row>
    <row r="302" spans="1:27" ht="20.100000000000001" customHeight="1">
      <c r="A302" s="101">
        <v>1300</v>
      </c>
      <c r="B302" s="102">
        <v>1410051025898</v>
      </c>
      <c r="C302" s="102">
        <v>819010028</v>
      </c>
      <c r="D302" s="103" t="s">
        <v>132</v>
      </c>
      <c r="E302" s="103" t="s">
        <v>695</v>
      </c>
      <c r="F302" s="104">
        <v>1630905</v>
      </c>
      <c r="G302" s="103" t="s">
        <v>698</v>
      </c>
      <c r="H302" s="103" t="s">
        <v>220</v>
      </c>
      <c r="I302" s="103" t="s">
        <v>696</v>
      </c>
      <c r="J302" s="103" t="s">
        <v>707</v>
      </c>
      <c r="K302" s="82">
        <f t="shared" si="28"/>
        <v>3</v>
      </c>
      <c r="L302" s="82">
        <v>60</v>
      </c>
      <c r="M302" s="105">
        <f t="shared" si="29"/>
        <v>500000</v>
      </c>
      <c r="N302" s="105">
        <f t="shared" si="30"/>
        <v>250000</v>
      </c>
      <c r="O302" s="105" t="str">
        <f t="shared" si="31"/>
        <v/>
      </c>
      <c r="P302" s="105" t="str">
        <f t="shared" si="32"/>
        <v/>
      </c>
      <c r="Q302" s="82" t="s">
        <v>137</v>
      </c>
      <c r="R302" s="82"/>
      <c r="S302" s="82" t="s">
        <v>137</v>
      </c>
      <c r="T302" s="82" t="s">
        <v>137</v>
      </c>
      <c r="U302" s="82" t="s">
        <v>137</v>
      </c>
      <c r="V302" s="82"/>
      <c r="W302" s="82"/>
      <c r="X302" s="82" t="s">
        <v>137</v>
      </c>
      <c r="Y302" s="82"/>
      <c r="Z302" s="105">
        <f t="shared" si="33"/>
        <v>750000</v>
      </c>
      <c r="AA302" s="61">
        <f t="shared" si="34"/>
        <v>1000000</v>
      </c>
    </row>
    <row r="303" spans="1:27" ht="20.100000000000001" customHeight="1">
      <c r="A303" s="101">
        <v>1301</v>
      </c>
      <c r="B303" s="102">
        <v>1410051016483</v>
      </c>
      <c r="C303" s="102">
        <v>912010045</v>
      </c>
      <c r="D303" s="103" t="s">
        <v>132</v>
      </c>
      <c r="E303" s="103" t="s">
        <v>708</v>
      </c>
      <c r="F303" s="104">
        <v>1500012</v>
      </c>
      <c r="G303" s="103" t="s">
        <v>711</v>
      </c>
      <c r="H303" s="103" t="s">
        <v>147</v>
      </c>
      <c r="I303" s="103" t="s">
        <v>709</v>
      </c>
      <c r="J303" s="103" t="s">
        <v>710</v>
      </c>
      <c r="K303" s="82">
        <f t="shared" si="28"/>
        <v>2</v>
      </c>
      <c r="L303" s="82">
        <v>50</v>
      </c>
      <c r="M303" s="105">
        <f t="shared" si="29"/>
        <v>400000</v>
      </c>
      <c r="N303" s="105">
        <f t="shared" si="30"/>
        <v>200000</v>
      </c>
      <c r="O303" s="105" t="str">
        <f t="shared" si="31"/>
        <v/>
      </c>
      <c r="P303" s="105" t="str">
        <f t="shared" si="32"/>
        <v/>
      </c>
      <c r="Q303" s="82" t="s">
        <v>137</v>
      </c>
      <c r="R303" s="82"/>
      <c r="S303" s="82" t="s">
        <v>137</v>
      </c>
      <c r="T303" s="82" t="s">
        <v>137</v>
      </c>
      <c r="U303" s="82" t="s">
        <v>137</v>
      </c>
      <c r="V303" s="82"/>
      <c r="W303" s="82"/>
      <c r="X303" s="82" t="s">
        <v>137</v>
      </c>
      <c r="Y303" s="82"/>
      <c r="Z303" s="105">
        <f t="shared" si="33"/>
        <v>600000</v>
      </c>
      <c r="AA303" s="61">
        <f t="shared" si="34"/>
        <v>1000000</v>
      </c>
    </row>
    <row r="304" spans="1:27" ht="20.100000000000001" customHeight="1">
      <c r="A304" s="101">
        <v>1302</v>
      </c>
      <c r="B304" s="102">
        <v>1410051019222</v>
      </c>
      <c r="C304" s="102">
        <v>912010045</v>
      </c>
      <c r="D304" s="103" t="s">
        <v>132</v>
      </c>
      <c r="E304" s="103" t="s">
        <v>708</v>
      </c>
      <c r="F304" s="104">
        <v>1500012</v>
      </c>
      <c r="G304" s="103" t="s">
        <v>711</v>
      </c>
      <c r="H304" s="103" t="s">
        <v>147</v>
      </c>
      <c r="I304" s="103" t="s">
        <v>709</v>
      </c>
      <c r="J304" s="103" t="s">
        <v>712</v>
      </c>
      <c r="K304" s="82">
        <f t="shared" si="28"/>
        <v>3</v>
      </c>
      <c r="L304" s="82">
        <v>60</v>
      </c>
      <c r="M304" s="105">
        <f t="shared" si="29"/>
        <v>500000</v>
      </c>
      <c r="N304" s="105">
        <f t="shared" si="30"/>
        <v>250000</v>
      </c>
      <c r="O304" s="105" t="str">
        <f t="shared" si="31"/>
        <v/>
      </c>
      <c r="P304" s="105" t="str">
        <f t="shared" si="32"/>
        <v/>
      </c>
      <c r="Q304" s="82" t="s">
        <v>137</v>
      </c>
      <c r="R304" s="82"/>
      <c r="S304" s="82" t="s">
        <v>137</v>
      </c>
      <c r="T304" s="82" t="s">
        <v>137</v>
      </c>
      <c r="U304" s="82" t="s">
        <v>137</v>
      </c>
      <c r="V304" s="82"/>
      <c r="W304" s="82"/>
      <c r="X304" s="82" t="s">
        <v>137</v>
      </c>
      <c r="Y304" s="82"/>
      <c r="Z304" s="105">
        <f t="shared" si="33"/>
        <v>750000</v>
      </c>
      <c r="AA304" s="61">
        <f t="shared" si="34"/>
        <v>1000000</v>
      </c>
    </row>
    <row r="305" spans="1:27" ht="20.100000000000001" customHeight="1">
      <c r="A305" s="101">
        <v>1303</v>
      </c>
      <c r="B305" s="102">
        <v>1410051019230</v>
      </c>
      <c r="C305" s="102">
        <v>912010045</v>
      </c>
      <c r="D305" s="103" t="s">
        <v>132</v>
      </c>
      <c r="E305" s="103" t="s">
        <v>708</v>
      </c>
      <c r="F305" s="104">
        <v>1500012</v>
      </c>
      <c r="G305" s="103" t="s">
        <v>711</v>
      </c>
      <c r="H305" s="103" t="s">
        <v>147</v>
      </c>
      <c r="I305" s="103" t="s">
        <v>709</v>
      </c>
      <c r="J305" s="103" t="s">
        <v>713</v>
      </c>
      <c r="K305" s="82">
        <f t="shared" si="28"/>
        <v>2</v>
      </c>
      <c r="L305" s="82">
        <v>50</v>
      </c>
      <c r="M305" s="105">
        <f t="shared" si="29"/>
        <v>400000</v>
      </c>
      <c r="N305" s="105">
        <f t="shared" si="30"/>
        <v>200000</v>
      </c>
      <c r="O305" s="105" t="str">
        <f t="shared" si="31"/>
        <v/>
      </c>
      <c r="P305" s="105" t="str">
        <f t="shared" si="32"/>
        <v/>
      </c>
      <c r="Q305" s="82" t="s">
        <v>137</v>
      </c>
      <c r="R305" s="82"/>
      <c r="S305" s="82" t="s">
        <v>137</v>
      </c>
      <c r="T305" s="82" t="s">
        <v>137</v>
      </c>
      <c r="U305" s="82" t="s">
        <v>137</v>
      </c>
      <c r="V305" s="82"/>
      <c r="W305" s="82"/>
      <c r="X305" s="82" t="s">
        <v>137</v>
      </c>
      <c r="Y305" s="82"/>
      <c r="Z305" s="105">
        <f t="shared" si="33"/>
        <v>600000</v>
      </c>
      <c r="AA305" s="61">
        <f t="shared" si="34"/>
        <v>1000000</v>
      </c>
    </row>
    <row r="306" spans="1:27" ht="20.100000000000001" customHeight="1">
      <c r="A306" s="101">
        <v>1304</v>
      </c>
      <c r="B306" s="102">
        <v>1410051019248</v>
      </c>
      <c r="C306" s="102">
        <v>912010045</v>
      </c>
      <c r="D306" s="103" t="s">
        <v>132</v>
      </c>
      <c r="E306" s="103" t="s">
        <v>708</v>
      </c>
      <c r="F306" s="104">
        <v>1500012</v>
      </c>
      <c r="G306" s="103" t="s">
        <v>711</v>
      </c>
      <c r="H306" s="103" t="s">
        <v>147</v>
      </c>
      <c r="I306" s="103" t="s">
        <v>709</v>
      </c>
      <c r="J306" s="103" t="s">
        <v>714</v>
      </c>
      <c r="K306" s="82">
        <f t="shared" si="28"/>
        <v>3</v>
      </c>
      <c r="L306" s="82">
        <v>60</v>
      </c>
      <c r="M306" s="105">
        <f t="shared" si="29"/>
        <v>500000</v>
      </c>
      <c r="N306" s="105">
        <f t="shared" si="30"/>
        <v>250000</v>
      </c>
      <c r="O306" s="105" t="str">
        <f t="shared" si="31"/>
        <v/>
      </c>
      <c r="P306" s="105" t="str">
        <f t="shared" si="32"/>
        <v/>
      </c>
      <c r="Q306" s="82" t="s">
        <v>137</v>
      </c>
      <c r="R306" s="82"/>
      <c r="S306" s="82" t="s">
        <v>137</v>
      </c>
      <c r="T306" s="82" t="s">
        <v>137</v>
      </c>
      <c r="U306" s="82" t="s">
        <v>137</v>
      </c>
      <c r="V306" s="82"/>
      <c r="W306" s="82"/>
      <c r="X306" s="82" t="s">
        <v>137</v>
      </c>
      <c r="Y306" s="82"/>
      <c r="Z306" s="105">
        <f t="shared" si="33"/>
        <v>750000</v>
      </c>
      <c r="AA306" s="61">
        <f t="shared" si="34"/>
        <v>1000000</v>
      </c>
    </row>
    <row r="307" spans="1:27" ht="20.100000000000001" customHeight="1">
      <c r="A307" s="101">
        <v>1305</v>
      </c>
      <c r="B307" s="102">
        <v>1410051019289</v>
      </c>
      <c r="C307" s="102">
        <v>912010045</v>
      </c>
      <c r="D307" s="103" t="s">
        <v>132</v>
      </c>
      <c r="E307" s="103" t="s">
        <v>708</v>
      </c>
      <c r="F307" s="104">
        <v>1500012</v>
      </c>
      <c r="G307" s="103" t="s">
        <v>711</v>
      </c>
      <c r="H307" s="103" t="s">
        <v>147</v>
      </c>
      <c r="I307" s="103" t="s">
        <v>709</v>
      </c>
      <c r="J307" s="103" t="s">
        <v>715</v>
      </c>
      <c r="K307" s="82">
        <f t="shared" si="28"/>
        <v>2</v>
      </c>
      <c r="L307" s="82">
        <v>45</v>
      </c>
      <c r="M307" s="105">
        <f t="shared" si="29"/>
        <v>400000</v>
      </c>
      <c r="N307" s="105">
        <f t="shared" si="30"/>
        <v>200000</v>
      </c>
      <c r="O307" s="105" t="str">
        <f t="shared" si="31"/>
        <v/>
      </c>
      <c r="P307" s="105" t="str">
        <f t="shared" si="32"/>
        <v/>
      </c>
      <c r="Q307" s="82" t="s">
        <v>137</v>
      </c>
      <c r="R307" s="82"/>
      <c r="S307" s="82" t="s">
        <v>137</v>
      </c>
      <c r="T307" s="82" t="s">
        <v>137</v>
      </c>
      <c r="U307" s="82" t="s">
        <v>137</v>
      </c>
      <c r="V307" s="82"/>
      <c r="W307" s="82"/>
      <c r="X307" s="82" t="s">
        <v>137</v>
      </c>
      <c r="Y307" s="82"/>
      <c r="Z307" s="105">
        <f t="shared" si="33"/>
        <v>600000</v>
      </c>
      <c r="AA307" s="61">
        <f t="shared" si="34"/>
        <v>1000000</v>
      </c>
    </row>
    <row r="308" spans="1:27" ht="20.100000000000001" customHeight="1">
      <c r="A308" s="101">
        <v>1306</v>
      </c>
      <c r="B308" s="102">
        <v>1410051019297</v>
      </c>
      <c r="C308" s="102">
        <v>912010045</v>
      </c>
      <c r="D308" s="103" t="s">
        <v>132</v>
      </c>
      <c r="E308" s="103" t="s">
        <v>708</v>
      </c>
      <c r="F308" s="104">
        <v>1500012</v>
      </c>
      <c r="G308" s="103" t="s">
        <v>711</v>
      </c>
      <c r="H308" s="103" t="s">
        <v>147</v>
      </c>
      <c r="I308" s="103" t="s">
        <v>709</v>
      </c>
      <c r="J308" s="103" t="s">
        <v>716</v>
      </c>
      <c r="K308" s="82">
        <f t="shared" si="28"/>
        <v>2</v>
      </c>
      <c r="L308" s="82">
        <v>50</v>
      </c>
      <c r="M308" s="105">
        <f t="shared" si="29"/>
        <v>400000</v>
      </c>
      <c r="N308" s="105">
        <f t="shared" si="30"/>
        <v>200000</v>
      </c>
      <c r="O308" s="105" t="str">
        <f t="shared" si="31"/>
        <v/>
      </c>
      <c r="P308" s="105" t="str">
        <f t="shared" si="32"/>
        <v/>
      </c>
      <c r="Q308" s="82" t="s">
        <v>137</v>
      </c>
      <c r="R308" s="82"/>
      <c r="S308" s="82" t="s">
        <v>137</v>
      </c>
      <c r="T308" s="82" t="s">
        <v>137</v>
      </c>
      <c r="U308" s="82" t="s">
        <v>137</v>
      </c>
      <c r="V308" s="82"/>
      <c r="W308" s="82"/>
      <c r="X308" s="82" t="s">
        <v>137</v>
      </c>
      <c r="Y308" s="82"/>
      <c r="Z308" s="105">
        <f t="shared" si="33"/>
        <v>600000</v>
      </c>
      <c r="AA308" s="61">
        <f t="shared" si="34"/>
        <v>1000000</v>
      </c>
    </row>
    <row r="309" spans="1:27" ht="20.100000000000001" customHeight="1">
      <c r="A309" s="101">
        <v>1307</v>
      </c>
      <c r="B309" s="102">
        <v>1410051019479</v>
      </c>
      <c r="C309" s="102">
        <v>912010045</v>
      </c>
      <c r="D309" s="103" t="s">
        <v>132</v>
      </c>
      <c r="E309" s="103" t="s">
        <v>708</v>
      </c>
      <c r="F309" s="104">
        <v>1500012</v>
      </c>
      <c r="G309" s="103" t="s">
        <v>711</v>
      </c>
      <c r="H309" s="103" t="s">
        <v>147</v>
      </c>
      <c r="I309" s="103" t="s">
        <v>717</v>
      </c>
      <c r="J309" s="103" t="s">
        <v>718</v>
      </c>
      <c r="K309" s="82">
        <f t="shared" si="28"/>
        <v>3</v>
      </c>
      <c r="L309" s="82">
        <v>60</v>
      </c>
      <c r="M309" s="105">
        <f t="shared" si="29"/>
        <v>500000</v>
      </c>
      <c r="N309" s="105">
        <f t="shared" si="30"/>
        <v>250000</v>
      </c>
      <c r="O309" s="105" t="str">
        <f t="shared" si="31"/>
        <v/>
      </c>
      <c r="P309" s="105" t="str">
        <f t="shared" si="32"/>
        <v/>
      </c>
      <c r="Q309" s="82" t="s">
        <v>137</v>
      </c>
      <c r="R309" s="82"/>
      <c r="S309" s="82" t="s">
        <v>137</v>
      </c>
      <c r="T309" s="82" t="s">
        <v>137</v>
      </c>
      <c r="U309" s="82" t="s">
        <v>137</v>
      </c>
      <c r="V309" s="82"/>
      <c r="W309" s="82"/>
      <c r="X309" s="82" t="s">
        <v>137</v>
      </c>
      <c r="Y309" s="82"/>
      <c r="Z309" s="105">
        <f t="shared" si="33"/>
        <v>750000</v>
      </c>
      <c r="AA309" s="61">
        <f t="shared" si="34"/>
        <v>1000000</v>
      </c>
    </row>
    <row r="310" spans="1:27" ht="20.100000000000001" customHeight="1">
      <c r="A310" s="101">
        <v>1308</v>
      </c>
      <c r="B310" s="102">
        <v>1410051027068</v>
      </c>
      <c r="C310" s="102">
        <v>912010045</v>
      </c>
      <c r="D310" s="103" t="s">
        <v>132</v>
      </c>
      <c r="E310" s="103" t="s">
        <v>708</v>
      </c>
      <c r="F310" s="104">
        <v>1500012</v>
      </c>
      <c r="G310" s="103" t="s">
        <v>711</v>
      </c>
      <c r="H310" s="103" t="s">
        <v>147</v>
      </c>
      <c r="I310" s="103" t="s">
        <v>709</v>
      </c>
      <c r="J310" s="103" t="s">
        <v>719</v>
      </c>
      <c r="K310" s="82">
        <f t="shared" si="28"/>
        <v>2</v>
      </c>
      <c r="L310" s="82">
        <v>36</v>
      </c>
      <c r="M310" s="105">
        <f t="shared" si="29"/>
        <v>400000</v>
      </c>
      <c r="N310" s="105">
        <f t="shared" si="30"/>
        <v>200000</v>
      </c>
      <c r="O310" s="105" t="str">
        <f t="shared" si="31"/>
        <v/>
      </c>
      <c r="P310" s="105" t="str">
        <f t="shared" si="32"/>
        <v/>
      </c>
      <c r="Q310" s="82" t="s">
        <v>137</v>
      </c>
      <c r="R310" s="82"/>
      <c r="S310" s="82" t="s">
        <v>137</v>
      </c>
      <c r="T310" s="82" t="s">
        <v>137</v>
      </c>
      <c r="U310" s="82" t="s">
        <v>137</v>
      </c>
      <c r="V310" s="82"/>
      <c r="W310" s="82"/>
      <c r="X310" s="82" t="s">
        <v>137</v>
      </c>
      <c r="Y310" s="82"/>
      <c r="Z310" s="105">
        <f t="shared" si="33"/>
        <v>600000</v>
      </c>
      <c r="AA310" s="61">
        <f t="shared" si="34"/>
        <v>1000000</v>
      </c>
    </row>
    <row r="311" spans="1:27" ht="20.100000000000001" customHeight="1">
      <c r="A311" s="101">
        <v>1309</v>
      </c>
      <c r="B311" s="102">
        <v>1410051027076</v>
      </c>
      <c r="C311" s="102">
        <v>912010045</v>
      </c>
      <c r="D311" s="103" t="s">
        <v>132</v>
      </c>
      <c r="E311" s="103" t="s">
        <v>708</v>
      </c>
      <c r="F311" s="104">
        <v>1500012</v>
      </c>
      <c r="G311" s="103" t="s">
        <v>711</v>
      </c>
      <c r="H311" s="103" t="s">
        <v>147</v>
      </c>
      <c r="I311" s="103" t="s">
        <v>709</v>
      </c>
      <c r="J311" s="103" t="s">
        <v>720</v>
      </c>
      <c r="K311" s="82">
        <f t="shared" si="28"/>
        <v>3</v>
      </c>
      <c r="L311" s="82">
        <v>76</v>
      </c>
      <c r="M311" s="105">
        <f t="shared" si="29"/>
        <v>500000</v>
      </c>
      <c r="N311" s="105">
        <f t="shared" si="30"/>
        <v>250000</v>
      </c>
      <c r="O311" s="105">
        <f t="shared" si="31"/>
        <v>300000</v>
      </c>
      <c r="P311" s="105" t="str">
        <f t="shared" si="32"/>
        <v/>
      </c>
      <c r="Q311" s="82" t="s">
        <v>137</v>
      </c>
      <c r="R311" s="82"/>
      <c r="S311" s="82" t="s">
        <v>137</v>
      </c>
      <c r="T311" s="84" t="s">
        <v>170</v>
      </c>
      <c r="U311" s="82" t="s">
        <v>137</v>
      </c>
      <c r="V311" s="82"/>
      <c r="W311" s="82"/>
      <c r="X311" s="82" t="s">
        <v>137</v>
      </c>
      <c r="Y311" s="82"/>
      <c r="Z311" s="105">
        <f t="shared" si="33"/>
        <v>1050000</v>
      </c>
      <c r="AA311" s="61">
        <f t="shared" si="34"/>
        <v>1000000</v>
      </c>
    </row>
    <row r="312" spans="1:27" ht="20.100000000000001" customHeight="1">
      <c r="A312" s="101">
        <v>1310</v>
      </c>
      <c r="B312" s="102">
        <v>1410051027332</v>
      </c>
      <c r="C312" s="102">
        <v>912010045</v>
      </c>
      <c r="D312" s="103" t="s">
        <v>132</v>
      </c>
      <c r="E312" s="103" t="s">
        <v>708</v>
      </c>
      <c r="F312" s="104">
        <v>1500012</v>
      </c>
      <c r="G312" s="103" t="s">
        <v>711</v>
      </c>
      <c r="H312" s="103" t="s">
        <v>147</v>
      </c>
      <c r="I312" s="103" t="s">
        <v>709</v>
      </c>
      <c r="J312" s="103" t="s">
        <v>721</v>
      </c>
      <c r="K312" s="82">
        <f t="shared" si="28"/>
        <v>2</v>
      </c>
      <c r="L312" s="82">
        <v>50</v>
      </c>
      <c r="M312" s="105">
        <f t="shared" si="29"/>
        <v>400000</v>
      </c>
      <c r="N312" s="105">
        <f t="shared" si="30"/>
        <v>200000</v>
      </c>
      <c r="O312" s="105" t="str">
        <f t="shared" si="31"/>
        <v/>
      </c>
      <c r="P312" s="105" t="str">
        <f t="shared" si="32"/>
        <v/>
      </c>
      <c r="Q312" s="82" t="s">
        <v>137</v>
      </c>
      <c r="R312" s="82"/>
      <c r="S312" s="82" t="s">
        <v>137</v>
      </c>
      <c r="T312" s="82" t="s">
        <v>137</v>
      </c>
      <c r="U312" s="82" t="s">
        <v>137</v>
      </c>
      <c r="V312" s="82"/>
      <c r="W312" s="82"/>
      <c r="X312" s="82" t="s">
        <v>137</v>
      </c>
      <c r="Y312" s="82"/>
      <c r="Z312" s="105">
        <f t="shared" si="33"/>
        <v>600000</v>
      </c>
      <c r="AA312" s="61">
        <f t="shared" si="34"/>
        <v>1000000</v>
      </c>
    </row>
    <row r="313" spans="1:27" ht="20.100000000000001" customHeight="1">
      <c r="A313" s="101">
        <v>1311</v>
      </c>
      <c r="B313" s="102">
        <v>1410051024255</v>
      </c>
      <c r="C313" s="102">
        <v>1311308000215</v>
      </c>
      <c r="D313" s="103" t="s">
        <v>132</v>
      </c>
      <c r="E313" s="103" t="s">
        <v>708</v>
      </c>
      <c r="F313" s="104">
        <v>1500012</v>
      </c>
      <c r="G313" s="103" t="s">
        <v>723</v>
      </c>
      <c r="H313" s="103" t="s">
        <v>147</v>
      </c>
      <c r="I313" s="103" t="s">
        <v>717</v>
      </c>
      <c r="J313" s="103" t="s">
        <v>722</v>
      </c>
      <c r="K313" s="82">
        <f t="shared" si="28"/>
        <v>2</v>
      </c>
      <c r="L313" s="82">
        <v>50</v>
      </c>
      <c r="M313" s="105">
        <f t="shared" si="29"/>
        <v>400000</v>
      </c>
      <c r="N313" s="105">
        <f t="shared" si="30"/>
        <v>200000</v>
      </c>
      <c r="O313" s="105" t="str">
        <f t="shared" si="31"/>
        <v/>
      </c>
      <c r="P313" s="105" t="str">
        <f t="shared" si="32"/>
        <v/>
      </c>
      <c r="Q313" s="82" t="s">
        <v>137</v>
      </c>
      <c r="R313" s="82"/>
      <c r="S313" s="82" t="s">
        <v>137</v>
      </c>
      <c r="T313" s="82" t="s">
        <v>137</v>
      </c>
      <c r="U313" s="82" t="s">
        <v>137</v>
      </c>
      <c r="V313" s="82"/>
      <c r="W313" s="82"/>
      <c r="X313" s="82" t="s">
        <v>137</v>
      </c>
      <c r="Y313" s="82"/>
      <c r="Z313" s="105">
        <f t="shared" si="33"/>
        <v>600000</v>
      </c>
      <c r="AA313" s="61">
        <f t="shared" si="34"/>
        <v>1000000</v>
      </c>
    </row>
    <row r="314" spans="1:27" ht="20.100000000000001" customHeight="1">
      <c r="A314" s="101">
        <v>1312</v>
      </c>
      <c r="B314" s="102">
        <v>1410051025526</v>
      </c>
      <c r="C314" s="102">
        <v>1311308000215</v>
      </c>
      <c r="D314" s="103" t="s">
        <v>132</v>
      </c>
      <c r="E314" s="103" t="s">
        <v>708</v>
      </c>
      <c r="F314" s="104">
        <v>1500012</v>
      </c>
      <c r="G314" s="103" t="s">
        <v>723</v>
      </c>
      <c r="H314" s="103" t="s">
        <v>147</v>
      </c>
      <c r="I314" s="103" t="s">
        <v>717</v>
      </c>
      <c r="J314" s="103" t="s">
        <v>724</v>
      </c>
      <c r="K314" s="82">
        <f t="shared" si="28"/>
        <v>3</v>
      </c>
      <c r="L314" s="82">
        <v>60</v>
      </c>
      <c r="M314" s="105">
        <f t="shared" si="29"/>
        <v>500000</v>
      </c>
      <c r="N314" s="105">
        <f t="shared" si="30"/>
        <v>250000</v>
      </c>
      <c r="O314" s="105">
        <f t="shared" si="31"/>
        <v>300000</v>
      </c>
      <c r="P314" s="105" t="str">
        <f t="shared" si="32"/>
        <v/>
      </c>
      <c r="Q314" s="84" t="s">
        <v>138</v>
      </c>
      <c r="S314" s="84" t="s">
        <v>137</v>
      </c>
      <c r="T314" s="84" t="s">
        <v>137</v>
      </c>
      <c r="U314" s="84" t="s">
        <v>137</v>
      </c>
      <c r="X314" s="84" t="s">
        <v>137</v>
      </c>
      <c r="Z314" s="105">
        <f t="shared" si="33"/>
        <v>1050000</v>
      </c>
      <c r="AA314" s="61">
        <f t="shared" si="34"/>
        <v>1000000</v>
      </c>
    </row>
    <row r="315" spans="1:27" ht="20.100000000000001" customHeight="1">
      <c r="A315" s="101">
        <v>1313</v>
      </c>
      <c r="B315" s="102">
        <v>1410051026052</v>
      </c>
      <c r="C315" s="102">
        <v>1311308000215</v>
      </c>
      <c r="D315" s="103" t="s">
        <v>132</v>
      </c>
      <c r="E315" s="103" t="s">
        <v>708</v>
      </c>
      <c r="F315" s="104">
        <v>1500012</v>
      </c>
      <c r="G315" s="103" t="s">
        <v>723</v>
      </c>
      <c r="H315" s="103" t="s">
        <v>147</v>
      </c>
      <c r="I315" s="103" t="s">
        <v>717</v>
      </c>
      <c r="J315" s="103" t="s">
        <v>725</v>
      </c>
      <c r="K315" s="82">
        <f t="shared" si="28"/>
        <v>3</v>
      </c>
      <c r="L315" s="82">
        <v>60</v>
      </c>
      <c r="M315" s="105">
        <f t="shared" si="29"/>
        <v>500000</v>
      </c>
      <c r="N315" s="105">
        <f t="shared" si="30"/>
        <v>250000</v>
      </c>
      <c r="O315" s="105">
        <f t="shared" si="31"/>
        <v>300000</v>
      </c>
      <c r="P315" s="105" t="str">
        <f t="shared" si="32"/>
        <v/>
      </c>
      <c r="Q315" s="84" t="s">
        <v>138</v>
      </c>
      <c r="S315" s="84" t="s">
        <v>137</v>
      </c>
      <c r="T315" s="84" t="s">
        <v>137</v>
      </c>
      <c r="U315" s="84" t="s">
        <v>137</v>
      </c>
      <c r="X315" s="84" t="s">
        <v>137</v>
      </c>
      <c r="Z315" s="105">
        <f t="shared" si="33"/>
        <v>1050000</v>
      </c>
      <c r="AA315" s="61">
        <f t="shared" si="34"/>
        <v>1000000</v>
      </c>
    </row>
    <row r="316" spans="1:27" ht="20.100000000000001" customHeight="1">
      <c r="A316" s="101">
        <v>1314</v>
      </c>
      <c r="B316" s="102">
        <v>1410051026722</v>
      </c>
      <c r="C316" s="102">
        <v>1311308000215</v>
      </c>
      <c r="D316" s="103" t="s">
        <v>132</v>
      </c>
      <c r="E316" s="103" t="s">
        <v>708</v>
      </c>
      <c r="F316" s="104">
        <v>1500012</v>
      </c>
      <c r="G316" s="103" t="s">
        <v>723</v>
      </c>
      <c r="H316" s="103" t="s">
        <v>147</v>
      </c>
      <c r="I316" s="103" t="s">
        <v>717</v>
      </c>
      <c r="J316" s="103" t="s">
        <v>726</v>
      </c>
      <c r="K316" s="82">
        <f t="shared" si="28"/>
        <v>2</v>
      </c>
      <c r="L316" s="82">
        <v>50</v>
      </c>
      <c r="M316" s="105">
        <f t="shared" si="29"/>
        <v>400000</v>
      </c>
      <c r="N316" s="105">
        <f t="shared" si="30"/>
        <v>200000</v>
      </c>
      <c r="O316" s="105" t="str">
        <f t="shared" si="31"/>
        <v/>
      </c>
      <c r="P316" s="105" t="str">
        <f t="shared" si="32"/>
        <v/>
      </c>
      <c r="Q316" s="82" t="s">
        <v>137</v>
      </c>
      <c r="R316" s="82"/>
      <c r="S316" s="82" t="s">
        <v>137</v>
      </c>
      <c r="T316" s="82" t="s">
        <v>137</v>
      </c>
      <c r="U316" s="82" t="s">
        <v>137</v>
      </c>
      <c r="V316" s="82"/>
      <c r="W316" s="82"/>
      <c r="X316" s="82" t="s">
        <v>137</v>
      </c>
      <c r="Y316" s="82"/>
      <c r="Z316" s="105">
        <f t="shared" si="33"/>
        <v>600000</v>
      </c>
      <c r="AA316" s="61">
        <f t="shared" si="34"/>
        <v>1000000</v>
      </c>
    </row>
    <row r="317" spans="1:27" ht="20.100000000000001" customHeight="1">
      <c r="A317" s="101">
        <v>1315</v>
      </c>
      <c r="B317" s="102">
        <v>1410051019834</v>
      </c>
      <c r="C317" s="102">
        <v>1016050005</v>
      </c>
      <c r="D317" s="103" t="s">
        <v>132</v>
      </c>
      <c r="E317" s="103" t="s">
        <v>727</v>
      </c>
      <c r="F317" s="104">
        <v>1830027</v>
      </c>
      <c r="G317" s="103" t="s">
        <v>730</v>
      </c>
      <c r="H317" s="103" t="s">
        <v>147</v>
      </c>
      <c r="I317" s="103" t="s">
        <v>728</v>
      </c>
      <c r="J317" s="103" t="s">
        <v>729</v>
      </c>
      <c r="K317" s="82">
        <f t="shared" si="28"/>
        <v>2</v>
      </c>
      <c r="L317" s="82">
        <v>38</v>
      </c>
      <c r="M317" s="105">
        <f t="shared" si="29"/>
        <v>400000</v>
      </c>
      <c r="N317" s="105">
        <f t="shared" si="30"/>
        <v>200000</v>
      </c>
      <c r="O317" s="105" t="str">
        <f t="shared" si="31"/>
        <v/>
      </c>
      <c r="P317" s="105" t="str">
        <f t="shared" si="32"/>
        <v/>
      </c>
      <c r="Q317" s="82" t="s">
        <v>137</v>
      </c>
      <c r="R317" s="82"/>
      <c r="S317" s="82" t="s">
        <v>137</v>
      </c>
      <c r="T317" s="82" t="s">
        <v>137</v>
      </c>
      <c r="U317" s="82" t="s">
        <v>137</v>
      </c>
      <c r="V317" s="82"/>
      <c r="W317" s="82"/>
      <c r="X317" s="82" t="s">
        <v>137</v>
      </c>
      <c r="Y317" s="82"/>
      <c r="Z317" s="105">
        <f t="shared" si="33"/>
        <v>600000</v>
      </c>
      <c r="AA317" s="61">
        <f t="shared" si="34"/>
        <v>1000000</v>
      </c>
    </row>
    <row r="318" spans="1:27" ht="20.100000000000001" customHeight="1">
      <c r="A318" s="101">
        <v>1316</v>
      </c>
      <c r="B318" s="102">
        <v>1410051014298</v>
      </c>
      <c r="C318" s="102">
        <v>805020030</v>
      </c>
      <c r="D318" s="103" t="s">
        <v>132</v>
      </c>
      <c r="E318" s="103" t="s">
        <v>731</v>
      </c>
      <c r="F318" s="104">
        <v>2200044</v>
      </c>
      <c r="G318" s="103" t="s">
        <v>734</v>
      </c>
      <c r="H318" s="103" t="s">
        <v>147</v>
      </c>
      <c r="I318" s="103" t="s">
        <v>732</v>
      </c>
      <c r="J318" s="103" t="s">
        <v>733</v>
      </c>
      <c r="K318" s="82">
        <f t="shared" si="28"/>
        <v>3</v>
      </c>
      <c r="L318" s="82">
        <v>60</v>
      </c>
      <c r="M318" s="105">
        <f t="shared" si="29"/>
        <v>500000</v>
      </c>
      <c r="N318" s="105">
        <f t="shared" si="30"/>
        <v>250000</v>
      </c>
      <c r="O318" s="105" t="str">
        <f t="shared" si="31"/>
        <v/>
      </c>
      <c r="P318" s="105" t="str">
        <f t="shared" si="32"/>
        <v/>
      </c>
      <c r="Q318" s="82" t="s">
        <v>137</v>
      </c>
      <c r="R318" s="82"/>
      <c r="S318" s="82" t="s">
        <v>137</v>
      </c>
      <c r="T318" s="82" t="s">
        <v>137</v>
      </c>
      <c r="U318" s="82" t="s">
        <v>137</v>
      </c>
      <c r="V318" s="82"/>
      <c r="W318" s="82"/>
      <c r="X318" s="82" t="s">
        <v>137</v>
      </c>
      <c r="Y318" s="82"/>
      <c r="Z318" s="105">
        <f t="shared" si="33"/>
        <v>750000</v>
      </c>
      <c r="AA318" s="61">
        <f t="shared" si="34"/>
        <v>1000000</v>
      </c>
    </row>
    <row r="319" spans="1:27" ht="20.100000000000001" customHeight="1">
      <c r="A319" s="101">
        <v>1317</v>
      </c>
      <c r="B319" s="102">
        <v>1410051024347</v>
      </c>
      <c r="C319" s="102">
        <v>805020030</v>
      </c>
      <c r="D319" s="103" t="s">
        <v>132</v>
      </c>
      <c r="E319" s="103" t="s">
        <v>731</v>
      </c>
      <c r="F319" s="104">
        <v>2200044</v>
      </c>
      <c r="G319" s="103" t="s">
        <v>734</v>
      </c>
      <c r="H319" s="103" t="s">
        <v>147</v>
      </c>
      <c r="I319" s="103" t="s">
        <v>732</v>
      </c>
      <c r="J319" s="103" t="s">
        <v>735</v>
      </c>
      <c r="K319" s="82">
        <f t="shared" si="28"/>
        <v>2</v>
      </c>
      <c r="L319" s="82">
        <v>39</v>
      </c>
      <c r="M319" s="105">
        <f t="shared" si="29"/>
        <v>400000</v>
      </c>
      <c r="N319" s="105">
        <f t="shared" si="30"/>
        <v>200000</v>
      </c>
      <c r="O319" s="105" t="str">
        <f t="shared" si="31"/>
        <v/>
      </c>
      <c r="P319" s="105" t="str">
        <f t="shared" si="32"/>
        <v/>
      </c>
      <c r="Q319" s="82" t="s">
        <v>137</v>
      </c>
      <c r="R319" s="82"/>
      <c r="S319" s="82" t="s">
        <v>137</v>
      </c>
      <c r="T319" s="82" t="s">
        <v>137</v>
      </c>
      <c r="U319" s="82" t="s">
        <v>137</v>
      </c>
      <c r="V319" s="82"/>
      <c r="W319" s="82"/>
      <c r="X319" s="82" t="s">
        <v>137</v>
      </c>
      <c r="Y319" s="82"/>
      <c r="Z319" s="105">
        <f t="shared" si="33"/>
        <v>600000</v>
      </c>
      <c r="AA319" s="61">
        <f t="shared" si="34"/>
        <v>1000000</v>
      </c>
    </row>
    <row r="320" spans="1:27" ht="20.100000000000001" customHeight="1">
      <c r="A320" s="101">
        <v>1318</v>
      </c>
      <c r="B320" s="102">
        <v>1410051019826</v>
      </c>
      <c r="C320" s="102">
        <v>1016050004</v>
      </c>
      <c r="D320" s="103" t="s">
        <v>132</v>
      </c>
      <c r="E320" s="103" t="s">
        <v>736</v>
      </c>
      <c r="F320" s="104">
        <v>1500002</v>
      </c>
      <c r="G320" s="103" t="s">
        <v>739</v>
      </c>
      <c r="H320" s="103" t="s">
        <v>147</v>
      </c>
      <c r="I320" s="103" t="s">
        <v>737</v>
      </c>
      <c r="J320" s="103" t="s">
        <v>738</v>
      </c>
      <c r="K320" s="82">
        <f t="shared" si="28"/>
        <v>3</v>
      </c>
      <c r="L320" s="82">
        <v>60</v>
      </c>
      <c r="M320" s="105">
        <f t="shared" si="29"/>
        <v>500000</v>
      </c>
      <c r="N320" s="105">
        <f t="shared" si="30"/>
        <v>250000</v>
      </c>
      <c r="O320" s="105" t="str">
        <f t="shared" si="31"/>
        <v/>
      </c>
      <c r="P320" s="105" t="str">
        <f t="shared" si="32"/>
        <v/>
      </c>
      <c r="Q320" s="82" t="s">
        <v>137</v>
      </c>
      <c r="R320" s="82"/>
      <c r="S320" s="82" t="s">
        <v>137</v>
      </c>
      <c r="T320" s="82" t="s">
        <v>137</v>
      </c>
      <c r="U320" s="82" t="s">
        <v>137</v>
      </c>
      <c r="V320" s="82"/>
      <c r="W320" s="82"/>
      <c r="X320" s="82" t="s">
        <v>137</v>
      </c>
      <c r="Y320" s="82"/>
      <c r="Z320" s="105">
        <f t="shared" si="33"/>
        <v>750000</v>
      </c>
      <c r="AA320" s="61">
        <f t="shared" si="34"/>
        <v>1000000</v>
      </c>
    </row>
    <row r="321" spans="1:27" ht="20.100000000000001" customHeight="1">
      <c r="A321" s="101">
        <v>1319</v>
      </c>
      <c r="B321" s="102">
        <v>1410051014967</v>
      </c>
      <c r="C321" s="102">
        <v>819010033</v>
      </c>
      <c r="D321" s="103" t="s">
        <v>132</v>
      </c>
      <c r="E321" s="103" t="s">
        <v>740</v>
      </c>
      <c r="F321" s="104">
        <v>2260003</v>
      </c>
      <c r="G321" s="103" t="s">
        <v>743</v>
      </c>
      <c r="H321" s="103" t="s">
        <v>147</v>
      </c>
      <c r="I321" s="103" t="s">
        <v>741</v>
      </c>
      <c r="J321" s="103" t="s">
        <v>742</v>
      </c>
      <c r="K321" s="82">
        <f t="shared" si="28"/>
        <v>3</v>
      </c>
      <c r="L321" s="82">
        <v>105</v>
      </c>
      <c r="M321" s="105">
        <f t="shared" si="29"/>
        <v>500000</v>
      </c>
      <c r="N321" s="105">
        <f t="shared" si="30"/>
        <v>250000</v>
      </c>
      <c r="O321" s="105" t="str">
        <f t="shared" si="31"/>
        <v/>
      </c>
      <c r="P321" s="105" t="str">
        <f t="shared" si="32"/>
        <v/>
      </c>
      <c r="Q321" s="82" t="s">
        <v>137</v>
      </c>
      <c r="R321" s="82"/>
      <c r="S321" s="82" t="s">
        <v>137</v>
      </c>
      <c r="T321" s="82" t="s">
        <v>137</v>
      </c>
      <c r="U321" s="82" t="s">
        <v>137</v>
      </c>
      <c r="V321" s="82"/>
      <c r="W321" s="82"/>
      <c r="X321" s="82" t="s">
        <v>137</v>
      </c>
      <c r="Y321" s="82"/>
      <c r="Z321" s="105">
        <f t="shared" si="33"/>
        <v>750000</v>
      </c>
      <c r="AA321" s="61">
        <f t="shared" si="34"/>
        <v>1000000</v>
      </c>
    </row>
    <row r="322" spans="1:27" ht="20.100000000000001" customHeight="1">
      <c r="A322" s="101">
        <v>1320</v>
      </c>
      <c r="B322" s="102">
        <v>1410051014975</v>
      </c>
      <c r="C322" s="102">
        <v>819010033</v>
      </c>
      <c r="D322" s="103" t="s">
        <v>139</v>
      </c>
      <c r="E322" s="103" t="s">
        <v>740</v>
      </c>
      <c r="F322" s="104">
        <v>2260003</v>
      </c>
      <c r="G322" s="103" t="s">
        <v>743</v>
      </c>
      <c r="H322" s="103" t="s">
        <v>147</v>
      </c>
      <c r="I322" s="103" t="s">
        <v>741</v>
      </c>
      <c r="J322" s="106" t="s">
        <v>744</v>
      </c>
      <c r="K322" s="82">
        <f t="shared" si="28"/>
        <v>1</v>
      </c>
      <c r="L322" s="82">
        <v>15</v>
      </c>
      <c r="M322" s="105">
        <f t="shared" si="29"/>
        <v>300000</v>
      </c>
      <c r="N322" s="105">
        <f t="shared" si="30"/>
        <v>150000</v>
      </c>
      <c r="O322" s="105" t="str">
        <f t="shared" si="31"/>
        <v/>
      </c>
      <c r="P322" s="105" t="str">
        <f t="shared" si="32"/>
        <v/>
      </c>
      <c r="Q322" s="82" t="s">
        <v>137</v>
      </c>
      <c r="R322" s="82"/>
      <c r="S322" s="82" t="s">
        <v>137</v>
      </c>
      <c r="T322" s="82" t="s">
        <v>137</v>
      </c>
      <c r="U322" s="82" t="s">
        <v>137</v>
      </c>
      <c r="V322" s="82"/>
      <c r="W322" s="82"/>
      <c r="X322" s="82" t="s">
        <v>137</v>
      </c>
      <c r="Y322" s="82"/>
      <c r="Z322" s="105">
        <f t="shared" si="33"/>
        <v>450000</v>
      </c>
      <c r="AA322" s="61">
        <f t="shared" si="34"/>
        <v>1000000</v>
      </c>
    </row>
    <row r="323" spans="1:27" ht="20.100000000000001" customHeight="1">
      <c r="A323" s="101">
        <v>1321</v>
      </c>
      <c r="B323" s="102">
        <v>1410051024487</v>
      </c>
      <c r="C323" s="102">
        <v>1410008001489</v>
      </c>
      <c r="D323" s="103" t="s">
        <v>132</v>
      </c>
      <c r="E323" s="103" t="s">
        <v>745</v>
      </c>
      <c r="F323" s="104">
        <v>3501123</v>
      </c>
      <c r="G323" s="103" t="s">
        <v>748</v>
      </c>
      <c r="H323" s="103" t="s">
        <v>147</v>
      </c>
      <c r="I323" s="103" t="s">
        <v>746</v>
      </c>
      <c r="J323" s="103" t="s">
        <v>747</v>
      </c>
      <c r="K323" s="82">
        <f t="shared" ref="K323:K386" si="35">IF(L323="","",IF(L323&lt;=19,1,IF(AND(L323&gt;=20,L323&lt;=59),2,IF(L323&gt;=60,3,"エラー"))))</f>
        <v>2</v>
      </c>
      <c r="L323" s="82">
        <v>34</v>
      </c>
      <c r="M323" s="105">
        <f t="shared" ref="M323:M386" si="36">IF(L323="","",IF(K323=1,300000,IF(K323=2,400000,IF(K323=3,500000,"エラー"))))</f>
        <v>400000</v>
      </c>
      <c r="N323" s="105">
        <f t="shared" ref="N323:N386" si="37">IF(L323="","",IF(K323=1,150000,IF(K323=2,200000,IF(K323=3,250000,"エラー"))))</f>
        <v>200000</v>
      </c>
      <c r="O323" s="105" t="str">
        <f t="shared" ref="O323:O386" si="38">IF(OR(Q323="○",R323="○",S323="○",T323="○",U323="○",V323="○"),300000,"")</f>
        <v/>
      </c>
      <c r="P323" s="105" t="str">
        <f t="shared" ref="P323:P386" si="39">IF(OR(X323="○",W323="○",Y323="○"),300000,"")</f>
        <v/>
      </c>
      <c r="Q323" s="82" t="s">
        <v>137</v>
      </c>
      <c r="R323" s="82"/>
      <c r="S323" s="82" t="s">
        <v>137</v>
      </c>
      <c r="T323" s="82" t="s">
        <v>137</v>
      </c>
      <c r="U323" s="82" t="s">
        <v>137</v>
      </c>
      <c r="V323" s="82"/>
      <c r="W323" s="82"/>
      <c r="X323" s="82" t="s">
        <v>137</v>
      </c>
      <c r="Y323" s="82"/>
      <c r="Z323" s="105">
        <f t="shared" ref="Z323:Z386" si="40">SUM(M323:P323)</f>
        <v>600000</v>
      </c>
      <c r="AA323" s="61">
        <f t="shared" ref="AA323:AA386" si="41">IF(OR(N323&lt;&gt;"",O323&lt;&gt;"",P323&lt;&gt;""),1000000,0)</f>
        <v>1000000</v>
      </c>
    </row>
    <row r="324" spans="1:27" ht="20.100000000000001" customHeight="1">
      <c r="A324" s="101">
        <v>1322</v>
      </c>
      <c r="B324" s="102">
        <v>1410051024578</v>
      </c>
      <c r="C324" s="102">
        <v>1410008001489</v>
      </c>
      <c r="D324" s="103" t="s">
        <v>132</v>
      </c>
      <c r="E324" s="103" t="s">
        <v>745</v>
      </c>
      <c r="F324" s="104">
        <v>3501123</v>
      </c>
      <c r="G324" s="103" t="s">
        <v>748</v>
      </c>
      <c r="H324" s="103" t="s">
        <v>147</v>
      </c>
      <c r="I324" s="103" t="s">
        <v>746</v>
      </c>
      <c r="J324" s="103" t="s">
        <v>749</v>
      </c>
      <c r="K324" s="82">
        <f t="shared" si="35"/>
        <v>3</v>
      </c>
      <c r="L324" s="82">
        <v>60</v>
      </c>
      <c r="M324" s="105">
        <f t="shared" si="36"/>
        <v>500000</v>
      </c>
      <c r="N324" s="105">
        <f t="shared" si="37"/>
        <v>250000</v>
      </c>
      <c r="O324" s="105" t="str">
        <f t="shared" si="38"/>
        <v/>
      </c>
      <c r="P324" s="105" t="str">
        <f t="shared" si="39"/>
        <v/>
      </c>
      <c r="Q324" s="82" t="s">
        <v>137</v>
      </c>
      <c r="R324" s="82"/>
      <c r="S324" s="82" t="s">
        <v>137</v>
      </c>
      <c r="T324" s="82" t="s">
        <v>137</v>
      </c>
      <c r="U324" s="82" t="s">
        <v>137</v>
      </c>
      <c r="V324" s="82"/>
      <c r="W324" s="82"/>
      <c r="X324" s="82" t="s">
        <v>137</v>
      </c>
      <c r="Y324" s="82"/>
      <c r="Z324" s="105">
        <f t="shared" si="40"/>
        <v>750000</v>
      </c>
      <c r="AA324" s="61">
        <f t="shared" si="41"/>
        <v>1000000</v>
      </c>
    </row>
    <row r="325" spans="1:27" ht="20.100000000000001" customHeight="1">
      <c r="A325" s="101">
        <v>1323</v>
      </c>
      <c r="B325" s="102">
        <v>1410051025989</v>
      </c>
      <c r="C325" s="102">
        <v>1410008001489</v>
      </c>
      <c r="D325" s="103" t="s">
        <v>132</v>
      </c>
      <c r="E325" s="103" t="s">
        <v>745</v>
      </c>
      <c r="F325" s="104">
        <v>3501123</v>
      </c>
      <c r="G325" s="103" t="s">
        <v>748</v>
      </c>
      <c r="H325" s="103" t="s">
        <v>147</v>
      </c>
      <c r="I325" s="103" t="s">
        <v>746</v>
      </c>
      <c r="J325" s="103" t="s">
        <v>750</v>
      </c>
      <c r="K325" s="82">
        <f t="shared" si="35"/>
        <v>3</v>
      </c>
      <c r="L325" s="82">
        <v>60</v>
      </c>
      <c r="M325" s="105">
        <f t="shared" si="36"/>
        <v>500000</v>
      </c>
      <c r="N325" s="105">
        <f t="shared" si="37"/>
        <v>250000</v>
      </c>
      <c r="O325" s="105" t="str">
        <f t="shared" si="38"/>
        <v/>
      </c>
      <c r="P325" s="105" t="str">
        <f t="shared" si="39"/>
        <v/>
      </c>
      <c r="Q325" s="82" t="s">
        <v>137</v>
      </c>
      <c r="R325" s="82"/>
      <c r="S325" s="82" t="s">
        <v>137</v>
      </c>
      <c r="T325" s="82" t="s">
        <v>137</v>
      </c>
      <c r="U325" s="82" t="s">
        <v>137</v>
      </c>
      <c r="V325" s="82"/>
      <c r="W325" s="82"/>
      <c r="X325" s="82" t="s">
        <v>137</v>
      </c>
      <c r="Y325" s="82"/>
      <c r="Z325" s="105">
        <f t="shared" si="40"/>
        <v>750000</v>
      </c>
      <c r="AA325" s="61">
        <f t="shared" si="41"/>
        <v>1000000</v>
      </c>
    </row>
    <row r="326" spans="1:27" ht="20.100000000000001" customHeight="1">
      <c r="A326" s="101">
        <v>1324</v>
      </c>
      <c r="B326" s="102">
        <v>1410051025682</v>
      </c>
      <c r="C326" s="102">
        <v>1310211000015</v>
      </c>
      <c r="D326" s="103" t="s">
        <v>132</v>
      </c>
      <c r="E326" s="103" t="s">
        <v>751</v>
      </c>
      <c r="F326" s="104">
        <v>1040061</v>
      </c>
      <c r="G326" s="103" t="s">
        <v>754</v>
      </c>
      <c r="H326" s="103" t="s">
        <v>147</v>
      </c>
      <c r="I326" s="103" t="s">
        <v>752</v>
      </c>
      <c r="J326" s="103" t="s">
        <v>753</v>
      </c>
      <c r="K326" s="82">
        <f t="shared" si="35"/>
        <v>2</v>
      </c>
      <c r="L326" s="82">
        <v>59</v>
      </c>
      <c r="M326" s="105">
        <f t="shared" si="36"/>
        <v>400000</v>
      </c>
      <c r="N326" s="105">
        <f t="shared" si="37"/>
        <v>200000</v>
      </c>
      <c r="O326" s="105" t="str">
        <f t="shared" si="38"/>
        <v/>
      </c>
      <c r="P326" s="105" t="str">
        <f t="shared" si="39"/>
        <v/>
      </c>
      <c r="Q326" s="82" t="s">
        <v>137</v>
      </c>
      <c r="R326" s="82"/>
      <c r="S326" s="82" t="s">
        <v>137</v>
      </c>
      <c r="T326" s="82" t="s">
        <v>137</v>
      </c>
      <c r="U326" s="82" t="s">
        <v>137</v>
      </c>
      <c r="V326" s="82"/>
      <c r="W326" s="82"/>
      <c r="X326" s="82" t="s">
        <v>137</v>
      </c>
      <c r="Y326" s="82"/>
      <c r="Z326" s="105">
        <f t="shared" si="40"/>
        <v>600000</v>
      </c>
      <c r="AA326" s="61">
        <f t="shared" si="41"/>
        <v>1000000</v>
      </c>
    </row>
    <row r="327" spans="1:27" ht="20.100000000000001" customHeight="1">
      <c r="A327" s="101">
        <v>1325</v>
      </c>
      <c r="B327" s="102">
        <v>1410051025690</v>
      </c>
      <c r="C327" s="102">
        <v>1310211000015</v>
      </c>
      <c r="D327" s="103" t="s">
        <v>132</v>
      </c>
      <c r="E327" s="103" t="s">
        <v>751</v>
      </c>
      <c r="F327" s="104">
        <v>1040061</v>
      </c>
      <c r="G327" s="103" t="s">
        <v>754</v>
      </c>
      <c r="H327" s="103" t="s">
        <v>147</v>
      </c>
      <c r="I327" s="103" t="s">
        <v>752</v>
      </c>
      <c r="J327" s="103" t="s">
        <v>755</v>
      </c>
      <c r="K327" s="82">
        <f t="shared" si="35"/>
        <v>3</v>
      </c>
      <c r="L327" s="82">
        <v>60</v>
      </c>
      <c r="M327" s="105">
        <f t="shared" si="36"/>
        <v>500000</v>
      </c>
      <c r="N327" s="105">
        <f t="shared" si="37"/>
        <v>250000</v>
      </c>
      <c r="O327" s="105">
        <f t="shared" si="38"/>
        <v>300000</v>
      </c>
      <c r="P327" s="105" t="str">
        <f t="shared" si="39"/>
        <v/>
      </c>
      <c r="Q327" s="84" t="s">
        <v>138</v>
      </c>
      <c r="S327" s="84" t="s">
        <v>137</v>
      </c>
      <c r="T327" s="84" t="s">
        <v>137</v>
      </c>
      <c r="U327" s="84" t="s">
        <v>137</v>
      </c>
      <c r="X327" s="84" t="s">
        <v>137</v>
      </c>
      <c r="Z327" s="105">
        <f t="shared" si="40"/>
        <v>1050000</v>
      </c>
      <c r="AA327" s="61">
        <f t="shared" si="41"/>
        <v>1000000</v>
      </c>
    </row>
    <row r="328" spans="1:27" ht="20.100000000000001" customHeight="1">
      <c r="A328" s="101">
        <v>1326</v>
      </c>
      <c r="B328" s="102">
        <v>1410051027191</v>
      </c>
      <c r="C328" s="102">
        <v>1310211000015</v>
      </c>
      <c r="D328" s="103" t="s">
        <v>132</v>
      </c>
      <c r="E328" s="103" t="s">
        <v>751</v>
      </c>
      <c r="F328" s="104">
        <v>1040061</v>
      </c>
      <c r="G328" s="103" t="s">
        <v>754</v>
      </c>
      <c r="H328" s="103" t="s">
        <v>147</v>
      </c>
      <c r="I328" s="103" t="s">
        <v>752</v>
      </c>
      <c r="J328" s="103" t="s">
        <v>756</v>
      </c>
      <c r="K328" s="82">
        <f t="shared" si="35"/>
        <v>2</v>
      </c>
      <c r="L328" s="82">
        <v>40</v>
      </c>
      <c r="M328" s="105">
        <f t="shared" si="36"/>
        <v>400000</v>
      </c>
      <c r="N328" s="105">
        <f t="shared" si="37"/>
        <v>200000</v>
      </c>
      <c r="O328" s="105">
        <f t="shared" si="38"/>
        <v>300000</v>
      </c>
      <c r="P328" s="105" t="str">
        <f t="shared" si="39"/>
        <v/>
      </c>
      <c r="Q328" s="82" t="s">
        <v>137</v>
      </c>
      <c r="R328" s="82"/>
      <c r="S328" s="82" t="s">
        <v>137</v>
      </c>
      <c r="T328" s="84" t="s">
        <v>170</v>
      </c>
      <c r="U328" s="82" t="s">
        <v>137</v>
      </c>
      <c r="V328" s="82"/>
      <c r="W328" s="82"/>
      <c r="X328" s="82" t="s">
        <v>137</v>
      </c>
      <c r="Y328" s="82"/>
      <c r="Z328" s="105">
        <f t="shared" si="40"/>
        <v>900000</v>
      </c>
      <c r="AA328" s="61">
        <f t="shared" si="41"/>
        <v>1000000</v>
      </c>
    </row>
    <row r="329" spans="1:27" ht="20.100000000000001" customHeight="1">
      <c r="A329" s="101">
        <v>1327</v>
      </c>
      <c r="B329" s="102">
        <v>1410051019487</v>
      </c>
      <c r="C329" s="102">
        <v>1016040004</v>
      </c>
      <c r="D329" s="103" t="s">
        <v>132</v>
      </c>
      <c r="E329" s="103" t="s">
        <v>757</v>
      </c>
      <c r="F329" s="104">
        <v>1500021</v>
      </c>
      <c r="G329" s="103" t="s">
        <v>760</v>
      </c>
      <c r="H329" s="103" t="s">
        <v>147</v>
      </c>
      <c r="I329" s="103" t="s">
        <v>758</v>
      </c>
      <c r="J329" s="103" t="s">
        <v>759</v>
      </c>
      <c r="K329" s="82">
        <f t="shared" si="35"/>
        <v>3</v>
      </c>
      <c r="L329" s="82">
        <v>60</v>
      </c>
      <c r="M329" s="105">
        <f t="shared" si="36"/>
        <v>500000</v>
      </c>
      <c r="N329" s="105">
        <f t="shared" si="37"/>
        <v>250000</v>
      </c>
      <c r="O329" s="105" t="str">
        <f t="shared" si="38"/>
        <v/>
      </c>
      <c r="P329" s="105" t="str">
        <f t="shared" si="39"/>
        <v/>
      </c>
      <c r="Q329" s="82" t="s">
        <v>137</v>
      </c>
      <c r="R329" s="82"/>
      <c r="S329" s="82" t="s">
        <v>137</v>
      </c>
      <c r="T329" s="82" t="s">
        <v>137</v>
      </c>
      <c r="U329" s="82" t="s">
        <v>137</v>
      </c>
      <c r="V329" s="82"/>
      <c r="W329" s="82"/>
      <c r="X329" s="82" t="s">
        <v>137</v>
      </c>
      <c r="Y329" s="82"/>
      <c r="Z329" s="105">
        <f t="shared" si="40"/>
        <v>750000</v>
      </c>
      <c r="AA329" s="61">
        <f t="shared" si="41"/>
        <v>1000000</v>
      </c>
    </row>
    <row r="330" spans="1:27" ht="20.100000000000001" customHeight="1">
      <c r="A330" s="101">
        <v>1328</v>
      </c>
      <c r="B330" s="102">
        <v>1410051016624</v>
      </c>
      <c r="C330" s="102">
        <v>912010059</v>
      </c>
      <c r="D330" s="103" t="s">
        <v>132</v>
      </c>
      <c r="E330" s="103" t="s">
        <v>761</v>
      </c>
      <c r="F330" s="104">
        <v>2340054</v>
      </c>
      <c r="G330" s="103" t="s">
        <v>764</v>
      </c>
      <c r="H330" s="103" t="s">
        <v>147</v>
      </c>
      <c r="I330" s="103" t="s">
        <v>762</v>
      </c>
      <c r="J330" s="103" t="s">
        <v>763</v>
      </c>
      <c r="K330" s="82">
        <f t="shared" si="35"/>
        <v>3</v>
      </c>
      <c r="L330" s="82">
        <v>90</v>
      </c>
      <c r="M330" s="105">
        <f t="shared" si="36"/>
        <v>500000</v>
      </c>
      <c r="N330" s="105">
        <f t="shared" si="37"/>
        <v>250000</v>
      </c>
      <c r="O330" s="105">
        <f t="shared" si="38"/>
        <v>300000</v>
      </c>
      <c r="P330" s="105" t="str">
        <f t="shared" si="39"/>
        <v/>
      </c>
      <c r="Q330" s="84" t="s">
        <v>138</v>
      </c>
      <c r="S330" s="84" t="s">
        <v>137</v>
      </c>
      <c r="T330" s="84" t="s">
        <v>170</v>
      </c>
      <c r="U330" s="84" t="s">
        <v>137</v>
      </c>
      <c r="X330" s="84" t="s">
        <v>137</v>
      </c>
      <c r="Z330" s="105">
        <f t="shared" si="40"/>
        <v>1050000</v>
      </c>
      <c r="AA330" s="61">
        <f t="shared" si="41"/>
        <v>1000000</v>
      </c>
    </row>
    <row r="331" spans="1:27" ht="20.100000000000001" customHeight="1">
      <c r="A331" s="101">
        <v>1329</v>
      </c>
      <c r="B331" s="102">
        <v>1410051025880</v>
      </c>
      <c r="C331" s="102">
        <v>1410408100022</v>
      </c>
      <c r="D331" s="103" t="s">
        <v>132</v>
      </c>
      <c r="E331" s="103" t="s">
        <v>765</v>
      </c>
      <c r="F331" s="104">
        <v>2310867</v>
      </c>
      <c r="G331" s="103" t="s">
        <v>768</v>
      </c>
      <c r="H331" s="103" t="s">
        <v>147</v>
      </c>
      <c r="I331" s="103" t="s">
        <v>766</v>
      </c>
      <c r="J331" s="103" t="s">
        <v>767</v>
      </c>
      <c r="K331" s="82">
        <f t="shared" si="35"/>
        <v>2</v>
      </c>
      <c r="L331" s="82">
        <v>57</v>
      </c>
      <c r="M331" s="105">
        <f t="shared" si="36"/>
        <v>400000</v>
      </c>
      <c r="N331" s="105">
        <f t="shared" si="37"/>
        <v>200000</v>
      </c>
      <c r="O331" s="105" t="str">
        <f t="shared" si="38"/>
        <v/>
      </c>
      <c r="P331" s="105" t="str">
        <f t="shared" si="39"/>
        <v/>
      </c>
      <c r="Q331" s="82" t="s">
        <v>137</v>
      </c>
      <c r="R331" s="82"/>
      <c r="S331" s="82" t="s">
        <v>137</v>
      </c>
      <c r="T331" s="82" t="s">
        <v>137</v>
      </c>
      <c r="U331" s="82" t="s">
        <v>137</v>
      </c>
      <c r="V331" s="82"/>
      <c r="W331" s="82"/>
      <c r="X331" s="82" t="s">
        <v>137</v>
      </c>
      <c r="Y331" s="82"/>
      <c r="Z331" s="105">
        <f t="shared" si="40"/>
        <v>600000</v>
      </c>
      <c r="AA331" s="61">
        <f t="shared" si="41"/>
        <v>1000000</v>
      </c>
    </row>
    <row r="332" spans="1:27" ht="20.100000000000001" customHeight="1">
      <c r="A332" s="101">
        <v>1330</v>
      </c>
      <c r="B332" s="102">
        <v>1410051026094</v>
      </c>
      <c r="C332" s="102">
        <v>1310108100068</v>
      </c>
      <c r="D332" s="103" t="s">
        <v>132</v>
      </c>
      <c r="E332" s="103" t="s">
        <v>769</v>
      </c>
      <c r="F332" s="104">
        <v>1010062</v>
      </c>
      <c r="G332" s="103" t="s">
        <v>772</v>
      </c>
      <c r="H332" s="103" t="s">
        <v>147</v>
      </c>
      <c r="I332" s="103" t="s">
        <v>770</v>
      </c>
      <c r="J332" s="103" t="s">
        <v>771</v>
      </c>
      <c r="K332" s="82">
        <f t="shared" si="35"/>
        <v>3</v>
      </c>
      <c r="L332" s="82">
        <v>60</v>
      </c>
      <c r="M332" s="105">
        <f t="shared" si="36"/>
        <v>500000</v>
      </c>
      <c r="N332" s="105">
        <f t="shared" si="37"/>
        <v>250000</v>
      </c>
      <c r="O332" s="105" t="str">
        <f t="shared" si="38"/>
        <v/>
      </c>
      <c r="P332" s="105" t="str">
        <f t="shared" si="39"/>
        <v/>
      </c>
      <c r="Q332" s="82" t="s">
        <v>137</v>
      </c>
      <c r="R332" s="82"/>
      <c r="S332" s="82" t="s">
        <v>137</v>
      </c>
      <c r="T332" s="82" t="s">
        <v>137</v>
      </c>
      <c r="U332" s="82" t="s">
        <v>137</v>
      </c>
      <c r="V332" s="82"/>
      <c r="W332" s="82"/>
      <c r="X332" s="82" t="s">
        <v>137</v>
      </c>
      <c r="Y332" s="82"/>
      <c r="Z332" s="105">
        <f t="shared" si="40"/>
        <v>750000</v>
      </c>
      <c r="AA332" s="61">
        <f t="shared" si="41"/>
        <v>1000000</v>
      </c>
    </row>
    <row r="333" spans="1:27" ht="20.100000000000001" customHeight="1">
      <c r="A333" s="101">
        <v>1331</v>
      </c>
      <c r="B333" s="102">
        <v>1410051018232</v>
      </c>
      <c r="C333" s="102">
        <v>918010041</v>
      </c>
      <c r="D333" s="103" t="s">
        <v>132</v>
      </c>
      <c r="E333" s="103" t="s">
        <v>773</v>
      </c>
      <c r="F333" s="104">
        <v>1418420</v>
      </c>
      <c r="G333" s="103" t="s">
        <v>776</v>
      </c>
      <c r="H333" s="103" t="s">
        <v>147</v>
      </c>
      <c r="I333" s="103" t="s">
        <v>774</v>
      </c>
      <c r="J333" s="103" t="s">
        <v>775</v>
      </c>
      <c r="K333" s="82">
        <f t="shared" si="35"/>
        <v>3</v>
      </c>
      <c r="L333" s="82">
        <v>90</v>
      </c>
      <c r="M333" s="105">
        <f t="shared" si="36"/>
        <v>500000</v>
      </c>
      <c r="N333" s="105">
        <f t="shared" si="37"/>
        <v>250000</v>
      </c>
      <c r="O333" s="105" t="str">
        <f t="shared" si="38"/>
        <v/>
      </c>
      <c r="P333" s="105" t="str">
        <f t="shared" si="39"/>
        <v/>
      </c>
      <c r="Q333" s="82" t="s">
        <v>137</v>
      </c>
      <c r="R333" s="82"/>
      <c r="S333" s="82" t="s">
        <v>137</v>
      </c>
      <c r="T333" s="82" t="s">
        <v>137</v>
      </c>
      <c r="U333" s="82" t="s">
        <v>137</v>
      </c>
      <c r="V333" s="82"/>
      <c r="W333" s="82"/>
      <c r="X333" s="82" t="s">
        <v>137</v>
      </c>
      <c r="Y333" s="82"/>
      <c r="Z333" s="105">
        <f t="shared" si="40"/>
        <v>750000</v>
      </c>
      <c r="AA333" s="61">
        <f t="shared" si="41"/>
        <v>1000000</v>
      </c>
    </row>
    <row r="334" spans="1:27" ht="20.100000000000001" customHeight="1">
      <c r="A334" s="101">
        <v>1332</v>
      </c>
      <c r="B334" s="102">
        <v>1410051018505</v>
      </c>
      <c r="C334" s="102">
        <v>918010041</v>
      </c>
      <c r="D334" s="103" t="s">
        <v>132</v>
      </c>
      <c r="E334" s="103" t="s">
        <v>773</v>
      </c>
      <c r="F334" s="104">
        <v>1418420</v>
      </c>
      <c r="G334" s="103" t="s">
        <v>776</v>
      </c>
      <c r="H334" s="103" t="s">
        <v>147</v>
      </c>
      <c r="I334" s="103" t="s">
        <v>774</v>
      </c>
      <c r="J334" s="103" t="s">
        <v>777</v>
      </c>
      <c r="K334" s="82">
        <f t="shared" si="35"/>
        <v>3</v>
      </c>
      <c r="L334" s="82">
        <v>60</v>
      </c>
      <c r="M334" s="105">
        <f t="shared" si="36"/>
        <v>500000</v>
      </c>
      <c r="N334" s="105">
        <f t="shared" si="37"/>
        <v>250000</v>
      </c>
      <c r="O334" s="105" t="str">
        <f t="shared" si="38"/>
        <v/>
      </c>
      <c r="P334" s="105" t="str">
        <f t="shared" si="39"/>
        <v/>
      </c>
      <c r="Q334" s="82" t="s">
        <v>137</v>
      </c>
      <c r="R334" s="82"/>
      <c r="S334" s="82" t="s">
        <v>137</v>
      </c>
      <c r="T334" s="82" t="s">
        <v>137</v>
      </c>
      <c r="U334" s="82" t="s">
        <v>137</v>
      </c>
      <c r="V334" s="82"/>
      <c r="W334" s="82"/>
      <c r="X334" s="82" t="s">
        <v>137</v>
      </c>
      <c r="Y334" s="82"/>
      <c r="Z334" s="105">
        <f t="shared" si="40"/>
        <v>750000</v>
      </c>
      <c r="AA334" s="61">
        <f t="shared" si="41"/>
        <v>1000000</v>
      </c>
    </row>
    <row r="335" spans="1:27" ht="20.100000000000001" customHeight="1">
      <c r="A335" s="101">
        <v>1333</v>
      </c>
      <c r="B335" s="102">
        <v>1410051018521</v>
      </c>
      <c r="C335" s="102">
        <v>918010041</v>
      </c>
      <c r="D335" s="103" t="s">
        <v>132</v>
      </c>
      <c r="E335" s="103" t="s">
        <v>773</v>
      </c>
      <c r="F335" s="104">
        <v>1418420</v>
      </c>
      <c r="G335" s="103" t="s">
        <v>776</v>
      </c>
      <c r="H335" s="103" t="s">
        <v>147</v>
      </c>
      <c r="I335" s="103" t="s">
        <v>774</v>
      </c>
      <c r="J335" s="103" t="s">
        <v>778</v>
      </c>
      <c r="K335" s="82">
        <f t="shared" si="35"/>
        <v>2</v>
      </c>
      <c r="L335" s="82">
        <v>50</v>
      </c>
      <c r="M335" s="105">
        <f t="shared" si="36"/>
        <v>400000</v>
      </c>
      <c r="N335" s="105">
        <f t="shared" si="37"/>
        <v>200000</v>
      </c>
      <c r="O335" s="105" t="str">
        <f t="shared" si="38"/>
        <v/>
      </c>
      <c r="P335" s="105" t="str">
        <f t="shared" si="39"/>
        <v/>
      </c>
      <c r="Q335" s="82" t="s">
        <v>137</v>
      </c>
      <c r="R335" s="82"/>
      <c r="S335" s="82" t="s">
        <v>137</v>
      </c>
      <c r="T335" s="82" t="s">
        <v>137</v>
      </c>
      <c r="U335" s="82" t="s">
        <v>137</v>
      </c>
      <c r="V335" s="82"/>
      <c r="W335" s="82"/>
      <c r="X335" s="82" t="s">
        <v>137</v>
      </c>
      <c r="Y335" s="82"/>
      <c r="Z335" s="105">
        <f t="shared" si="40"/>
        <v>600000</v>
      </c>
      <c r="AA335" s="61">
        <f t="shared" si="41"/>
        <v>1000000</v>
      </c>
    </row>
    <row r="336" spans="1:27" ht="20.100000000000001" customHeight="1">
      <c r="A336" s="101">
        <v>1334</v>
      </c>
      <c r="B336" s="102">
        <v>1410051019503</v>
      </c>
      <c r="C336" s="102">
        <v>918010041</v>
      </c>
      <c r="D336" s="103" t="s">
        <v>132</v>
      </c>
      <c r="E336" s="103" t="s">
        <v>773</v>
      </c>
      <c r="F336" s="104">
        <v>1418420</v>
      </c>
      <c r="G336" s="103" t="s">
        <v>776</v>
      </c>
      <c r="H336" s="103" t="s">
        <v>147</v>
      </c>
      <c r="I336" s="103" t="s">
        <v>774</v>
      </c>
      <c r="J336" s="103" t="s">
        <v>779</v>
      </c>
      <c r="K336" s="82">
        <f t="shared" si="35"/>
        <v>3</v>
      </c>
      <c r="L336" s="82">
        <v>60</v>
      </c>
      <c r="M336" s="105">
        <f t="shared" si="36"/>
        <v>500000</v>
      </c>
      <c r="N336" s="105">
        <f t="shared" si="37"/>
        <v>250000</v>
      </c>
      <c r="O336" s="105" t="str">
        <f t="shared" si="38"/>
        <v/>
      </c>
      <c r="P336" s="105" t="str">
        <f t="shared" si="39"/>
        <v/>
      </c>
      <c r="Q336" s="82" t="s">
        <v>137</v>
      </c>
      <c r="R336" s="82"/>
      <c r="S336" s="82" t="s">
        <v>137</v>
      </c>
      <c r="T336" s="82" t="s">
        <v>137</v>
      </c>
      <c r="U336" s="82" t="s">
        <v>137</v>
      </c>
      <c r="V336" s="82"/>
      <c r="W336" s="82"/>
      <c r="X336" s="82" t="s">
        <v>137</v>
      </c>
      <c r="Y336" s="82"/>
      <c r="Z336" s="105">
        <f t="shared" si="40"/>
        <v>750000</v>
      </c>
      <c r="AA336" s="61">
        <f t="shared" si="41"/>
        <v>1000000</v>
      </c>
    </row>
    <row r="337" spans="1:27" ht="20.100000000000001" customHeight="1">
      <c r="A337" s="101">
        <v>1335</v>
      </c>
      <c r="B337" s="102">
        <v>1410051024768</v>
      </c>
      <c r="C337" s="102">
        <v>918010041</v>
      </c>
      <c r="D337" s="103" t="s">
        <v>132</v>
      </c>
      <c r="E337" s="103" t="s">
        <v>773</v>
      </c>
      <c r="F337" s="104">
        <v>1418420</v>
      </c>
      <c r="G337" s="103" t="s">
        <v>776</v>
      </c>
      <c r="H337" s="103" t="s">
        <v>147</v>
      </c>
      <c r="I337" s="103" t="s">
        <v>774</v>
      </c>
      <c r="J337" s="103" t="s">
        <v>780</v>
      </c>
      <c r="K337" s="82">
        <f t="shared" si="35"/>
        <v>3</v>
      </c>
      <c r="L337" s="82">
        <v>60</v>
      </c>
      <c r="M337" s="105">
        <f t="shared" si="36"/>
        <v>500000</v>
      </c>
      <c r="N337" s="105">
        <f t="shared" si="37"/>
        <v>250000</v>
      </c>
      <c r="O337" s="105" t="str">
        <f t="shared" si="38"/>
        <v/>
      </c>
      <c r="P337" s="105" t="str">
        <f t="shared" si="39"/>
        <v/>
      </c>
      <c r="Q337" s="82" t="s">
        <v>137</v>
      </c>
      <c r="R337" s="82"/>
      <c r="S337" s="82" t="s">
        <v>137</v>
      </c>
      <c r="T337" s="82" t="s">
        <v>137</v>
      </c>
      <c r="U337" s="82" t="s">
        <v>137</v>
      </c>
      <c r="V337" s="82"/>
      <c r="W337" s="82"/>
      <c r="X337" s="82" t="s">
        <v>137</v>
      </c>
      <c r="Y337" s="82"/>
      <c r="Z337" s="105">
        <f t="shared" si="40"/>
        <v>750000</v>
      </c>
      <c r="AA337" s="61">
        <f t="shared" si="41"/>
        <v>1000000</v>
      </c>
    </row>
    <row r="338" spans="1:27" ht="20.100000000000001" customHeight="1">
      <c r="A338" s="101">
        <v>1336</v>
      </c>
      <c r="B338" s="102">
        <v>1410051026623</v>
      </c>
      <c r="C338" s="102">
        <v>918010041</v>
      </c>
      <c r="D338" s="103" t="s">
        <v>132</v>
      </c>
      <c r="E338" s="103" t="s">
        <v>773</v>
      </c>
      <c r="F338" s="104">
        <v>1418420</v>
      </c>
      <c r="G338" s="103" t="s">
        <v>776</v>
      </c>
      <c r="H338" s="103" t="s">
        <v>147</v>
      </c>
      <c r="I338" s="103" t="s">
        <v>774</v>
      </c>
      <c r="J338" s="103" t="s">
        <v>781</v>
      </c>
      <c r="K338" s="82">
        <f t="shared" si="35"/>
        <v>3</v>
      </c>
      <c r="L338" s="82">
        <v>60</v>
      </c>
      <c r="M338" s="105">
        <f t="shared" si="36"/>
        <v>500000</v>
      </c>
      <c r="N338" s="105">
        <f t="shared" si="37"/>
        <v>250000</v>
      </c>
      <c r="O338" s="105">
        <f t="shared" si="38"/>
        <v>300000</v>
      </c>
      <c r="P338" s="105" t="str">
        <f t="shared" si="39"/>
        <v/>
      </c>
      <c r="Q338" s="84" t="s">
        <v>138</v>
      </c>
      <c r="S338" s="84" t="s">
        <v>137</v>
      </c>
      <c r="T338" s="84" t="s">
        <v>137</v>
      </c>
      <c r="U338" s="84" t="s">
        <v>137</v>
      </c>
      <c r="X338" s="84" t="s">
        <v>137</v>
      </c>
      <c r="Z338" s="105">
        <f t="shared" si="40"/>
        <v>1050000</v>
      </c>
      <c r="AA338" s="61">
        <f t="shared" si="41"/>
        <v>1000000</v>
      </c>
    </row>
    <row r="339" spans="1:27" ht="20.100000000000001" customHeight="1">
      <c r="A339" s="101">
        <v>1337</v>
      </c>
      <c r="B339" s="102">
        <v>1410051026789</v>
      </c>
      <c r="C339" s="102">
        <v>1410908100068</v>
      </c>
      <c r="D339" s="103" t="s">
        <v>132</v>
      </c>
      <c r="E339" s="103" t="s">
        <v>782</v>
      </c>
      <c r="F339" s="104">
        <v>2220032</v>
      </c>
      <c r="G339" s="103" t="s">
        <v>785</v>
      </c>
      <c r="H339" s="103" t="s">
        <v>147</v>
      </c>
      <c r="I339" s="103" t="s">
        <v>783</v>
      </c>
      <c r="J339" s="103" t="s">
        <v>784</v>
      </c>
      <c r="K339" s="82">
        <f t="shared" si="35"/>
        <v>3</v>
      </c>
      <c r="L339" s="82">
        <v>60</v>
      </c>
      <c r="M339" s="105">
        <f t="shared" si="36"/>
        <v>500000</v>
      </c>
      <c r="N339" s="105">
        <f t="shared" si="37"/>
        <v>250000</v>
      </c>
      <c r="O339" s="105">
        <f t="shared" si="38"/>
        <v>300000</v>
      </c>
      <c r="P339" s="105" t="str">
        <f t="shared" si="39"/>
        <v/>
      </c>
      <c r="Q339" s="84" t="s">
        <v>138</v>
      </c>
      <c r="S339" s="84" t="s">
        <v>137</v>
      </c>
      <c r="T339" s="84" t="s">
        <v>137</v>
      </c>
      <c r="U339" s="84" t="s">
        <v>137</v>
      </c>
      <c r="X339" s="84" t="s">
        <v>137</v>
      </c>
      <c r="Z339" s="105">
        <f t="shared" si="40"/>
        <v>1050000</v>
      </c>
      <c r="AA339" s="61">
        <f t="shared" si="41"/>
        <v>1000000</v>
      </c>
    </row>
    <row r="340" spans="1:27" ht="20.100000000000001" customHeight="1">
      <c r="A340" s="101">
        <v>1338</v>
      </c>
      <c r="B340" s="102">
        <v>1410051018463</v>
      </c>
      <c r="C340" s="102">
        <v>918010064</v>
      </c>
      <c r="D340" s="103" t="s">
        <v>132</v>
      </c>
      <c r="E340" s="103" t="s">
        <v>786</v>
      </c>
      <c r="F340" s="104">
        <v>1420041</v>
      </c>
      <c r="G340" s="103" t="s">
        <v>789</v>
      </c>
      <c r="H340" s="103" t="s">
        <v>147</v>
      </c>
      <c r="I340" s="103" t="s">
        <v>787</v>
      </c>
      <c r="J340" s="103" t="s">
        <v>788</v>
      </c>
      <c r="K340" s="82">
        <f t="shared" si="35"/>
        <v>3</v>
      </c>
      <c r="L340" s="82">
        <v>60</v>
      </c>
      <c r="M340" s="105">
        <f t="shared" si="36"/>
        <v>500000</v>
      </c>
      <c r="N340" s="105">
        <f t="shared" si="37"/>
        <v>250000</v>
      </c>
      <c r="O340" s="105">
        <f t="shared" si="38"/>
        <v>300000</v>
      </c>
      <c r="P340" s="105" t="str">
        <f t="shared" si="39"/>
        <v/>
      </c>
      <c r="Q340" s="84" t="s">
        <v>138</v>
      </c>
      <c r="S340" s="84" t="s">
        <v>137</v>
      </c>
      <c r="T340" s="84" t="s">
        <v>137</v>
      </c>
      <c r="U340" s="84" t="s">
        <v>137</v>
      </c>
      <c r="X340" s="84" t="s">
        <v>137</v>
      </c>
      <c r="Z340" s="105">
        <f t="shared" si="40"/>
        <v>1050000</v>
      </c>
      <c r="AA340" s="61">
        <f t="shared" si="41"/>
        <v>1000000</v>
      </c>
    </row>
    <row r="341" spans="1:27" ht="20.100000000000001" customHeight="1">
      <c r="A341" s="101">
        <v>1339</v>
      </c>
      <c r="B341" s="102">
        <v>1410051019636</v>
      </c>
      <c r="C341" s="102">
        <v>918010064</v>
      </c>
      <c r="D341" s="103" t="s">
        <v>132</v>
      </c>
      <c r="E341" s="103" t="s">
        <v>786</v>
      </c>
      <c r="F341" s="104">
        <v>1420041</v>
      </c>
      <c r="G341" s="103" t="s">
        <v>789</v>
      </c>
      <c r="H341" s="103" t="s">
        <v>147</v>
      </c>
      <c r="I341" s="103" t="s">
        <v>787</v>
      </c>
      <c r="J341" s="103" t="s">
        <v>790</v>
      </c>
      <c r="K341" s="82">
        <f t="shared" si="35"/>
        <v>3</v>
      </c>
      <c r="L341" s="82">
        <v>60</v>
      </c>
      <c r="M341" s="105">
        <f t="shared" si="36"/>
        <v>500000</v>
      </c>
      <c r="N341" s="105">
        <f t="shared" si="37"/>
        <v>250000</v>
      </c>
      <c r="O341" s="105">
        <f t="shared" si="38"/>
        <v>300000</v>
      </c>
      <c r="P341" s="105" t="str">
        <f t="shared" si="39"/>
        <v/>
      </c>
      <c r="Q341" s="84" t="s">
        <v>138</v>
      </c>
      <c r="S341" s="84" t="s">
        <v>137</v>
      </c>
      <c r="T341" s="84" t="s">
        <v>137</v>
      </c>
      <c r="U341" s="84" t="s">
        <v>137</v>
      </c>
      <c r="X341" s="84" t="s">
        <v>137</v>
      </c>
      <c r="Z341" s="105">
        <f t="shared" si="40"/>
        <v>1050000</v>
      </c>
      <c r="AA341" s="61">
        <f t="shared" si="41"/>
        <v>1000000</v>
      </c>
    </row>
    <row r="342" spans="1:27" ht="20.100000000000001" customHeight="1">
      <c r="A342" s="101">
        <v>1340</v>
      </c>
      <c r="B342" s="102">
        <v>1410051014793</v>
      </c>
      <c r="C342" s="102">
        <v>819010016</v>
      </c>
      <c r="D342" s="103" t="s">
        <v>132</v>
      </c>
      <c r="E342" s="103" t="s">
        <v>791</v>
      </c>
      <c r="F342" s="104">
        <v>2320013</v>
      </c>
      <c r="G342" s="103" t="s">
        <v>794</v>
      </c>
      <c r="H342" s="103" t="s">
        <v>147</v>
      </c>
      <c r="I342" s="103" t="s">
        <v>792</v>
      </c>
      <c r="J342" s="103" t="s">
        <v>793</v>
      </c>
      <c r="K342" s="82">
        <f t="shared" si="35"/>
        <v>3</v>
      </c>
      <c r="L342" s="82">
        <v>72</v>
      </c>
      <c r="M342" s="105">
        <f t="shared" si="36"/>
        <v>500000</v>
      </c>
      <c r="N342" s="105">
        <f t="shared" si="37"/>
        <v>250000</v>
      </c>
      <c r="O342" s="105" t="str">
        <f t="shared" si="38"/>
        <v/>
      </c>
      <c r="P342" s="105" t="str">
        <f t="shared" si="39"/>
        <v/>
      </c>
      <c r="Q342" s="82" t="s">
        <v>137</v>
      </c>
      <c r="R342" s="82"/>
      <c r="S342" s="82" t="s">
        <v>137</v>
      </c>
      <c r="T342" s="82" t="s">
        <v>137</v>
      </c>
      <c r="U342" s="82" t="s">
        <v>137</v>
      </c>
      <c r="V342" s="82"/>
      <c r="W342" s="82"/>
      <c r="X342" s="82" t="s">
        <v>137</v>
      </c>
      <c r="Y342" s="82"/>
      <c r="Z342" s="105">
        <f t="shared" si="40"/>
        <v>750000</v>
      </c>
      <c r="AA342" s="61">
        <f t="shared" si="41"/>
        <v>1000000</v>
      </c>
    </row>
    <row r="343" spans="1:27" ht="20.100000000000001" customHeight="1">
      <c r="A343" s="101">
        <v>1341</v>
      </c>
      <c r="B343" s="102">
        <v>1410051027274</v>
      </c>
      <c r="C343" s="102">
        <v>1411108100023</v>
      </c>
      <c r="D343" s="103" t="s">
        <v>132</v>
      </c>
      <c r="E343" s="103" t="s">
        <v>795</v>
      </c>
      <c r="F343" s="104">
        <v>2340054</v>
      </c>
      <c r="G343" s="103" t="s">
        <v>798</v>
      </c>
      <c r="H343" s="103" t="s">
        <v>147</v>
      </c>
      <c r="I343" s="103" t="s">
        <v>796</v>
      </c>
      <c r="J343" s="103" t="s">
        <v>797</v>
      </c>
      <c r="K343" s="82">
        <f t="shared" si="35"/>
        <v>2</v>
      </c>
      <c r="L343" s="82">
        <v>50</v>
      </c>
      <c r="M343" s="105">
        <f t="shared" si="36"/>
        <v>400000</v>
      </c>
      <c r="N343" s="105">
        <f t="shared" si="37"/>
        <v>200000</v>
      </c>
      <c r="O343" s="105">
        <f t="shared" si="38"/>
        <v>300000</v>
      </c>
      <c r="P343" s="105" t="str">
        <f t="shared" si="39"/>
        <v/>
      </c>
      <c r="Q343" s="84" t="s">
        <v>138</v>
      </c>
      <c r="S343" s="84" t="s">
        <v>137</v>
      </c>
      <c r="T343" s="84" t="s">
        <v>137</v>
      </c>
      <c r="U343" s="84" t="s">
        <v>137</v>
      </c>
      <c r="X343" s="84" t="s">
        <v>137</v>
      </c>
      <c r="Z343" s="105">
        <f t="shared" si="40"/>
        <v>900000</v>
      </c>
      <c r="AA343" s="61">
        <f t="shared" si="41"/>
        <v>1000000</v>
      </c>
    </row>
    <row r="344" spans="1:27" ht="20.100000000000001" customHeight="1">
      <c r="A344" s="101">
        <v>1342</v>
      </c>
      <c r="B344" s="102">
        <v>1410051016343</v>
      </c>
      <c r="C344" s="102">
        <v>912010031</v>
      </c>
      <c r="D344" s="103" t="s">
        <v>132</v>
      </c>
      <c r="E344" s="103" t="s">
        <v>799</v>
      </c>
      <c r="F344" s="104">
        <v>1730037</v>
      </c>
      <c r="G344" s="103" t="s">
        <v>802</v>
      </c>
      <c r="H344" s="103" t="s">
        <v>147</v>
      </c>
      <c r="I344" s="103" t="s">
        <v>800</v>
      </c>
      <c r="J344" s="103" t="s">
        <v>801</v>
      </c>
      <c r="K344" s="82">
        <f t="shared" si="35"/>
        <v>2</v>
      </c>
      <c r="L344" s="82">
        <v>50</v>
      </c>
      <c r="M344" s="105">
        <f t="shared" si="36"/>
        <v>400000</v>
      </c>
      <c r="N344" s="105">
        <f t="shared" si="37"/>
        <v>200000</v>
      </c>
      <c r="O344" s="105">
        <f t="shared" si="38"/>
        <v>300000</v>
      </c>
      <c r="P344" s="105" t="str">
        <f t="shared" si="39"/>
        <v/>
      </c>
      <c r="Q344" s="84" t="s">
        <v>138</v>
      </c>
      <c r="S344" s="84" t="s">
        <v>137</v>
      </c>
      <c r="T344" s="84" t="s">
        <v>137</v>
      </c>
      <c r="U344" s="84" t="s">
        <v>137</v>
      </c>
      <c r="X344" s="84" t="s">
        <v>137</v>
      </c>
      <c r="Z344" s="105">
        <f t="shared" si="40"/>
        <v>900000</v>
      </c>
      <c r="AA344" s="61">
        <f t="shared" si="41"/>
        <v>1000000</v>
      </c>
    </row>
    <row r="345" spans="1:27" ht="20.100000000000001" customHeight="1">
      <c r="A345" s="101">
        <v>1343</v>
      </c>
      <c r="B345" s="102">
        <v>1410051024313</v>
      </c>
      <c r="C345" s="102">
        <v>912010031</v>
      </c>
      <c r="D345" s="103" t="s">
        <v>132</v>
      </c>
      <c r="E345" s="103" t="s">
        <v>799</v>
      </c>
      <c r="F345" s="104">
        <v>1730037</v>
      </c>
      <c r="G345" s="103" t="s">
        <v>802</v>
      </c>
      <c r="H345" s="103" t="s">
        <v>147</v>
      </c>
      <c r="I345" s="103" t="s">
        <v>800</v>
      </c>
      <c r="J345" s="103" t="s">
        <v>803</v>
      </c>
      <c r="K345" s="82">
        <f t="shared" si="35"/>
        <v>2</v>
      </c>
      <c r="L345" s="82">
        <v>59</v>
      </c>
      <c r="M345" s="105">
        <f t="shared" si="36"/>
        <v>400000</v>
      </c>
      <c r="N345" s="105">
        <f t="shared" si="37"/>
        <v>200000</v>
      </c>
      <c r="O345" s="105">
        <f t="shared" si="38"/>
        <v>300000</v>
      </c>
      <c r="P345" s="105" t="str">
        <f t="shared" si="39"/>
        <v/>
      </c>
      <c r="Q345" s="84" t="s">
        <v>138</v>
      </c>
      <c r="S345" s="84" t="s">
        <v>137</v>
      </c>
      <c r="T345" s="84" t="s">
        <v>137</v>
      </c>
      <c r="U345" s="84" t="s">
        <v>137</v>
      </c>
      <c r="X345" s="84" t="s">
        <v>137</v>
      </c>
      <c r="Z345" s="105">
        <f t="shared" si="40"/>
        <v>900000</v>
      </c>
      <c r="AA345" s="61">
        <f t="shared" si="41"/>
        <v>1000000</v>
      </c>
    </row>
    <row r="346" spans="1:27" ht="20.100000000000001" customHeight="1">
      <c r="A346" s="101">
        <v>1344</v>
      </c>
      <c r="B346" s="102">
        <v>1410051024776</v>
      </c>
      <c r="C346" s="102">
        <v>912010031</v>
      </c>
      <c r="D346" s="103" t="s">
        <v>132</v>
      </c>
      <c r="E346" s="103" t="s">
        <v>799</v>
      </c>
      <c r="F346" s="104">
        <v>1730037</v>
      </c>
      <c r="G346" s="103" t="s">
        <v>802</v>
      </c>
      <c r="H346" s="103" t="s">
        <v>147</v>
      </c>
      <c r="I346" s="103" t="s">
        <v>800</v>
      </c>
      <c r="J346" s="103" t="s">
        <v>804</v>
      </c>
      <c r="K346" s="82">
        <f t="shared" si="35"/>
        <v>3</v>
      </c>
      <c r="L346" s="82">
        <v>60</v>
      </c>
      <c r="M346" s="105">
        <f t="shared" si="36"/>
        <v>500000</v>
      </c>
      <c r="N346" s="105">
        <f t="shared" si="37"/>
        <v>250000</v>
      </c>
      <c r="O346" s="105" t="str">
        <f t="shared" si="38"/>
        <v/>
      </c>
      <c r="P346" s="105" t="str">
        <f t="shared" si="39"/>
        <v/>
      </c>
      <c r="Q346" s="82" t="s">
        <v>137</v>
      </c>
      <c r="R346" s="82"/>
      <c r="S346" s="82" t="s">
        <v>137</v>
      </c>
      <c r="T346" s="82" t="s">
        <v>137</v>
      </c>
      <c r="U346" s="82" t="s">
        <v>137</v>
      </c>
      <c r="V346" s="82"/>
      <c r="W346" s="82"/>
      <c r="X346" s="82" t="s">
        <v>137</v>
      </c>
      <c r="Y346" s="82"/>
      <c r="Z346" s="105">
        <f t="shared" si="40"/>
        <v>750000</v>
      </c>
      <c r="AA346" s="61">
        <f t="shared" si="41"/>
        <v>1000000</v>
      </c>
    </row>
    <row r="347" spans="1:27" ht="20.100000000000001" customHeight="1">
      <c r="A347" s="101">
        <v>1345</v>
      </c>
      <c r="B347" s="102">
        <v>1410051013944</v>
      </c>
      <c r="C347" s="102">
        <v>805010035</v>
      </c>
      <c r="D347" s="103" t="s">
        <v>132</v>
      </c>
      <c r="E347" s="103" t="s">
        <v>805</v>
      </c>
      <c r="F347" s="104">
        <v>1010051</v>
      </c>
      <c r="G347" s="103" t="s">
        <v>808</v>
      </c>
      <c r="H347" s="103" t="s">
        <v>220</v>
      </c>
      <c r="I347" s="103" t="s">
        <v>806</v>
      </c>
      <c r="J347" s="103" t="s">
        <v>807</v>
      </c>
      <c r="K347" s="82">
        <f t="shared" si="35"/>
        <v>2</v>
      </c>
      <c r="L347" s="82">
        <v>50</v>
      </c>
      <c r="M347" s="105">
        <f t="shared" si="36"/>
        <v>400000</v>
      </c>
      <c r="N347" s="105">
        <f t="shared" si="37"/>
        <v>200000</v>
      </c>
      <c r="O347" s="105" t="str">
        <f t="shared" si="38"/>
        <v/>
      </c>
      <c r="P347" s="105" t="str">
        <f t="shared" si="39"/>
        <v/>
      </c>
      <c r="Q347" s="82" t="s">
        <v>137</v>
      </c>
      <c r="R347" s="82"/>
      <c r="S347" s="82" t="s">
        <v>137</v>
      </c>
      <c r="T347" s="82" t="s">
        <v>137</v>
      </c>
      <c r="U347" s="82" t="s">
        <v>137</v>
      </c>
      <c r="V347" s="82"/>
      <c r="W347" s="82"/>
      <c r="X347" s="82" t="s">
        <v>137</v>
      </c>
      <c r="Y347" s="82"/>
      <c r="Z347" s="105">
        <f t="shared" si="40"/>
        <v>600000</v>
      </c>
      <c r="AA347" s="61">
        <f t="shared" si="41"/>
        <v>1000000</v>
      </c>
    </row>
    <row r="348" spans="1:27" ht="20.100000000000001" customHeight="1">
      <c r="A348" s="101">
        <v>1346</v>
      </c>
      <c r="B348" s="102">
        <v>1410051014033</v>
      </c>
      <c r="C348" s="102">
        <v>805010035</v>
      </c>
      <c r="D348" s="103" t="s">
        <v>132</v>
      </c>
      <c r="E348" s="103" t="s">
        <v>805</v>
      </c>
      <c r="F348" s="104">
        <v>1010051</v>
      </c>
      <c r="G348" s="103" t="s">
        <v>808</v>
      </c>
      <c r="H348" s="103" t="s">
        <v>220</v>
      </c>
      <c r="I348" s="103" t="s">
        <v>806</v>
      </c>
      <c r="J348" s="103" t="s">
        <v>809</v>
      </c>
      <c r="K348" s="82">
        <f t="shared" si="35"/>
        <v>2</v>
      </c>
      <c r="L348" s="82">
        <v>54</v>
      </c>
      <c r="M348" s="105">
        <f t="shared" si="36"/>
        <v>400000</v>
      </c>
      <c r="N348" s="105">
        <f t="shared" si="37"/>
        <v>200000</v>
      </c>
      <c r="O348" s="105" t="str">
        <f t="shared" si="38"/>
        <v/>
      </c>
      <c r="P348" s="105" t="str">
        <f t="shared" si="39"/>
        <v/>
      </c>
      <c r="Q348" s="82" t="s">
        <v>137</v>
      </c>
      <c r="R348" s="82"/>
      <c r="S348" s="82" t="s">
        <v>137</v>
      </c>
      <c r="T348" s="82" t="s">
        <v>137</v>
      </c>
      <c r="U348" s="82" t="s">
        <v>137</v>
      </c>
      <c r="V348" s="82"/>
      <c r="W348" s="82"/>
      <c r="X348" s="82" t="s">
        <v>137</v>
      </c>
      <c r="Y348" s="82"/>
      <c r="Z348" s="105">
        <f t="shared" si="40"/>
        <v>600000</v>
      </c>
      <c r="AA348" s="61">
        <f t="shared" si="41"/>
        <v>1000000</v>
      </c>
    </row>
    <row r="349" spans="1:27" ht="20.100000000000001" customHeight="1">
      <c r="A349" s="101">
        <v>1347</v>
      </c>
      <c r="B349" s="102">
        <v>1410051014041</v>
      </c>
      <c r="C349" s="102">
        <v>805010035</v>
      </c>
      <c r="D349" s="103" t="s">
        <v>132</v>
      </c>
      <c r="E349" s="103" t="s">
        <v>805</v>
      </c>
      <c r="F349" s="104">
        <v>1010051</v>
      </c>
      <c r="G349" s="103" t="s">
        <v>808</v>
      </c>
      <c r="H349" s="103" t="s">
        <v>220</v>
      </c>
      <c r="I349" s="103" t="s">
        <v>806</v>
      </c>
      <c r="J349" s="103" t="s">
        <v>810</v>
      </c>
      <c r="K349" s="82">
        <f t="shared" si="35"/>
        <v>2</v>
      </c>
      <c r="L349" s="82">
        <v>50</v>
      </c>
      <c r="M349" s="105">
        <f t="shared" si="36"/>
        <v>400000</v>
      </c>
      <c r="N349" s="105">
        <f t="shared" si="37"/>
        <v>200000</v>
      </c>
      <c r="O349" s="105" t="str">
        <f t="shared" si="38"/>
        <v/>
      </c>
      <c r="P349" s="105" t="str">
        <f t="shared" si="39"/>
        <v/>
      </c>
      <c r="Q349" s="82" t="s">
        <v>137</v>
      </c>
      <c r="R349" s="82"/>
      <c r="S349" s="82" t="s">
        <v>137</v>
      </c>
      <c r="T349" s="82" t="s">
        <v>137</v>
      </c>
      <c r="U349" s="82" t="s">
        <v>137</v>
      </c>
      <c r="V349" s="82"/>
      <c r="W349" s="82"/>
      <c r="X349" s="82" t="s">
        <v>137</v>
      </c>
      <c r="Y349" s="82"/>
      <c r="Z349" s="105">
        <f t="shared" si="40"/>
        <v>600000</v>
      </c>
      <c r="AA349" s="61">
        <f t="shared" si="41"/>
        <v>1000000</v>
      </c>
    </row>
    <row r="350" spans="1:27" ht="20.100000000000001" customHeight="1">
      <c r="A350" s="101">
        <v>1348</v>
      </c>
      <c r="B350" s="102">
        <v>1410051014272</v>
      </c>
      <c r="C350" s="102">
        <v>805010035</v>
      </c>
      <c r="D350" s="103" t="s">
        <v>132</v>
      </c>
      <c r="E350" s="103" t="s">
        <v>805</v>
      </c>
      <c r="F350" s="104">
        <v>1010051</v>
      </c>
      <c r="G350" s="103" t="s">
        <v>808</v>
      </c>
      <c r="H350" s="103" t="s">
        <v>220</v>
      </c>
      <c r="I350" s="103" t="s">
        <v>806</v>
      </c>
      <c r="J350" s="103" t="s">
        <v>811</v>
      </c>
      <c r="K350" s="82">
        <f t="shared" si="35"/>
        <v>3</v>
      </c>
      <c r="L350" s="82">
        <v>60</v>
      </c>
      <c r="M350" s="105">
        <f t="shared" si="36"/>
        <v>500000</v>
      </c>
      <c r="N350" s="105">
        <f t="shared" si="37"/>
        <v>250000</v>
      </c>
      <c r="O350" s="105" t="str">
        <f t="shared" si="38"/>
        <v/>
      </c>
      <c r="P350" s="105" t="str">
        <f t="shared" si="39"/>
        <v/>
      </c>
      <c r="Q350" s="82" t="s">
        <v>137</v>
      </c>
      <c r="R350" s="82"/>
      <c r="S350" s="82" t="s">
        <v>137</v>
      </c>
      <c r="T350" s="82" t="s">
        <v>137</v>
      </c>
      <c r="U350" s="82" t="s">
        <v>137</v>
      </c>
      <c r="V350" s="82"/>
      <c r="W350" s="82"/>
      <c r="X350" s="82" t="s">
        <v>137</v>
      </c>
      <c r="Y350" s="82"/>
      <c r="Z350" s="105">
        <f t="shared" si="40"/>
        <v>750000</v>
      </c>
      <c r="AA350" s="61">
        <f t="shared" si="41"/>
        <v>1000000</v>
      </c>
    </row>
    <row r="351" spans="1:27" ht="20.100000000000001" customHeight="1">
      <c r="A351" s="101">
        <v>1349</v>
      </c>
      <c r="B351" s="102">
        <v>1410051014421</v>
      </c>
      <c r="C351" s="102">
        <v>805010035</v>
      </c>
      <c r="D351" s="103" t="s">
        <v>132</v>
      </c>
      <c r="E351" s="103" t="s">
        <v>805</v>
      </c>
      <c r="F351" s="104">
        <v>1010051</v>
      </c>
      <c r="G351" s="103" t="s">
        <v>808</v>
      </c>
      <c r="H351" s="103" t="s">
        <v>220</v>
      </c>
      <c r="I351" s="103" t="s">
        <v>806</v>
      </c>
      <c r="J351" s="103" t="s">
        <v>812</v>
      </c>
      <c r="K351" s="82">
        <f t="shared" si="35"/>
        <v>3</v>
      </c>
      <c r="L351" s="82">
        <v>78</v>
      </c>
      <c r="M351" s="105">
        <f t="shared" si="36"/>
        <v>500000</v>
      </c>
      <c r="N351" s="105">
        <f t="shared" si="37"/>
        <v>250000</v>
      </c>
      <c r="O351" s="105" t="str">
        <f t="shared" si="38"/>
        <v/>
      </c>
      <c r="P351" s="105" t="str">
        <f t="shared" si="39"/>
        <v/>
      </c>
      <c r="Q351" s="82" t="s">
        <v>137</v>
      </c>
      <c r="R351" s="82"/>
      <c r="S351" s="82" t="s">
        <v>137</v>
      </c>
      <c r="T351" s="82" t="s">
        <v>137</v>
      </c>
      <c r="U351" s="82" t="s">
        <v>137</v>
      </c>
      <c r="V351" s="82"/>
      <c r="W351" s="82"/>
      <c r="X351" s="82" t="s">
        <v>137</v>
      </c>
      <c r="Y351" s="82"/>
      <c r="Z351" s="105">
        <f t="shared" si="40"/>
        <v>750000</v>
      </c>
      <c r="AA351" s="61">
        <f t="shared" si="41"/>
        <v>1000000</v>
      </c>
    </row>
    <row r="352" spans="1:27" ht="20.100000000000001" customHeight="1">
      <c r="A352" s="101">
        <v>1350</v>
      </c>
      <c r="B352" s="102">
        <v>1410051017143</v>
      </c>
      <c r="C352" s="102">
        <v>805010035</v>
      </c>
      <c r="D352" s="103" t="s">
        <v>132</v>
      </c>
      <c r="E352" s="103" t="s">
        <v>805</v>
      </c>
      <c r="F352" s="104">
        <v>1010051</v>
      </c>
      <c r="G352" s="103" t="s">
        <v>808</v>
      </c>
      <c r="H352" s="103" t="s">
        <v>220</v>
      </c>
      <c r="I352" s="103" t="s">
        <v>806</v>
      </c>
      <c r="J352" s="103" t="s">
        <v>813</v>
      </c>
      <c r="K352" s="82">
        <f t="shared" si="35"/>
        <v>3</v>
      </c>
      <c r="L352" s="82">
        <v>60</v>
      </c>
      <c r="M352" s="105">
        <f t="shared" si="36"/>
        <v>500000</v>
      </c>
      <c r="N352" s="105">
        <f t="shared" si="37"/>
        <v>250000</v>
      </c>
      <c r="O352" s="105" t="str">
        <f t="shared" si="38"/>
        <v/>
      </c>
      <c r="P352" s="105" t="str">
        <f t="shared" si="39"/>
        <v/>
      </c>
      <c r="Q352" s="82" t="s">
        <v>137</v>
      </c>
      <c r="R352" s="82"/>
      <c r="S352" s="82" t="s">
        <v>137</v>
      </c>
      <c r="T352" s="82" t="s">
        <v>137</v>
      </c>
      <c r="U352" s="82" t="s">
        <v>137</v>
      </c>
      <c r="V352" s="82"/>
      <c r="W352" s="82"/>
      <c r="X352" s="82" t="s">
        <v>137</v>
      </c>
      <c r="Y352" s="82"/>
      <c r="Z352" s="105">
        <f t="shared" si="40"/>
        <v>750000</v>
      </c>
      <c r="AA352" s="61">
        <f t="shared" si="41"/>
        <v>1000000</v>
      </c>
    </row>
    <row r="353" spans="1:27" ht="20.100000000000001" customHeight="1">
      <c r="A353" s="101">
        <v>1351</v>
      </c>
      <c r="B353" s="102">
        <v>1410051017309</v>
      </c>
      <c r="C353" s="102">
        <v>805010035</v>
      </c>
      <c r="D353" s="103" t="s">
        <v>132</v>
      </c>
      <c r="E353" s="103" t="s">
        <v>805</v>
      </c>
      <c r="F353" s="104">
        <v>1010051</v>
      </c>
      <c r="G353" s="103" t="s">
        <v>808</v>
      </c>
      <c r="H353" s="103" t="s">
        <v>220</v>
      </c>
      <c r="I353" s="103" t="s">
        <v>806</v>
      </c>
      <c r="J353" s="103" t="s">
        <v>814</v>
      </c>
      <c r="K353" s="82">
        <f t="shared" si="35"/>
        <v>3</v>
      </c>
      <c r="L353" s="82">
        <v>60</v>
      </c>
      <c r="M353" s="105">
        <f t="shared" si="36"/>
        <v>500000</v>
      </c>
      <c r="N353" s="105">
        <f t="shared" si="37"/>
        <v>250000</v>
      </c>
      <c r="O353" s="105" t="str">
        <f t="shared" si="38"/>
        <v/>
      </c>
      <c r="P353" s="105" t="str">
        <f t="shared" si="39"/>
        <v/>
      </c>
      <c r="Q353" s="82" t="s">
        <v>137</v>
      </c>
      <c r="R353" s="82"/>
      <c r="S353" s="82" t="s">
        <v>137</v>
      </c>
      <c r="T353" s="82" t="s">
        <v>137</v>
      </c>
      <c r="U353" s="82" t="s">
        <v>137</v>
      </c>
      <c r="V353" s="82"/>
      <c r="W353" s="82"/>
      <c r="X353" s="82" t="s">
        <v>137</v>
      </c>
      <c r="Y353" s="82"/>
      <c r="Z353" s="105">
        <f t="shared" si="40"/>
        <v>750000</v>
      </c>
      <c r="AA353" s="61">
        <f t="shared" si="41"/>
        <v>1000000</v>
      </c>
    </row>
    <row r="354" spans="1:27" ht="20.100000000000001" customHeight="1">
      <c r="A354" s="101">
        <v>1352</v>
      </c>
      <c r="B354" s="102">
        <v>1410051017788</v>
      </c>
      <c r="C354" s="102">
        <v>805010035</v>
      </c>
      <c r="D354" s="103" t="s">
        <v>132</v>
      </c>
      <c r="E354" s="103" t="s">
        <v>805</v>
      </c>
      <c r="F354" s="104">
        <v>1010051</v>
      </c>
      <c r="G354" s="103" t="s">
        <v>808</v>
      </c>
      <c r="H354" s="103" t="s">
        <v>220</v>
      </c>
      <c r="I354" s="103" t="s">
        <v>806</v>
      </c>
      <c r="J354" s="103" t="s">
        <v>815</v>
      </c>
      <c r="K354" s="82">
        <f t="shared" si="35"/>
        <v>3</v>
      </c>
      <c r="L354" s="82">
        <v>60</v>
      </c>
      <c r="M354" s="105">
        <f t="shared" si="36"/>
        <v>500000</v>
      </c>
      <c r="N354" s="105">
        <f t="shared" si="37"/>
        <v>250000</v>
      </c>
      <c r="O354" s="105" t="str">
        <f t="shared" si="38"/>
        <v/>
      </c>
      <c r="P354" s="105" t="str">
        <f t="shared" si="39"/>
        <v/>
      </c>
      <c r="Q354" s="82" t="s">
        <v>137</v>
      </c>
      <c r="R354" s="82"/>
      <c r="S354" s="82" t="s">
        <v>137</v>
      </c>
      <c r="T354" s="82" t="s">
        <v>137</v>
      </c>
      <c r="U354" s="82" t="s">
        <v>137</v>
      </c>
      <c r="V354" s="82"/>
      <c r="W354" s="82"/>
      <c r="X354" s="82" t="s">
        <v>137</v>
      </c>
      <c r="Y354" s="82"/>
      <c r="Z354" s="105">
        <f t="shared" si="40"/>
        <v>750000</v>
      </c>
      <c r="AA354" s="61">
        <f t="shared" si="41"/>
        <v>1000000</v>
      </c>
    </row>
    <row r="355" spans="1:27" ht="20.100000000000001" customHeight="1">
      <c r="A355" s="101">
        <v>1353</v>
      </c>
      <c r="B355" s="102">
        <v>1410051024008</v>
      </c>
      <c r="C355" s="102">
        <v>819010008</v>
      </c>
      <c r="D355" s="103" t="s">
        <v>132</v>
      </c>
      <c r="E355" s="103" t="s">
        <v>816</v>
      </c>
      <c r="F355" s="104">
        <v>1631309</v>
      </c>
      <c r="G355" s="103" t="s">
        <v>3494</v>
      </c>
      <c r="H355" s="103" t="s">
        <v>147</v>
      </c>
      <c r="I355" s="103" t="s">
        <v>818</v>
      </c>
      <c r="J355" s="103" t="s">
        <v>817</v>
      </c>
      <c r="K355" s="82">
        <f t="shared" si="35"/>
        <v>3</v>
      </c>
      <c r="L355" s="82">
        <v>78</v>
      </c>
      <c r="M355" s="105">
        <f t="shared" si="36"/>
        <v>500000</v>
      </c>
      <c r="N355" s="105">
        <f t="shared" si="37"/>
        <v>250000</v>
      </c>
      <c r="O355" s="105" t="str">
        <f t="shared" si="38"/>
        <v/>
      </c>
      <c r="P355" s="105" t="str">
        <f t="shared" si="39"/>
        <v/>
      </c>
      <c r="Q355" s="82" t="s">
        <v>137</v>
      </c>
      <c r="R355" s="82"/>
      <c r="S355" s="82" t="s">
        <v>137</v>
      </c>
      <c r="T355" s="82" t="s">
        <v>137</v>
      </c>
      <c r="U355" s="82" t="s">
        <v>137</v>
      </c>
      <c r="V355" s="82"/>
      <c r="W355" s="82"/>
      <c r="X355" s="82" t="s">
        <v>137</v>
      </c>
      <c r="Y355" s="82"/>
      <c r="Z355" s="105">
        <f t="shared" si="40"/>
        <v>750000</v>
      </c>
      <c r="AA355" s="61">
        <f t="shared" si="41"/>
        <v>1000000</v>
      </c>
    </row>
    <row r="356" spans="1:27" ht="20.100000000000001" customHeight="1">
      <c r="A356" s="101">
        <v>1354</v>
      </c>
      <c r="B356" s="102">
        <v>1410051025534</v>
      </c>
      <c r="C356" s="102">
        <v>1312111000020</v>
      </c>
      <c r="D356" s="103" t="s">
        <v>132</v>
      </c>
      <c r="E356" s="103" t="s">
        <v>816</v>
      </c>
      <c r="F356" s="104">
        <v>1631303</v>
      </c>
      <c r="G356" s="103" t="s">
        <v>3494</v>
      </c>
      <c r="H356" s="103" t="s">
        <v>147</v>
      </c>
      <c r="I356" s="103" t="s">
        <v>818</v>
      </c>
      <c r="J356" s="103" t="s">
        <v>819</v>
      </c>
      <c r="K356" s="82">
        <f t="shared" si="35"/>
        <v>3</v>
      </c>
      <c r="L356" s="82">
        <v>72</v>
      </c>
      <c r="M356" s="105">
        <f t="shared" si="36"/>
        <v>500000</v>
      </c>
      <c r="N356" s="105">
        <f t="shared" si="37"/>
        <v>250000</v>
      </c>
      <c r="O356" s="105" t="str">
        <f t="shared" si="38"/>
        <v/>
      </c>
      <c r="P356" s="105" t="str">
        <f t="shared" si="39"/>
        <v/>
      </c>
      <c r="Q356" s="82" t="s">
        <v>137</v>
      </c>
      <c r="R356" s="82"/>
      <c r="S356" s="82" t="s">
        <v>137</v>
      </c>
      <c r="T356" s="82" t="s">
        <v>137</v>
      </c>
      <c r="U356" s="82" t="s">
        <v>137</v>
      </c>
      <c r="V356" s="82"/>
      <c r="W356" s="82"/>
      <c r="X356" s="82" t="s">
        <v>137</v>
      </c>
      <c r="Y356" s="82"/>
      <c r="Z356" s="105">
        <f t="shared" si="40"/>
        <v>750000</v>
      </c>
      <c r="AA356" s="61">
        <f t="shared" si="41"/>
        <v>1000000</v>
      </c>
    </row>
    <row r="357" spans="1:27" ht="20.100000000000001" customHeight="1">
      <c r="A357" s="101">
        <v>1355</v>
      </c>
      <c r="B357" s="102">
        <v>1410051026730</v>
      </c>
      <c r="C357" s="102">
        <v>1312111000020</v>
      </c>
      <c r="D357" s="103" t="s">
        <v>132</v>
      </c>
      <c r="E357" s="103" t="s">
        <v>816</v>
      </c>
      <c r="F357" s="104">
        <v>1631303</v>
      </c>
      <c r="G357" s="103" t="s">
        <v>3494</v>
      </c>
      <c r="H357" s="103" t="s">
        <v>147</v>
      </c>
      <c r="I357" s="103" t="s">
        <v>818</v>
      </c>
      <c r="J357" s="103" t="s">
        <v>820</v>
      </c>
      <c r="K357" s="82">
        <f t="shared" si="35"/>
        <v>3</v>
      </c>
      <c r="L357" s="82">
        <v>60</v>
      </c>
      <c r="M357" s="105">
        <f t="shared" si="36"/>
        <v>500000</v>
      </c>
      <c r="N357" s="105">
        <f t="shared" si="37"/>
        <v>250000</v>
      </c>
      <c r="O357" s="105" t="str">
        <f t="shared" si="38"/>
        <v/>
      </c>
      <c r="P357" s="105" t="str">
        <f t="shared" si="39"/>
        <v/>
      </c>
      <c r="Q357" s="82" t="s">
        <v>137</v>
      </c>
      <c r="R357" s="82"/>
      <c r="S357" s="82" t="s">
        <v>137</v>
      </c>
      <c r="T357" s="82" t="s">
        <v>137</v>
      </c>
      <c r="U357" s="82" t="s">
        <v>137</v>
      </c>
      <c r="V357" s="82"/>
      <c r="W357" s="82"/>
      <c r="X357" s="82" t="s">
        <v>137</v>
      </c>
      <c r="Y357" s="82"/>
      <c r="Z357" s="105">
        <f t="shared" si="40"/>
        <v>750000</v>
      </c>
      <c r="AA357" s="61">
        <f t="shared" si="41"/>
        <v>1000000</v>
      </c>
    </row>
    <row r="358" spans="1:27" ht="20.100000000000001" customHeight="1">
      <c r="A358" s="101">
        <v>1356</v>
      </c>
      <c r="B358" s="102">
        <v>1410051024529</v>
      </c>
      <c r="C358" s="102">
        <v>1320908000012</v>
      </c>
      <c r="D358" s="103" t="s">
        <v>132</v>
      </c>
      <c r="E358" s="103" t="s">
        <v>816</v>
      </c>
      <c r="F358" s="104">
        <v>1631308</v>
      </c>
      <c r="G358" s="103" t="s">
        <v>3494</v>
      </c>
      <c r="H358" s="103" t="s">
        <v>147</v>
      </c>
      <c r="I358" s="103" t="s">
        <v>818</v>
      </c>
      <c r="J358" s="103" t="s">
        <v>821</v>
      </c>
      <c r="K358" s="82">
        <f t="shared" si="35"/>
        <v>3</v>
      </c>
      <c r="L358" s="82">
        <v>63</v>
      </c>
      <c r="M358" s="105">
        <f t="shared" si="36"/>
        <v>500000</v>
      </c>
      <c r="N358" s="105">
        <f t="shared" si="37"/>
        <v>250000</v>
      </c>
      <c r="O358" s="105" t="str">
        <f t="shared" si="38"/>
        <v/>
      </c>
      <c r="P358" s="105" t="str">
        <f t="shared" si="39"/>
        <v/>
      </c>
      <c r="Q358" s="82" t="s">
        <v>137</v>
      </c>
      <c r="R358" s="82"/>
      <c r="S358" s="82" t="s">
        <v>137</v>
      </c>
      <c r="T358" s="82" t="s">
        <v>137</v>
      </c>
      <c r="U358" s="82" t="s">
        <v>137</v>
      </c>
      <c r="V358" s="82"/>
      <c r="W358" s="82"/>
      <c r="X358" s="82" t="s">
        <v>137</v>
      </c>
      <c r="Y358" s="82"/>
      <c r="Z358" s="105">
        <f t="shared" si="40"/>
        <v>750000</v>
      </c>
      <c r="AA358" s="61">
        <f t="shared" si="41"/>
        <v>1000000</v>
      </c>
    </row>
    <row r="359" spans="1:27" ht="20.100000000000001" customHeight="1">
      <c r="A359" s="101">
        <v>1357</v>
      </c>
      <c r="B359" s="102">
        <v>1410051024537</v>
      </c>
      <c r="C359" s="102">
        <v>1320908000012</v>
      </c>
      <c r="D359" s="103" t="s">
        <v>132</v>
      </c>
      <c r="E359" s="103" t="s">
        <v>816</v>
      </c>
      <c r="F359" s="104">
        <v>1631308</v>
      </c>
      <c r="G359" s="103" t="s">
        <v>3494</v>
      </c>
      <c r="H359" s="103" t="s">
        <v>147</v>
      </c>
      <c r="I359" s="103" t="s">
        <v>818</v>
      </c>
      <c r="J359" s="103" t="s">
        <v>822</v>
      </c>
      <c r="K359" s="82">
        <f t="shared" si="35"/>
        <v>3</v>
      </c>
      <c r="L359" s="82">
        <v>78</v>
      </c>
      <c r="M359" s="105">
        <f t="shared" si="36"/>
        <v>500000</v>
      </c>
      <c r="N359" s="105">
        <f t="shared" si="37"/>
        <v>250000</v>
      </c>
      <c r="O359" s="105" t="str">
        <f t="shared" si="38"/>
        <v/>
      </c>
      <c r="P359" s="105" t="str">
        <f t="shared" si="39"/>
        <v/>
      </c>
      <c r="Q359" s="82" t="s">
        <v>137</v>
      </c>
      <c r="R359" s="82"/>
      <c r="S359" s="82" t="s">
        <v>137</v>
      </c>
      <c r="T359" s="82" t="s">
        <v>137</v>
      </c>
      <c r="U359" s="82" t="s">
        <v>137</v>
      </c>
      <c r="V359" s="82"/>
      <c r="W359" s="82"/>
      <c r="X359" s="82" t="s">
        <v>137</v>
      </c>
      <c r="Y359" s="82"/>
      <c r="Z359" s="105">
        <f t="shared" si="40"/>
        <v>750000</v>
      </c>
      <c r="AA359" s="61">
        <f t="shared" si="41"/>
        <v>1000000</v>
      </c>
    </row>
    <row r="360" spans="1:27" ht="20.100000000000001" customHeight="1">
      <c r="A360" s="101">
        <v>1358</v>
      </c>
      <c r="B360" s="102">
        <v>1410051024545</v>
      </c>
      <c r="C360" s="102">
        <v>1320908000012</v>
      </c>
      <c r="D360" s="103" t="s">
        <v>132</v>
      </c>
      <c r="E360" s="103" t="s">
        <v>816</v>
      </c>
      <c r="F360" s="104">
        <v>1631308</v>
      </c>
      <c r="G360" s="103" t="s">
        <v>3494</v>
      </c>
      <c r="H360" s="103" t="s">
        <v>147</v>
      </c>
      <c r="I360" s="103" t="s">
        <v>818</v>
      </c>
      <c r="J360" s="103" t="s">
        <v>823</v>
      </c>
      <c r="K360" s="82">
        <f t="shared" si="35"/>
        <v>3</v>
      </c>
      <c r="L360" s="82">
        <v>78</v>
      </c>
      <c r="M360" s="105">
        <f t="shared" si="36"/>
        <v>500000</v>
      </c>
      <c r="N360" s="105">
        <f t="shared" si="37"/>
        <v>250000</v>
      </c>
      <c r="O360" s="105" t="str">
        <f t="shared" si="38"/>
        <v/>
      </c>
      <c r="P360" s="105" t="str">
        <f t="shared" si="39"/>
        <v/>
      </c>
      <c r="Q360" s="82" t="s">
        <v>137</v>
      </c>
      <c r="R360" s="82"/>
      <c r="S360" s="82" t="s">
        <v>137</v>
      </c>
      <c r="T360" s="82" t="s">
        <v>137</v>
      </c>
      <c r="U360" s="82" t="s">
        <v>137</v>
      </c>
      <c r="V360" s="82"/>
      <c r="W360" s="82"/>
      <c r="X360" s="82" t="s">
        <v>137</v>
      </c>
      <c r="Y360" s="82"/>
      <c r="Z360" s="105">
        <f t="shared" si="40"/>
        <v>750000</v>
      </c>
      <c r="AA360" s="61">
        <f t="shared" si="41"/>
        <v>1000000</v>
      </c>
    </row>
    <row r="361" spans="1:27" ht="20.100000000000001" customHeight="1">
      <c r="A361" s="101">
        <v>1359</v>
      </c>
      <c r="B361" s="102">
        <v>1410051024552</v>
      </c>
      <c r="C361" s="102">
        <v>1320908000012</v>
      </c>
      <c r="D361" s="103" t="s">
        <v>132</v>
      </c>
      <c r="E361" s="103" t="s">
        <v>816</v>
      </c>
      <c r="F361" s="104">
        <v>1631308</v>
      </c>
      <c r="G361" s="103" t="s">
        <v>3494</v>
      </c>
      <c r="H361" s="103" t="s">
        <v>147</v>
      </c>
      <c r="I361" s="103" t="s">
        <v>818</v>
      </c>
      <c r="J361" s="103" t="s">
        <v>824</v>
      </c>
      <c r="K361" s="82">
        <f t="shared" si="35"/>
        <v>2</v>
      </c>
      <c r="L361" s="82">
        <v>50</v>
      </c>
      <c r="M361" s="105">
        <f t="shared" si="36"/>
        <v>400000</v>
      </c>
      <c r="N361" s="105">
        <f t="shared" si="37"/>
        <v>200000</v>
      </c>
      <c r="O361" s="105" t="str">
        <f t="shared" si="38"/>
        <v/>
      </c>
      <c r="P361" s="105" t="str">
        <f t="shared" si="39"/>
        <v/>
      </c>
      <c r="Q361" s="82" t="s">
        <v>137</v>
      </c>
      <c r="R361" s="82"/>
      <c r="S361" s="82" t="s">
        <v>137</v>
      </c>
      <c r="T361" s="82" t="s">
        <v>137</v>
      </c>
      <c r="U361" s="82" t="s">
        <v>137</v>
      </c>
      <c r="V361" s="82"/>
      <c r="W361" s="82"/>
      <c r="X361" s="82" t="s">
        <v>137</v>
      </c>
      <c r="Y361" s="82"/>
      <c r="Z361" s="105">
        <f t="shared" si="40"/>
        <v>600000</v>
      </c>
      <c r="AA361" s="61">
        <f t="shared" si="41"/>
        <v>1000000</v>
      </c>
    </row>
    <row r="362" spans="1:27" ht="20.100000000000001" customHeight="1">
      <c r="A362" s="101">
        <v>1360</v>
      </c>
      <c r="B362" s="102">
        <v>1410051014991</v>
      </c>
      <c r="C362" s="102">
        <v>819010036</v>
      </c>
      <c r="D362" s="103" t="s">
        <v>132</v>
      </c>
      <c r="E362" s="103" t="s">
        <v>825</v>
      </c>
      <c r="F362" s="104">
        <v>2200011</v>
      </c>
      <c r="G362" s="103" t="s">
        <v>828</v>
      </c>
      <c r="H362" s="103" t="s">
        <v>147</v>
      </c>
      <c r="I362" s="103" t="s">
        <v>826</v>
      </c>
      <c r="J362" s="103" t="s">
        <v>827</v>
      </c>
      <c r="K362" s="82">
        <f t="shared" si="35"/>
        <v>2</v>
      </c>
      <c r="L362" s="82">
        <v>40</v>
      </c>
      <c r="M362" s="105">
        <f t="shared" si="36"/>
        <v>400000</v>
      </c>
      <c r="N362" s="105">
        <f t="shared" si="37"/>
        <v>200000</v>
      </c>
      <c r="O362" s="105" t="str">
        <f t="shared" si="38"/>
        <v/>
      </c>
      <c r="P362" s="105" t="str">
        <f t="shared" si="39"/>
        <v/>
      </c>
      <c r="Q362" s="82" t="s">
        <v>137</v>
      </c>
      <c r="R362" s="82"/>
      <c r="S362" s="82" t="s">
        <v>137</v>
      </c>
      <c r="T362" s="82" t="s">
        <v>137</v>
      </c>
      <c r="U362" s="82" t="s">
        <v>137</v>
      </c>
      <c r="V362" s="82"/>
      <c r="W362" s="82"/>
      <c r="X362" s="82" t="s">
        <v>137</v>
      </c>
      <c r="Y362" s="82"/>
      <c r="Z362" s="105">
        <f t="shared" si="40"/>
        <v>600000</v>
      </c>
      <c r="AA362" s="61">
        <f t="shared" si="41"/>
        <v>1000000</v>
      </c>
    </row>
    <row r="363" spans="1:27" ht="20.100000000000001" customHeight="1">
      <c r="A363" s="101">
        <v>1361</v>
      </c>
      <c r="B363" s="102">
        <v>1410051015048</v>
      </c>
      <c r="C363" s="102">
        <v>819010036</v>
      </c>
      <c r="D363" s="103" t="s">
        <v>132</v>
      </c>
      <c r="E363" s="103" t="s">
        <v>825</v>
      </c>
      <c r="F363" s="104">
        <v>2200011</v>
      </c>
      <c r="G363" s="103" t="s">
        <v>828</v>
      </c>
      <c r="H363" s="103" t="s">
        <v>147</v>
      </c>
      <c r="I363" s="103" t="s">
        <v>826</v>
      </c>
      <c r="J363" s="103" t="s">
        <v>829</v>
      </c>
      <c r="K363" s="82">
        <f t="shared" si="35"/>
        <v>2</v>
      </c>
      <c r="L363" s="82">
        <v>40</v>
      </c>
      <c r="M363" s="105">
        <f t="shared" si="36"/>
        <v>400000</v>
      </c>
      <c r="N363" s="105">
        <f t="shared" si="37"/>
        <v>200000</v>
      </c>
      <c r="O363" s="105" t="str">
        <f t="shared" si="38"/>
        <v/>
      </c>
      <c r="P363" s="105" t="str">
        <f t="shared" si="39"/>
        <v/>
      </c>
      <c r="Q363" s="82" t="s">
        <v>137</v>
      </c>
      <c r="R363" s="82"/>
      <c r="S363" s="82" t="s">
        <v>137</v>
      </c>
      <c r="T363" s="82" t="s">
        <v>137</v>
      </c>
      <c r="U363" s="82" t="s">
        <v>137</v>
      </c>
      <c r="V363" s="82"/>
      <c r="W363" s="82"/>
      <c r="X363" s="82" t="s">
        <v>137</v>
      </c>
      <c r="Y363" s="82"/>
      <c r="Z363" s="105">
        <f t="shared" si="40"/>
        <v>600000</v>
      </c>
      <c r="AA363" s="61">
        <f t="shared" si="41"/>
        <v>1000000</v>
      </c>
    </row>
    <row r="364" spans="1:27" ht="20.100000000000001" customHeight="1">
      <c r="A364" s="101">
        <v>1362</v>
      </c>
      <c r="B364" s="102">
        <v>1410051015691</v>
      </c>
      <c r="C364" s="102">
        <v>819010036</v>
      </c>
      <c r="D364" s="103" t="s">
        <v>132</v>
      </c>
      <c r="E364" s="103" t="s">
        <v>825</v>
      </c>
      <c r="F364" s="104">
        <v>2200011</v>
      </c>
      <c r="G364" s="103" t="s">
        <v>828</v>
      </c>
      <c r="H364" s="103" t="s">
        <v>147</v>
      </c>
      <c r="I364" s="103" t="s">
        <v>826</v>
      </c>
      <c r="J364" s="103" t="s">
        <v>830</v>
      </c>
      <c r="K364" s="82">
        <f t="shared" si="35"/>
        <v>2</v>
      </c>
      <c r="L364" s="82">
        <v>50</v>
      </c>
      <c r="M364" s="105">
        <f t="shared" si="36"/>
        <v>400000</v>
      </c>
      <c r="N364" s="105">
        <f t="shared" si="37"/>
        <v>200000</v>
      </c>
      <c r="O364" s="105" t="str">
        <f t="shared" si="38"/>
        <v/>
      </c>
      <c r="P364" s="105" t="str">
        <f t="shared" si="39"/>
        <v/>
      </c>
      <c r="Q364" s="82" t="s">
        <v>137</v>
      </c>
      <c r="R364" s="82"/>
      <c r="S364" s="82" t="s">
        <v>137</v>
      </c>
      <c r="T364" s="82" t="s">
        <v>137</v>
      </c>
      <c r="U364" s="82" t="s">
        <v>137</v>
      </c>
      <c r="V364" s="82"/>
      <c r="W364" s="82"/>
      <c r="X364" s="82" t="s">
        <v>137</v>
      </c>
      <c r="Y364" s="82"/>
      <c r="Z364" s="105">
        <f t="shared" si="40"/>
        <v>600000</v>
      </c>
      <c r="AA364" s="61">
        <f t="shared" si="41"/>
        <v>1000000</v>
      </c>
    </row>
    <row r="365" spans="1:27" ht="20.100000000000001" customHeight="1">
      <c r="A365" s="101">
        <v>1363</v>
      </c>
      <c r="B365" s="102">
        <v>1410051015758</v>
      </c>
      <c r="C365" s="102">
        <v>819010036</v>
      </c>
      <c r="D365" s="103" t="s">
        <v>132</v>
      </c>
      <c r="E365" s="103" t="s">
        <v>825</v>
      </c>
      <c r="F365" s="104">
        <v>2200011</v>
      </c>
      <c r="G365" s="103" t="s">
        <v>828</v>
      </c>
      <c r="H365" s="103" t="s">
        <v>147</v>
      </c>
      <c r="I365" s="103" t="s">
        <v>826</v>
      </c>
      <c r="J365" s="103" t="s">
        <v>831</v>
      </c>
      <c r="K365" s="82">
        <f t="shared" si="35"/>
        <v>3</v>
      </c>
      <c r="L365" s="82">
        <v>60</v>
      </c>
      <c r="M365" s="105">
        <f t="shared" si="36"/>
        <v>500000</v>
      </c>
      <c r="N365" s="105">
        <f t="shared" si="37"/>
        <v>250000</v>
      </c>
      <c r="O365" s="105" t="str">
        <f t="shared" si="38"/>
        <v/>
      </c>
      <c r="P365" s="105" t="str">
        <f t="shared" si="39"/>
        <v/>
      </c>
      <c r="Q365" s="82" t="s">
        <v>137</v>
      </c>
      <c r="R365" s="82"/>
      <c r="S365" s="82" t="s">
        <v>137</v>
      </c>
      <c r="T365" s="82" t="s">
        <v>137</v>
      </c>
      <c r="U365" s="82" t="s">
        <v>137</v>
      </c>
      <c r="V365" s="82"/>
      <c r="W365" s="82"/>
      <c r="X365" s="82" t="s">
        <v>137</v>
      </c>
      <c r="Y365" s="82"/>
      <c r="Z365" s="105">
        <f t="shared" si="40"/>
        <v>750000</v>
      </c>
      <c r="AA365" s="61">
        <f t="shared" si="41"/>
        <v>1000000</v>
      </c>
    </row>
    <row r="366" spans="1:27" ht="20.100000000000001" customHeight="1">
      <c r="A366" s="101">
        <v>1364</v>
      </c>
      <c r="B366" s="102">
        <v>1410051017580</v>
      </c>
      <c r="C366" s="102">
        <v>819010036</v>
      </c>
      <c r="D366" s="103" t="s">
        <v>132</v>
      </c>
      <c r="E366" s="103" t="s">
        <v>825</v>
      </c>
      <c r="F366" s="104">
        <v>2200011</v>
      </c>
      <c r="G366" s="103" t="s">
        <v>828</v>
      </c>
      <c r="H366" s="103" t="s">
        <v>147</v>
      </c>
      <c r="I366" s="103" t="s">
        <v>826</v>
      </c>
      <c r="J366" s="103" t="s">
        <v>832</v>
      </c>
      <c r="K366" s="82">
        <f t="shared" si="35"/>
        <v>2</v>
      </c>
      <c r="L366" s="82">
        <v>40</v>
      </c>
      <c r="M366" s="105">
        <f t="shared" si="36"/>
        <v>400000</v>
      </c>
      <c r="N366" s="105">
        <f t="shared" si="37"/>
        <v>200000</v>
      </c>
      <c r="O366" s="105" t="str">
        <f t="shared" si="38"/>
        <v/>
      </c>
      <c r="P366" s="105" t="str">
        <f t="shared" si="39"/>
        <v/>
      </c>
      <c r="Q366" s="82" t="s">
        <v>137</v>
      </c>
      <c r="R366" s="82"/>
      <c r="S366" s="82" t="s">
        <v>137</v>
      </c>
      <c r="T366" s="82" t="s">
        <v>137</v>
      </c>
      <c r="U366" s="82" t="s">
        <v>137</v>
      </c>
      <c r="V366" s="82"/>
      <c r="W366" s="82"/>
      <c r="X366" s="82" t="s">
        <v>137</v>
      </c>
      <c r="Y366" s="82"/>
      <c r="Z366" s="105">
        <f t="shared" si="40"/>
        <v>600000</v>
      </c>
      <c r="AA366" s="61">
        <f t="shared" si="41"/>
        <v>1000000</v>
      </c>
    </row>
    <row r="367" spans="1:27" ht="20.100000000000001" customHeight="1">
      <c r="A367" s="101">
        <v>1365</v>
      </c>
      <c r="B367" s="102">
        <v>1410051019669</v>
      </c>
      <c r="C367" s="102">
        <v>819010036</v>
      </c>
      <c r="D367" s="103" t="s">
        <v>132</v>
      </c>
      <c r="E367" s="103" t="s">
        <v>825</v>
      </c>
      <c r="F367" s="104">
        <v>2200011</v>
      </c>
      <c r="G367" s="103" t="s">
        <v>828</v>
      </c>
      <c r="H367" s="103" t="s">
        <v>147</v>
      </c>
      <c r="I367" s="103" t="s">
        <v>826</v>
      </c>
      <c r="J367" s="103" t="s">
        <v>833</v>
      </c>
      <c r="K367" s="82">
        <f t="shared" si="35"/>
        <v>3</v>
      </c>
      <c r="L367" s="82">
        <v>60</v>
      </c>
      <c r="M367" s="105">
        <f t="shared" si="36"/>
        <v>500000</v>
      </c>
      <c r="N367" s="105">
        <f t="shared" si="37"/>
        <v>250000</v>
      </c>
      <c r="O367" s="105" t="str">
        <f t="shared" si="38"/>
        <v/>
      </c>
      <c r="P367" s="105" t="str">
        <f t="shared" si="39"/>
        <v/>
      </c>
      <c r="Q367" s="82" t="s">
        <v>137</v>
      </c>
      <c r="R367" s="82"/>
      <c r="S367" s="82" t="s">
        <v>137</v>
      </c>
      <c r="T367" s="82" t="s">
        <v>137</v>
      </c>
      <c r="U367" s="82" t="s">
        <v>137</v>
      </c>
      <c r="V367" s="82"/>
      <c r="W367" s="82"/>
      <c r="X367" s="82" t="s">
        <v>137</v>
      </c>
      <c r="Y367" s="82"/>
      <c r="Z367" s="105">
        <f t="shared" si="40"/>
        <v>750000</v>
      </c>
      <c r="AA367" s="61">
        <f t="shared" si="41"/>
        <v>1000000</v>
      </c>
    </row>
    <row r="368" spans="1:27" ht="20.100000000000001" customHeight="1">
      <c r="A368" s="101">
        <v>1366</v>
      </c>
      <c r="B368" s="102">
        <v>1410051019743</v>
      </c>
      <c r="C368" s="102">
        <v>819010036</v>
      </c>
      <c r="D368" s="103" t="s">
        <v>132</v>
      </c>
      <c r="E368" s="103" t="s">
        <v>825</v>
      </c>
      <c r="F368" s="104">
        <v>2200011</v>
      </c>
      <c r="G368" s="103" t="s">
        <v>828</v>
      </c>
      <c r="H368" s="103" t="s">
        <v>147</v>
      </c>
      <c r="I368" s="103" t="s">
        <v>826</v>
      </c>
      <c r="J368" s="103" t="s">
        <v>834</v>
      </c>
      <c r="K368" s="82">
        <f t="shared" si="35"/>
        <v>3</v>
      </c>
      <c r="L368" s="82">
        <v>60</v>
      </c>
      <c r="M368" s="105">
        <f t="shared" si="36"/>
        <v>500000</v>
      </c>
      <c r="N368" s="105">
        <f t="shared" si="37"/>
        <v>250000</v>
      </c>
      <c r="O368" s="105" t="str">
        <f t="shared" si="38"/>
        <v/>
      </c>
      <c r="P368" s="105" t="str">
        <f t="shared" si="39"/>
        <v/>
      </c>
      <c r="Q368" s="82" t="s">
        <v>137</v>
      </c>
      <c r="R368" s="82"/>
      <c r="S368" s="82" t="s">
        <v>137</v>
      </c>
      <c r="T368" s="82" t="s">
        <v>137</v>
      </c>
      <c r="U368" s="82" t="s">
        <v>137</v>
      </c>
      <c r="V368" s="82"/>
      <c r="W368" s="82"/>
      <c r="X368" s="82" t="s">
        <v>137</v>
      </c>
      <c r="Y368" s="82"/>
      <c r="Z368" s="105">
        <f t="shared" si="40"/>
        <v>750000</v>
      </c>
      <c r="AA368" s="61">
        <f t="shared" si="41"/>
        <v>1000000</v>
      </c>
    </row>
    <row r="369" spans="1:27" ht="20.100000000000001" customHeight="1">
      <c r="A369" s="101">
        <v>1367</v>
      </c>
      <c r="B369" s="102">
        <v>1410051025633</v>
      </c>
      <c r="C369" s="102">
        <v>819010036</v>
      </c>
      <c r="D369" s="103" t="s">
        <v>132</v>
      </c>
      <c r="E369" s="103" t="s">
        <v>825</v>
      </c>
      <c r="F369" s="104">
        <v>2200011</v>
      </c>
      <c r="G369" s="103" t="s">
        <v>828</v>
      </c>
      <c r="H369" s="103" t="s">
        <v>147</v>
      </c>
      <c r="I369" s="103" t="s">
        <v>826</v>
      </c>
      <c r="J369" s="103" t="s">
        <v>835</v>
      </c>
      <c r="K369" s="82">
        <f t="shared" si="35"/>
        <v>2</v>
      </c>
      <c r="L369" s="82">
        <v>50</v>
      </c>
      <c r="M369" s="105">
        <f t="shared" si="36"/>
        <v>400000</v>
      </c>
      <c r="N369" s="105">
        <f t="shared" si="37"/>
        <v>200000</v>
      </c>
      <c r="O369" s="105" t="str">
        <f t="shared" si="38"/>
        <v/>
      </c>
      <c r="P369" s="105" t="str">
        <f t="shared" si="39"/>
        <v/>
      </c>
      <c r="Q369" s="82" t="s">
        <v>137</v>
      </c>
      <c r="R369" s="82"/>
      <c r="S369" s="82" t="s">
        <v>137</v>
      </c>
      <c r="T369" s="82" t="s">
        <v>137</v>
      </c>
      <c r="U369" s="82" t="s">
        <v>137</v>
      </c>
      <c r="V369" s="82"/>
      <c r="W369" s="82"/>
      <c r="X369" s="82" t="s">
        <v>137</v>
      </c>
      <c r="Y369" s="82"/>
      <c r="Z369" s="105">
        <f t="shared" si="40"/>
        <v>600000</v>
      </c>
      <c r="AA369" s="61">
        <f t="shared" si="41"/>
        <v>1000000</v>
      </c>
    </row>
    <row r="370" spans="1:27" ht="20.100000000000001" customHeight="1">
      <c r="A370" s="101">
        <v>1368</v>
      </c>
      <c r="B370" s="102">
        <v>1410051023794</v>
      </c>
      <c r="C370" s="102">
        <v>819010036</v>
      </c>
      <c r="D370" s="103" t="s">
        <v>139</v>
      </c>
      <c r="E370" s="103" t="s">
        <v>825</v>
      </c>
      <c r="F370" s="104">
        <v>2200011</v>
      </c>
      <c r="G370" s="103" t="s">
        <v>828</v>
      </c>
      <c r="H370" s="103" t="s">
        <v>147</v>
      </c>
      <c r="I370" s="103" t="s">
        <v>826</v>
      </c>
      <c r="J370" s="107" t="s">
        <v>836</v>
      </c>
      <c r="K370" s="82">
        <f t="shared" si="35"/>
        <v>2</v>
      </c>
      <c r="L370" s="82">
        <v>30</v>
      </c>
      <c r="M370" s="105">
        <f t="shared" si="36"/>
        <v>400000</v>
      </c>
      <c r="N370" s="105">
        <f t="shared" si="37"/>
        <v>200000</v>
      </c>
      <c r="O370" s="105" t="str">
        <f t="shared" si="38"/>
        <v/>
      </c>
      <c r="P370" s="105" t="str">
        <f t="shared" si="39"/>
        <v/>
      </c>
      <c r="Q370" s="82" t="s">
        <v>137</v>
      </c>
      <c r="R370" s="82"/>
      <c r="S370" s="82" t="s">
        <v>137</v>
      </c>
      <c r="T370" s="82" t="s">
        <v>137</v>
      </c>
      <c r="U370" s="82" t="s">
        <v>137</v>
      </c>
      <c r="V370" s="82"/>
      <c r="W370" s="82"/>
      <c r="X370" s="82" t="s">
        <v>137</v>
      </c>
      <c r="Y370" s="82"/>
      <c r="Z370" s="105">
        <f t="shared" si="40"/>
        <v>600000</v>
      </c>
      <c r="AA370" s="61">
        <f t="shared" si="41"/>
        <v>1000000</v>
      </c>
    </row>
    <row r="371" spans="1:27" ht="20.100000000000001" customHeight="1">
      <c r="A371" s="101">
        <v>1369</v>
      </c>
      <c r="B371" s="102">
        <v>1410051024859</v>
      </c>
      <c r="C371" s="102">
        <v>1410008001265</v>
      </c>
      <c r="D371" s="103" t="s">
        <v>132</v>
      </c>
      <c r="E371" s="103" t="s">
        <v>825</v>
      </c>
      <c r="F371" s="104">
        <v>2200011</v>
      </c>
      <c r="G371" s="103" t="s">
        <v>838</v>
      </c>
      <c r="H371" s="103" t="s">
        <v>220</v>
      </c>
      <c r="I371" s="103" t="s">
        <v>826</v>
      </c>
      <c r="J371" s="103" t="s">
        <v>837</v>
      </c>
      <c r="K371" s="82">
        <f t="shared" si="35"/>
        <v>3</v>
      </c>
      <c r="L371" s="82">
        <v>80</v>
      </c>
      <c r="M371" s="105">
        <f t="shared" si="36"/>
        <v>500000</v>
      </c>
      <c r="N371" s="105">
        <f t="shared" si="37"/>
        <v>250000</v>
      </c>
      <c r="O371" s="105" t="str">
        <f t="shared" si="38"/>
        <v/>
      </c>
      <c r="P371" s="105" t="str">
        <f t="shared" si="39"/>
        <v/>
      </c>
      <c r="Q371" s="82" t="s">
        <v>137</v>
      </c>
      <c r="R371" s="82"/>
      <c r="S371" s="82" t="s">
        <v>137</v>
      </c>
      <c r="T371" s="82" t="s">
        <v>137</v>
      </c>
      <c r="U371" s="82" t="s">
        <v>137</v>
      </c>
      <c r="V371" s="82"/>
      <c r="W371" s="82"/>
      <c r="X371" s="82" t="s">
        <v>137</v>
      </c>
      <c r="Y371" s="82"/>
      <c r="Z371" s="105">
        <f t="shared" si="40"/>
        <v>750000</v>
      </c>
      <c r="AA371" s="61">
        <f t="shared" si="41"/>
        <v>1000000</v>
      </c>
    </row>
    <row r="372" spans="1:27" ht="20.100000000000001" customHeight="1">
      <c r="A372" s="101">
        <v>1370</v>
      </c>
      <c r="B372" s="102">
        <v>1410051026771</v>
      </c>
      <c r="C372" s="102">
        <v>1410111100012</v>
      </c>
      <c r="D372" s="103" t="s">
        <v>132</v>
      </c>
      <c r="E372" s="103" t="s">
        <v>839</v>
      </c>
      <c r="F372" s="104">
        <v>2300051</v>
      </c>
      <c r="G372" s="103" t="s">
        <v>842</v>
      </c>
      <c r="H372" s="103" t="s">
        <v>314</v>
      </c>
      <c r="I372" s="103" t="s">
        <v>840</v>
      </c>
      <c r="J372" s="103" t="s">
        <v>841</v>
      </c>
      <c r="K372" s="82">
        <f t="shared" si="35"/>
        <v>3</v>
      </c>
      <c r="L372" s="82">
        <v>120</v>
      </c>
      <c r="M372" s="105">
        <f t="shared" si="36"/>
        <v>500000</v>
      </c>
      <c r="N372" s="105">
        <f t="shared" si="37"/>
        <v>250000</v>
      </c>
      <c r="O372" s="105">
        <f t="shared" si="38"/>
        <v>300000</v>
      </c>
      <c r="P372" s="105" t="str">
        <f t="shared" si="39"/>
        <v/>
      </c>
      <c r="Q372" s="84" t="s">
        <v>138</v>
      </c>
      <c r="S372" s="84" t="s">
        <v>137</v>
      </c>
      <c r="T372" s="84" t="s">
        <v>137</v>
      </c>
      <c r="U372" s="84" t="s">
        <v>137</v>
      </c>
      <c r="X372" s="84" t="s">
        <v>137</v>
      </c>
      <c r="Z372" s="105">
        <f t="shared" si="40"/>
        <v>1050000</v>
      </c>
      <c r="AA372" s="61">
        <f t="shared" si="41"/>
        <v>1000000</v>
      </c>
    </row>
    <row r="373" spans="1:27" ht="20.100000000000001" customHeight="1">
      <c r="A373" s="101">
        <v>1371</v>
      </c>
      <c r="B373" s="102">
        <v>1410051014751</v>
      </c>
      <c r="C373" s="102">
        <v>819010012</v>
      </c>
      <c r="D373" s="103" t="s">
        <v>132</v>
      </c>
      <c r="E373" s="103" t="s">
        <v>843</v>
      </c>
      <c r="F373" s="104">
        <v>2200011</v>
      </c>
      <c r="G373" s="103" t="s">
        <v>847</v>
      </c>
      <c r="H373" s="103" t="s">
        <v>844</v>
      </c>
      <c r="I373" s="103" t="s">
        <v>845</v>
      </c>
      <c r="J373" s="103" t="s">
        <v>846</v>
      </c>
      <c r="K373" s="82">
        <f t="shared" si="35"/>
        <v>3</v>
      </c>
      <c r="L373" s="82">
        <v>60</v>
      </c>
      <c r="M373" s="105">
        <f t="shared" si="36"/>
        <v>500000</v>
      </c>
      <c r="N373" s="105">
        <f t="shared" si="37"/>
        <v>250000</v>
      </c>
      <c r="O373" s="105" t="str">
        <f t="shared" si="38"/>
        <v/>
      </c>
      <c r="P373" s="105" t="str">
        <f t="shared" si="39"/>
        <v/>
      </c>
      <c r="Q373" s="82" t="s">
        <v>137</v>
      </c>
      <c r="R373" s="82"/>
      <c r="S373" s="82" t="s">
        <v>137</v>
      </c>
      <c r="T373" s="82" t="s">
        <v>137</v>
      </c>
      <c r="U373" s="82" t="s">
        <v>137</v>
      </c>
      <c r="V373" s="82"/>
      <c r="W373" s="82"/>
      <c r="X373" s="82" t="s">
        <v>137</v>
      </c>
      <c r="Y373" s="82"/>
      <c r="Z373" s="105">
        <f t="shared" si="40"/>
        <v>750000</v>
      </c>
      <c r="AA373" s="61">
        <f t="shared" si="41"/>
        <v>1000000</v>
      </c>
    </row>
    <row r="374" spans="1:27" ht="20.100000000000001" customHeight="1">
      <c r="A374" s="101">
        <v>1372</v>
      </c>
      <c r="B374" s="102">
        <v>1410051014769</v>
      </c>
      <c r="C374" s="102">
        <v>819010012</v>
      </c>
      <c r="D374" s="103" t="s">
        <v>132</v>
      </c>
      <c r="E374" s="103" t="s">
        <v>843</v>
      </c>
      <c r="F374" s="104">
        <v>2200011</v>
      </c>
      <c r="G374" s="103" t="s">
        <v>847</v>
      </c>
      <c r="H374" s="103" t="s">
        <v>844</v>
      </c>
      <c r="I374" s="103" t="s">
        <v>845</v>
      </c>
      <c r="J374" s="103" t="s">
        <v>848</v>
      </c>
      <c r="K374" s="82">
        <f t="shared" si="35"/>
        <v>3</v>
      </c>
      <c r="L374" s="82">
        <v>60</v>
      </c>
      <c r="M374" s="105">
        <f t="shared" si="36"/>
        <v>500000</v>
      </c>
      <c r="N374" s="105">
        <f t="shared" si="37"/>
        <v>250000</v>
      </c>
      <c r="O374" s="105" t="str">
        <f t="shared" si="38"/>
        <v/>
      </c>
      <c r="P374" s="105" t="str">
        <f t="shared" si="39"/>
        <v/>
      </c>
      <c r="Q374" s="82" t="s">
        <v>137</v>
      </c>
      <c r="R374" s="82"/>
      <c r="S374" s="82" t="s">
        <v>137</v>
      </c>
      <c r="T374" s="82" t="s">
        <v>137</v>
      </c>
      <c r="U374" s="82" t="s">
        <v>137</v>
      </c>
      <c r="V374" s="82"/>
      <c r="W374" s="82"/>
      <c r="X374" s="82" t="s">
        <v>137</v>
      </c>
      <c r="Y374" s="82"/>
      <c r="Z374" s="105">
        <f t="shared" si="40"/>
        <v>750000</v>
      </c>
      <c r="AA374" s="61">
        <f t="shared" si="41"/>
        <v>1000000</v>
      </c>
    </row>
    <row r="375" spans="1:27" ht="20.100000000000001" customHeight="1">
      <c r="A375" s="101">
        <v>1373</v>
      </c>
      <c r="B375" s="102">
        <v>1410051014819</v>
      </c>
      <c r="C375" s="102">
        <v>819010012</v>
      </c>
      <c r="D375" s="103" t="s">
        <v>132</v>
      </c>
      <c r="E375" s="103" t="s">
        <v>843</v>
      </c>
      <c r="F375" s="104">
        <v>2200011</v>
      </c>
      <c r="G375" s="103" t="s">
        <v>847</v>
      </c>
      <c r="H375" s="103" t="s">
        <v>844</v>
      </c>
      <c r="I375" s="103" t="s">
        <v>845</v>
      </c>
      <c r="J375" s="103" t="s">
        <v>849</v>
      </c>
      <c r="K375" s="82">
        <f t="shared" si="35"/>
        <v>2</v>
      </c>
      <c r="L375" s="82">
        <v>59</v>
      </c>
      <c r="M375" s="105">
        <f t="shared" si="36"/>
        <v>400000</v>
      </c>
      <c r="N375" s="105">
        <f t="shared" si="37"/>
        <v>200000</v>
      </c>
      <c r="O375" s="105" t="str">
        <f t="shared" si="38"/>
        <v/>
      </c>
      <c r="P375" s="105" t="str">
        <f t="shared" si="39"/>
        <v/>
      </c>
      <c r="Q375" s="82" t="s">
        <v>137</v>
      </c>
      <c r="R375" s="82"/>
      <c r="S375" s="82" t="s">
        <v>137</v>
      </c>
      <c r="T375" s="82" t="s">
        <v>137</v>
      </c>
      <c r="U375" s="82" t="s">
        <v>137</v>
      </c>
      <c r="V375" s="82"/>
      <c r="W375" s="82"/>
      <c r="X375" s="82" t="s">
        <v>137</v>
      </c>
      <c r="Y375" s="82"/>
      <c r="Z375" s="105">
        <f t="shared" si="40"/>
        <v>600000</v>
      </c>
      <c r="AA375" s="61">
        <f t="shared" si="41"/>
        <v>1000000</v>
      </c>
    </row>
    <row r="376" spans="1:27" ht="20.100000000000001" customHeight="1">
      <c r="A376" s="101">
        <v>1374</v>
      </c>
      <c r="B376" s="102">
        <v>1410051016657</v>
      </c>
      <c r="C376" s="102">
        <v>819010012</v>
      </c>
      <c r="D376" s="103" t="s">
        <v>132</v>
      </c>
      <c r="E376" s="103" t="s">
        <v>843</v>
      </c>
      <c r="F376" s="104">
        <v>2200011</v>
      </c>
      <c r="G376" s="103" t="s">
        <v>847</v>
      </c>
      <c r="H376" s="103" t="s">
        <v>844</v>
      </c>
      <c r="I376" s="103" t="s">
        <v>845</v>
      </c>
      <c r="J376" s="103" t="s">
        <v>850</v>
      </c>
      <c r="K376" s="82">
        <f t="shared" si="35"/>
        <v>3</v>
      </c>
      <c r="L376" s="82">
        <v>60</v>
      </c>
      <c r="M376" s="105">
        <f t="shared" si="36"/>
        <v>500000</v>
      </c>
      <c r="N376" s="105">
        <f t="shared" si="37"/>
        <v>250000</v>
      </c>
      <c r="O376" s="105" t="str">
        <f t="shared" si="38"/>
        <v/>
      </c>
      <c r="P376" s="105" t="str">
        <f t="shared" si="39"/>
        <v/>
      </c>
      <c r="Q376" s="82" t="s">
        <v>137</v>
      </c>
      <c r="R376" s="82"/>
      <c r="S376" s="82" t="s">
        <v>137</v>
      </c>
      <c r="T376" s="82" t="s">
        <v>137</v>
      </c>
      <c r="U376" s="82" t="s">
        <v>137</v>
      </c>
      <c r="V376" s="82"/>
      <c r="W376" s="82"/>
      <c r="X376" s="82" t="s">
        <v>137</v>
      </c>
      <c r="Y376" s="82"/>
      <c r="Z376" s="105">
        <f t="shared" si="40"/>
        <v>750000</v>
      </c>
      <c r="AA376" s="61">
        <f t="shared" si="41"/>
        <v>1000000</v>
      </c>
    </row>
    <row r="377" spans="1:27" ht="20.100000000000001" customHeight="1">
      <c r="A377" s="101">
        <v>1375</v>
      </c>
      <c r="B377" s="102">
        <v>1410051017051</v>
      </c>
      <c r="C377" s="102">
        <v>819010012</v>
      </c>
      <c r="D377" s="103" t="s">
        <v>132</v>
      </c>
      <c r="E377" s="103" t="s">
        <v>843</v>
      </c>
      <c r="F377" s="104">
        <v>2200011</v>
      </c>
      <c r="G377" s="103" t="s">
        <v>847</v>
      </c>
      <c r="H377" s="103" t="s">
        <v>844</v>
      </c>
      <c r="I377" s="103" t="s">
        <v>845</v>
      </c>
      <c r="J377" s="103" t="s">
        <v>851</v>
      </c>
      <c r="K377" s="82">
        <f t="shared" si="35"/>
        <v>3</v>
      </c>
      <c r="L377" s="82">
        <v>60</v>
      </c>
      <c r="M377" s="105">
        <f t="shared" si="36"/>
        <v>500000</v>
      </c>
      <c r="N377" s="105">
        <f t="shared" si="37"/>
        <v>250000</v>
      </c>
      <c r="O377" s="105" t="str">
        <f t="shared" si="38"/>
        <v/>
      </c>
      <c r="P377" s="105" t="str">
        <f t="shared" si="39"/>
        <v/>
      </c>
      <c r="Q377" s="82" t="s">
        <v>137</v>
      </c>
      <c r="R377" s="82"/>
      <c r="S377" s="82" t="s">
        <v>137</v>
      </c>
      <c r="T377" s="82" t="s">
        <v>137</v>
      </c>
      <c r="U377" s="82" t="s">
        <v>137</v>
      </c>
      <c r="V377" s="82"/>
      <c r="W377" s="82"/>
      <c r="X377" s="82" t="s">
        <v>137</v>
      </c>
      <c r="Y377" s="82"/>
      <c r="Z377" s="105">
        <f t="shared" si="40"/>
        <v>750000</v>
      </c>
      <c r="AA377" s="61">
        <f t="shared" si="41"/>
        <v>1000000</v>
      </c>
    </row>
    <row r="378" spans="1:27" ht="20.100000000000001" customHeight="1">
      <c r="A378" s="101">
        <v>1376</v>
      </c>
      <c r="B378" s="102">
        <v>1410051025914</v>
      </c>
      <c r="C378" s="102">
        <v>819010012</v>
      </c>
      <c r="D378" s="103" t="s">
        <v>132</v>
      </c>
      <c r="E378" s="103" t="s">
        <v>843</v>
      </c>
      <c r="F378" s="104">
        <v>2200011</v>
      </c>
      <c r="G378" s="103" t="s">
        <v>847</v>
      </c>
      <c r="H378" s="103" t="s">
        <v>844</v>
      </c>
      <c r="I378" s="103" t="s">
        <v>845</v>
      </c>
      <c r="J378" s="103" t="s">
        <v>852</v>
      </c>
      <c r="K378" s="82">
        <f t="shared" si="35"/>
        <v>3</v>
      </c>
      <c r="L378" s="82">
        <v>60</v>
      </c>
      <c r="M378" s="105">
        <f t="shared" si="36"/>
        <v>500000</v>
      </c>
      <c r="N378" s="105">
        <f t="shared" si="37"/>
        <v>250000</v>
      </c>
      <c r="O378" s="105" t="str">
        <f t="shared" si="38"/>
        <v/>
      </c>
      <c r="P378" s="105" t="str">
        <f t="shared" si="39"/>
        <v/>
      </c>
      <c r="Q378" s="82" t="s">
        <v>137</v>
      </c>
      <c r="R378" s="82"/>
      <c r="S378" s="82" t="s">
        <v>137</v>
      </c>
      <c r="T378" s="82" t="s">
        <v>137</v>
      </c>
      <c r="U378" s="82" t="s">
        <v>137</v>
      </c>
      <c r="V378" s="82"/>
      <c r="W378" s="82"/>
      <c r="X378" s="82" t="s">
        <v>137</v>
      </c>
      <c r="Y378" s="82"/>
      <c r="Z378" s="105">
        <f t="shared" si="40"/>
        <v>750000</v>
      </c>
      <c r="AA378" s="61">
        <f t="shared" si="41"/>
        <v>1000000</v>
      </c>
    </row>
    <row r="379" spans="1:27" ht="20.100000000000001" customHeight="1">
      <c r="A379" s="101">
        <v>1377</v>
      </c>
      <c r="B379" s="102">
        <v>1410051016939</v>
      </c>
      <c r="C379" s="102">
        <v>912010091</v>
      </c>
      <c r="D379" s="103" t="s">
        <v>132</v>
      </c>
      <c r="E379" s="103"/>
      <c r="F379" s="104"/>
      <c r="G379" s="103"/>
      <c r="H379" s="103"/>
      <c r="I379" s="103"/>
      <c r="J379" s="103" t="s">
        <v>853</v>
      </c>
      <c r="K379" s="82">
        <f t="shared" si="35"/>
        <v>3</v>
      </c>
      <c r="L379" s="82">
        <v>127</v>
      </c>
      <c r="M379" s="105">
        <f t="shared" si="36"/>
        <v>500000</v>
      </c>
      <c r="N379" s="105">
        <f t="shared" si="37"/>
        <v>250000</v>
      </c>
      <c r="O379" s="105" t="str">
        <f t="shared" si="38"/>
        <v/>
      </c>
      <c r="P379" s="105" t="str">
        <f t="shared" si="39"/>
        <v/>
      </c>
      <c r="Q379" s="82" t="s">
        <v>137</v>
      </c>
      <c r="R379" s="82"/>
      <c r="S379" s="82" t="s">
        <v>137</v>
      </c>
      <c r="T379" s="82" t="s">
        <v>137</v>
      </c>
      <c r="U379" s="82" t="s">
        <v>137</v>
      </c>
      <c r="V379" s="82"/>
      <c r="W379" s="82"/>
      <c r="X379" s="82" t="s">
        <v>137</v>
      </c>
      <c r="Y379" s="82"/>
      <c r="Z379" s="105">
        <f t="shared" si="40"/>
        <v>750000</v>
      </c>
      <c r="AA379" s="61">
        <f t="shared" si="41"/>
        <v>1000000</v>
      </c>
    </row>
    <row r="380" spans="1:27" ht="20.100000000000001" customHeight="1">
      <c r="A380" s="101">
        <v>1378</v>
      </c>
      <c r="B380" s="102">
        <v>1410051016277</v>
      </c>
      <c r="C380" s="102">
        <v>912010024</v>
      </c>
      <c r="D380" s="103" t="s">
        <v>132</v>
      </c>
      <c r="E380" s="103" t="s">
        <v>854</v>
      </c>
      <c r="F380" s="104">
        <v>2318458</v>
      </c>
      <c r="G380" s="103" t="s">
        <v>857</v>
      </c>
      <c r="H380" s="103" t="s">
        <v>133</v>
      </c>
      <c r="I380" s="103" t="s">
        <v>855</v>
      </c>
      <c r="J380" s="103" t="s">
        <v>856</v>
      </c>
      <c r="K380" s="82">
        <f t="shared" si="35"/>
        <v>3</v>
      </c>
      <c r="L380" s="82">
        <v>60</v>
      </c>
      <c r="M380" s="105">
        <f t="shared" si="36"/>
        <v>500000</v>
      </c>
      <c r="N380" s="105">
        <f t="shared" si="37"/>
        <v>250000</v>
      </c>
      <c r="O380" s="105">
        <f t="shared" si="38"/>
        <v>300000</v>
      </c>
      <c r="P380" s="105" t="str">
        <f t="shared" si="39"/>
        <v/>
      </c>
      <c r="Q380" s="84" t="s">
        <v>138</v>
      </c>
      <c r="S380" s="84" t="s">
        <v>137</v>
      </c>
      <c r="T380" s="84" t="s">
        <v>137</v>
      </c>
      <c r="U380" s="84" t="s">
        <v>137</v>
      </c>
      <c r="X380" s="84" t="s">
        <v>137</v>
      </c>
      <c r="Z380" s="105">
        <f t="shared" si="40"/>
        <v>1050000</v>
      </c>
      <c r="AA380" s="61">
        <f t="shared" si="41"/>
        <v>1000000</v>
      </c>
    </row>
    <row r="381" spans="1:27" ht="20.100000000000001" customHeight="1">
      <c r="A381" s="101">
        <v>1379</v>
      </c>
      <c r="B381" s="102">
        <v>1410051018489</v>
      </c>
      <c r="C381" s="102">
        <v>912010024</v>
      </c>
      <c r="D381" s="103" t="s">
        <v>132</v>
      </c>
      <c r="E381" s="103" t="s">
        <v>854</v>
      </c>
      <c r="F381" s="104">
        <v>2318458</v>
      </c>
      <c r="G381" s="103" t="s">
        <v>857</v>
      </c>
      <c r="H381" s="103" t="s">
        <v>133</v>
      </c>
      <c r="I381" s="103" t="s">
        <v>855</v>
      </c>
      <c r="J381" s="103" t="s">
        <v>858</v>
      </c>
      <c r="K381" s="82">
        <f t="shared" si="35"/>
        <v>2</v>
      </c>
      <c r="L381" s="82">
        <v>48</v>
      </c>
      <c r="M381" s="105">
        <f t="shared" si="36"/>
        <v>400000</v>
      </c>
      <c r="N381" s="105">
        <f t="shared" si="37"/>
        <v>200000</v>
      </c>
      <c r="O381" s="105" t="str">
        <f t="shared" si="38"/>
        <v/>
      </c>
      <c r="P381" s="105" t="str">
        <f t="shared" si="39"/>
        <v/>
      </c>
      <c r="Q381" s="82" t="s">
        <v>137</v>
      </c>
      <c r="R381" s="82"/>
      <c r="S381" s="82" t="s">
        <v>137</v>
      </c>
      <c r="T381" s="82" t="s">
        <v>137</v>
      </c>
      <c r="U381" s="82" t="s">
        <v>137</v>
      </c>
      <c r="V381" s="82"/>
      <c r="W381" s="82"/>
      <c r="X381" s="82" t="s">
        <v>137</v>
      </c>
      <c r="Y381" s="82"/>
      <c r="Z381" s="105">
        <f t="shared" si="40"/>
        <v>600000</v>
      </c>
      <c r="AA381" s="61">
        <f t="shared" si="41"/>
        <v>1000000</v>
      </c>
    </row>
    <row r="382" spans="1:27" ht="20.100000000000001" customHeight="1">
      <c r="A382" s="101">
        <v>1380</v>
      </c>
      <c r="B382" s="102">
        <v>1410051015360</v>
      </c>
      <c r="C382" s="102">
        <v>904010023</v>
      </c>
      <c r="D382" s="103" t="s">
        <v>132</v>
      </c>
      <c r="E382" s="103" t="s">
        <v>859</v>
      </c>
      <c r="F382" s="104">
        <v>2310026</v>
      </c>
      <c r="G382" s="103" t="s">
        <v>862</v>
      </c>
      <c r="H382" s="103" t="s">
        <v>133</v>
      </c>
      <c r="I382" s="103" t="s">
        <v>860</v>
      </c>
      <c r="J382" s="103" t="s">
        <v>861</v>
      </c>
      <c r="K382" s="82">
        <f t="shared" si="35"/>
        <v>3</v>
      </c>
      <c r="L382" s="82">
        <v>60</v>
      </c>
      <c r="M382" s="105">
        <f t="shared" si="36"/>
        <v>500000</v>
      </c>
      <c r="N382" s="105">
        <f t="shared" si="37"/>
        <v>250000</v>
      </c>
      <c r="O382" s="105" t="str">
        <f t="shared" si="38"/>
        <v/>
      </c>
      <c r="P382" s="105" t="str">
        <f t="shared" si="39"/>
        <v/>
      </c>
      <c r="Q382" s="82" t="s">
        <v>137</v>
      </c>
      <c r="R382" s="82"/>
      <c r="S382" s="82" t="s">
        <v>137</v>
      </c>
      <c r="T382" s="82" t="s">
        <v>137</v>
      </c>
      <c r="U382" s="82" t="s">
        <v>137</v>
      </c>
      <c r="V382" s="82"/>
      <c r="W382" s="82"/>
      <c r="X382" s="82" t="s">
        <v>137</v>
      </c>
      <c r="Y382" s="82"/>
      <c r="Z382" s="105">
        <f t="shared" si="40"/>
        <v>750000</v>
      </c>
      <c r="AA382" s="61">
        <f t="shared" si="41"/>
        <v>1000000</v>
      </c>
    </row>
    <row r="383" spans="1:27" ht="20.100000000000001" customHeight="1">
      <c r="A383" s="101">
        <v>1381</v>
      </c>
      <c r="B383" s="102">
        <v>1410051020394</v>
      </c>
      <c r="C383" s="102">
        <v>1502040101</v>
      </c>
      <c r="D383" s="103" t="s">
        <v>132</v>
      </c>
      <c r="E383" s="103"/>
      <c r="F383" s="104"/>
      <c r="G383" s="103"/>
      <c r="H383" s="103"/>
      <c r="I383" s="103"/>
      <c r="J383" s="103" t="s">
        <v>863</v>
      </c>
      <c r="K383" s="82">
        <f t="shared" si="35"/>
        <v>2</v>
      </c>
      <c r="L383" s="82">
        <v>40</v>
      </c>
      <c r="M383" s="105">
        <f t="shared" si="36"/>
        <v>400000</v>
      </c>
      <c r="N383" s="105">
        <f t="shared" si="37"/>
        <v>200000</v>
      </c>
      <c r="O383" s="105" t="str">
        <f t="shared" si="38"/>
        <v/>
      </c>
      <c r="P383" s="105" t="str">
        <f t="shared" si="39"/>
        <v/>
      </c>
      <c r="Q383" s="82" t="s">
        <v>137</v>
      </c>
      <c r="R383" s="82"/>
      <c r="S383" s="82" t="s">
        <v>137</v>
      </c>
      <c r="T383" s="82" t="s">
        <v>137</v>
      </c>
      <c r="U383" s="82" t="s">
        <v>137</v>
      </c>
      <c r="V383" s="82"/>
      <c r="W383" s="82"/>
      <c r="X383" s="82" t="s">
        <v>137</v>
      </c>
      <c r="Y383" s="82"/>
      <c r="Z383" s="105">
        <f t="shared" si="40"/>
        <v>600000</v>
      </c>
      <c r="AA383" s="61">
        <f t="shared" si="41"/>
        <v>1000000</v>
      </c>
    </row>
    <row r="384" spans="1:27" ht="20.100000000000001" customHeight="1">
      <c r="A384" s="101">
        <v>1382</v>
      </c>
      <c r="B384" s="102">
        <v>1410051023638</v>
      </c>
      <c r="C384" s="102">
        <v>1511100103</v>
      </c>
      <c r="D384" s="103" t="s">
        <v>132</v>
      </c>
      <c r="E384" s="103" t="s">
        <v>864</v>
      </c>
      <c r="F384" s="104">
        <v>2210823</v>
      </c>
      <c r="G384" s="103" t="s">
        <v>868</v>
      </c>
      <c r="H384" s="103" t="s">
        <v>865</v>
      </c>
      <c r="I384" s="103" t="s">
        <v>866</v>
      </c>
      <c r="J384" s="103" t="s">
        <v>867</v>
      </c>
      <c r="K384" s="82">
        <f t="shared" si="35"/>
        <v>2</v>
      </c>
      <c r="L384" s="82">
        <v>29</v>
      </c>
      <c r="M384" s="105">
        <f t="shared" si="36"/>
        <v>400000</v>
      </c>
      <c r="N384" s="105">
        <f t="shared" si="37"/>
        <v>200000</v>
      </c>
      <c r="O384" s="105" t="str">
        <f t="shared" si="38"/>
        <v/>
      </c>
      <c r="P384" s="105" t="str">
        <f t="shared" si="39"/>
        <v/>
      </c>
      <c r="Q384" s="82" t="s">
        <v>137</v>
      </c>
      <c r="R384" s="82"/>
      <c r="S384" s="82" t="s">
        <v>137</v>
      </c>
      <c r="T384" s="82" t="s">
        <v>137</v>
      </c>
      <c r="U384" s="82" t="s">
        <v>137</v>
      </c>
      <c r="V384" s="82"/>
      <c r="W384" s="82"/>
      <c r="X384" s="82" t="s">
        <v>137</v>
      </c>
      <c r="Y384" s="82"/>
      <c r="Z384" s="105">
        <f t="shared" si="40"/>
        <v>600000</v>
      </c>
      <c r="AA384" s="61">
        <f t="shared" si="41"/>
        <v>1000000</v>
      </c>
    </row>
    <row r="385" spans="1:27" ht="20.100000000000001" customHeight="1">
      <c r="A385" s="101">
        <v>1383</v>
      </c>
      <c r="B385" s="102">
        <v>1410051017903</v>
      </c>
      <c r="C385" s="102">
        <v>918010006</v>
      </c>
      <c r="D385" s="103" t="s">
        <v>132</v>
      </c>
      <c r="E385" s="103" t="s">
        <v>869</v>
      </c>
      <c r="F385" s="104">
        <v>2300051</v>
      </c>
      <c r="G385" s="103" t="s">
        <v>872</v>
      </c>
      <c r="H385" s="103" t="s">
        <v>147</v>
      </c>
      <c r="I385" s="103" t="s">
        <v>870</v>
      </c>
      <c r="J385" s="103" t="s">
        <v>871</v>
      </c>
      <c r="K385" s="82">
        <f t="shared" si="35"/>
        <v>3</v>
      </c>
      <c r="L385" s="82">
        <v>60</v>
      </c>
      <c r="M385" s="105">
        <f t="shared" si="36"/>
        <v>500000</v>
      </c>
      <c r="N385" s="105">
        <f t="shared" si="37"/>
        <v>250000</v>
      </c>
      <c r="O385" s="105">
        <f t="shared" si="38"/>
        <v>300000</v>
      </c>
      <c r="P385" s="105" t="str">
        <f t="shared" si="39"/>
        <v/>
      </c>
      <c r="Q385" s="84" t="s">
        <v>138</v>
      </c>
      <c r="S385" s="84" t="s">
        <v>137</v>
      </c>
      <c r="T385" s="84" t="s">
        <v>137</v>
      </c>
      <c r="U385" s="84" t="s">
        <v>137</v>
      </c>
      <c r="X385" s="84" t="s">
        <v>137</v>
      </c>
      <c r="Z385" s="105">
        <f t="shared" si="40"/>
        <v>1050000</v>
      </c>
      <c r="AA385" s="61">
        <f t="shared" si="41"/>
        <v>1000000</v>
      </c>
    </row>
    <row r="386" spans="1:27" ht="20.100000000000001" customHeight="1">
      <c r="A386" s="101">
        <v>1384</v>
      </c>
      <c r="B386" s="102">
        <v>1410051017044</v>
      </c>
      <c r="C386" s="102">
        <v>912010102</v>
      </c>
      <c r="D386" s="103" t="s">
        <v>132</v>
      </c>
      <c r="E386" s="103" t="s">
        <v>873</v>
      </c>
      <c r="F386" s="104">
        <v>2430031</v>
      </c>
      <c r="G386" s="103" t="s">
        <v>876</v>
      </c>
      <c r="H386" s="103" t="s">
        <v>133</v>
      </c>
      <c r="I386" s="103" t="s">
        <v>874</v>
      </c>
      <c r="J386" s="103" t="s">
        <v>875</v>
      </c>
      <c r="K386" s="82">
        <f t="shared" si="35"/>
        <v>3</v>
      </c>
      <c r="L386" s="82">
        <v>60</v>
      </c>
      <c r="M386" s="105">
        <f t="shared" si="36"/>
        <v>500000</v>
      </c>
      <c r="N386" s="105">
        <f t="shared" si="37"/>
        <v>250000</v>
      </c>
      <c r="O386" s="105">
        <f t="shared" si="38"/>
        <v>300000</v>
      </c>
      <c r="P386" s="105" t="str">
        <f t="shared" si="39"/>
        <v/>
      </c>
      <c r="Q386" s="84" t="s">
        <v>138</v>
      </c>
      <c r="S386" s="84" t="s">
        <v>137</v>
      </c>
      <c r="T386" s="84" t="s">
        <v>137</v>
      </c>
      <c r="U386" s="84" t="s">
        <v>137</v>
      </c>
      <c r="X386" s="84" t="s">
        <v>137</v>
      </c>
      <c r="Z386" s="105">
        <f t="shared" si="40"/>
        <v>1050000</v>
      </c>
      <c r="AA386" s="61">
        <f t="shared" si="41"/>
        <v>1000000</v>
      </c>
    </row>
    <row r="387" spans="1:27" ht="20.100000000000001" customHeight="1">
      <c r="A387" s="101">
        <v>1385</v>
      </c>
      <c r="B387" s="102">
        <v>1410051018190</v>
      </c>
      <c r="C387" s="102">
        <v>912010102</v>
      </c>
      <c r="D387" s="103" t="s">
        <v>132</v>
      </c>
      <c r="E387" s="103" t="s">
        <v>873</v>
      </c>
      <c r="F387" s="104">
        <v>2430031</v>
      </c>
      <c r="G387" s="103" t="s">
        <v>876</v>
      </c>
      <c r="H387" s="103" t="s">
        <v>133</v>
      </c>
      <c r="I387" s="103" t="s">
        <v>874</v>
      </c>
      <c r="J387" s="103" t="s">
        <v>877</v>
      </c>
      <c r="K387" s="82">
        <f t="shared" ref="K387:K450" si="42">IF(L387="","",IF(L387&lt;=19,1,IF(AND(L387&gt;=20,L387&lt;=59),2,IF(L387&gt;=60,3,"エラー"))))</f>
        <v>3</v>
      </c>
      <c r="L387" s="82">
        <v>90</v>
      </c>
      <c r="M387" s="105">
        <f t="shared" ref="M387:M450" si="43">IF(L387="","",IF(K387=1,300000,IF(K387=2,400000,IF(K387=3,500000,"エラー"))))</f>
        <v>500000</v>
      </c>
      <c r="N387" s="105">
        <f t="shared" ref="N387:N450" si="44">IF(L387="","",IF(K387=1,150000,IF(K387=2,200000,IF(K387=3,250000,"エラー"))))</f>
        <v>250000</v>
      </c>
      <c r="O387" s="105">
        <f t="shared" ref="O387:O450" si="45">IF(OR(Q387="○",R387="○",S387="○",T387="○",U387="○",V387="○"),300000,"")</f>
        <v>300000</v>
      </c>
      <c r="P387" s="105">
        <f t="shared" ref="P387:P450" si="46">IF(OR(X387="○",W387="○",Y387="○"),300000,"")</f>
        <v>300000</v>
      </c>
      <c r="Q387" s="84" t="s">
        <v>138</v>
      </c>
      <c r="S387" s="84" t="s">
        <v>137</v>
      </c>
      <c r="T387" s="84" t="s">
        <v>137</v>
      </c>
      <c r="U387" s="84" t="s">
        <v>137</v>
      </c>
      <c r="Y387" s="84" t="s">
        <v>138</v>
      </c>
      <c r="Z387" s="105">
        <f t="shared" ref="Z387:Z450" si="47">SUM(M387:P387)</f>
        <v>1350000</v>
      </c>
      <c r="AA387" s="61">
        <f t="shared" ref="AA387:AA450" si="48">IF(OR(N387&lt;&gt;"",O387&lt;&gt;"",P387&lt;&gt;""),1000000,0)</f>
        <v>1000000</v>
      </c>
    </row>
    <row r="388" spans="1:27" ht="20.100000000000001" customHeight="1">
      <c r="A388" s="101">
        <v>1386</v>
      </c>
      <c r="B388" s="102">
        <v>1410051018612</v>
      </c>
      <c r="C388" s="102">
        <v>912010102</v>
      </c>
      <c r="D388" s="103" t="s">
        <v>132</v>
      </c>
      <c r="E388" s="103" t="s">
        <v>873</v>
      </c>
      <c r="F388" s="104">
        <v>2430031</v>
      </c>
      <c r="G388" s="103" t="s">
        <v>876</v>
      </c>
      <c r="H388" s="103" t="s">
        <v>133</v>
      </c>
      <c r="I388" s="103" t="s">
        <v>874</v>
      </c>
      <c r="J388" s="103" t="s">
        <v>878</v>
      </c>
      <c r="K388" s="82">
        <f t="shared" si="42"/>
        <v>3</v>
      </c>
      <c r="L388" s="82">
        <v>90</v>
      </c>
      <c r="M388" s="105">
        <f t="shared" si="43"/>
        <v>500000</v>
      </c>
      <c r="N388" s="105">
        <f t="shared" si="44"/>
        <v>250000</v>
      </c>
      <c r="O388" s="105">
        <f t="shared" si="45"/>
        <v>300000</v>
      </c>
      <c r="P388" s="105" t="str">
        <f t="shared" si="46"/>
        <v/>
      </c>
      <c r="Q388" s="84" t="s">
        <v>138</v>
      </c>
      <c r="S388" s="84" t="s">
        <v>137</v>
      </c>
      <c r="T388" s="84" t="s">
        <v>137</v>
      </c>
      <c r="U388" s="84" t="s">
        <v>137</v>
      </c>
      <c r="X388" s="84" t="s">
        <v>137</v>
      </c>
      <c r="Z388" s="105">
        <f t="shared" si="47"/>
        <v>1050000</v>
      </c>
      <c r="AA388" s="61">
        <f t="shared" si="48"/>
        <v>1000000</v>
      </c>
    </row>
    <row r="389" spans="1:27" ht="20.100000000000001" customHeight="1">
      <c r="A389" s="101">
        <v>1387</v>
      </c>
      <c r="B389" s="102">
        <v>1410051017663</v>
      </c>
      <c r="C389" s="102">
        <v>912010167</v>
      </c>
      <c r="D389" s="103" t="s">
        <v>132</v>
      </c>
      <c r="E389" s="103" t="s">
        <v>879</v>
      </c>
      <c r="F389" s="104">
        <v>2440812</v>
      </c>
      <c r="G389" s="103" t="s">
        <v>882</v>
      </c>
      <c r="H389" s="103" t="s">
        <v>133</v>
      </c>
      <c r="I389" s="103" t="s">
        <v>880</v>
      </c>
      <c r="J389" s="103" t="s">
        <v>881</v>
      </c>
      <c r="K389" s="82">
        <f t="shared" si="42"/>
        <v>3</v>
      </c>
      <c r="L389" s="82">
        <v>120</v>
      </c>
      <c r="M389" s="105">
        <f t="shared" si="43"/>
        <v>500000</v>
      </c>
      <c r="N389" s="105">
        <f t="shared" si="44"/>
        <v>250000</v>
      </c>
      <c r="O389" s="105" t="str">
        <f t="shared" si="45"/>
        <v/>
      </c>
      <c r="P389" s="105" t="str">
        <f t="shared" si="46"/>
        <v/>
      </c>
      <c r="Q389" s="82" t="s">
        <v>137</v>
      </c>
      <c r="R389" s="82"/>
      <c r="S389" s="82" t="s">
        <v>137</v>
      </c>
      <c r="T389" s="82" t="s">
        <v>137</v>
      </c>
      <c r="U389" s="82" t="s">
        <v>137</v>
      </c>
      <c r="V389" s="82"/>
      <c r="W389" s="82"/>
      <c r="X389" s="82" t="s">
        <v>137</v>
      </c>
      <c r="Y389" s="82"/>
      <c r="Z389" s="105">
        <f t="shared" si="47"/>
        <v>750000</v>
      </c>
      <c r="AA389" s="61">
        <f t="shared" si="48"/>
        <v>1000000</v>
      </c>
    </row>
    <row r="390" spans="1:27" ht="20.100000000000001" customHeight="1">
      <c r="A390" s="101">
        <v>1388</v>
      </c>
      <c r="B390" s="102">
        <v>1410051026649</v>
      </c>
      <c r="C390" s="102">
        <v>1501220119</v>
      </c>
      <c r="D390" s="103" t="s">
        <v>132</v>
      </c>
      <c r="E390" s="103" t="s">
        <v>883</v>
      </c>
      <c r="F390" s="104">
        <v>2410803</v>
      </c>
      <c r="G390" s="103" t="s">
        <v>886</v>
      </c>
      <c r="H390" s="103" t="s">
        <v>141</v>
      </c>
      <c r="I390" s="103" t="s">
        <v>884</v>
      </c>
      <c r="J390" s="103" t="s">
        <v>885</v>
      </c>
      <c r="K390" s="82">
        <f t="shared" si="42"/>
        <v>3</v>
      </c>
      <c r="L390" s="82">
        <v>60</v>
      </c>
      <c r="M390" s="105">
        <f t="shared" si="43"/>
        <v>500000</v>
      </c>
      <c r="N390" s="105">
        <f t="shared" si="44"/>
        <v>250000</v>
      </c>
      <c r="O390" s="105">
        <f t="shared" si="45"/>
        <v>300000</v>
      </c>
      <c r="P390" s="105" t="str">
        <f t="shared" si="46"/>
        <v/>
      </c>
      <c r="Q390" s="82" t="s">
        <v>137</v>
      </c>
      <c r="R390" s="82"/>
      <c r="S390" s="82" t="s">
        <v>137</v>
      </c>
      <c r="T390" s="84" t="s">
        <v>170</v>
      </c>
      <c r="U390" s="82" t="s">
        <v>137</v>
      </c>
      <c r="V390" s="82"/>
      <c r="W390" s="82"/>
      <c r="X390" s="82" t="s">
        <v>137</v>
      </c>
      <c r="Y390" s="82"/>
      <c r="Z390" s="105">
        <f t="shared" si="47"/>
        <v>1050000</v>
      </c>
      <c r="AA390" s="61">
        <f t="shared" si="48"/>
        <v>1000000</v>
      </c>
    </row>
    <row r="391" spans="1:27" ht="20.100000000000001" customHeight="1">
      <c r="A391" s="101">
        <v>1389</v>
      </c>
      <c r="B391" s="102">
        <v>1410051019883</v>
      </c>
      <c r="C391" s="102">
        <v>1016060003</v>
      </c>
      <c r="D391" s="103" t="s">
        <v>132</v>
      </c>
      <c r="E391" s="103" t="s">
        <v>887</v>
      </c>
      <c r="F391" s="104">
        <v>2200072</v>
      </c>
      <c r="G391" s="103" t="s">
        <v>890</v>
      </c>
      <c r="H391" s="103" t="s">
        <v>133</v>
      </c>
      <c r="I391" s="103" t="s">
        <v>888</v>
      </c>
      <c r="J391" s="103" t="s">
        <v>889</v>
      </c>
      <c r="K391" s="82">
        <f t="shared" si="42"/>
        <v>3</v>
      </c>
      <c r="L391" s="82">
        <v>87</v>
      </c>
      <c r="M391" s="105">
        <f t="shared" si="43"/>
        <v>500000</v>
      </c>
      <c r="N391" s="105">
        <f t="shared" si="44"/>
        <v>250000</v>
      </c>
      <c r="O391" s="105" t="str">
        <f t="shared" si="45"/>
        <v/>
      </c>
      <c r="P391" s="105" t="str">
        <f t="shared" si="46"/>
        <v/>
      </c>
      <c r="Q391" s="82" t="s">
        <v>137</v>
      </c>
      <c r="R391" s="82"/>
      <c r="S391" s="82" t="s">
        <v>137</v>
      </c>
      <c r="T391" s="82" t="s">
        <v>137</v>
      </c>
      <c r="U391" s="82" t="s">
        <v>137</v>
      </c>
      <c r="V391" s="82"/>
      <c r="W391" s="82"/>
      <c r="X391" s="82" t="s">
        <v>137</v>
      </c>
      <c r="Y391" s="82"/>
      <c r="Z391" s="105">
        <f t="shared" si="47"/>
        <v>750000</v>
      </c>
      <c r="AA391" s="61">
        <f t="shared" si="48"/>
        <v>1000000</v>
      </c>
    </row>
    <row r="392" spans="1:27" ht="20.100000000000001" customHeight="1">
      <c r="A392" s="101">
        <v>1390</v>
      </c>
      <c r="B392" s="102">
        <v>1410051014397</v>
      </c>
      <c r="C392" s="102">
        <v>805020040</v>
      </c>
      <c r="D392" s="103" t="s">
        <v>132</v>
      </c>
      <c r="E392" s="103" t="s">
        <v>891</v>
      </c>
      <c r="F392" s="104">
        <v>3580026</v>
      </c>
      <c r="G392" s="103" t="s">
        <v>894</v>
      </c>
      <c r="H392" s="103" t="s">
        <v>133</v>
      </c>
      <c r="I392" s="103" t="s">
        <v>892</v>
      </c>
      <c r="J392" s="103" t="s">
        <v>893</v>
      </c>
      <c r="K392" s="82">
        <f t="shared" si="42"/>
        <v>3</v>
      </c>
      <c r="L392" s="82">
        <v>180</v>
      </c>
      <c r="M392" s="105">
        <f t="shared" si="43"/>
        <v>500000</v>
      </c>
      <c r="N392" s="105">
        <f t="shared" si="44"/>
        <v>250000</v>
      </c>
      <c r="O392" s="105" t="str">
        <f t="shared" si="45"/>
        <v/>
      </c>
      <c r="P392" s="105" t="str">
        <f t="shared" si="46"/>
        <v/>
      </c>
      <c r="Q392" s="82" t="s">
        <v>137</v>
      </c>
      <c r="R392" s="82"/>
      <c r="S392" s="82" t="s">
        <v>137</v>
      </c>
      <c r="T392" s="82" t="s">
        <v>137</v>
      </c>
      <c r="U392" s="82" t="s">
        <v>137</v>
      </c>
      <c r="V392" s="82"/>
      <c r="W392" s="82"/>
      <c r="X392" s="82" t="s">
        <v>137</v>
      </c>
      <c r="Y392" s="82"/>
      <c r="Z392" s="105">
        <f t="shared" si="47"/>
        <v>750000</v>
      </c>
      <c r="AA392" s="61">
        <f t="shared" si="48"/>
        <v>1000000</v>
      </c>
    </row>
    <row r="393" spans="1:27" ht="20.100000000000001" customHeight="1">
      <c r="A393" s="101">
        <v>1391</v>
      </c>
      <c r="B393" s="102">
        <v>1410051013662</v>
      </c>
      <c r="C393" s="102">
        <v>805010006</v>
      </c>
      <c r="D393" s="103" t="s">
        <v>132</v>
      </c>
      <c r="E393" s="103" t="s">
        <v>895</v>
      </c>
      <c r="F393" s="104">
        <v>2300022</v>
      </c>
      <c r="G393" s="103" t="s">
        <v>898</v>
      </c>
      <c r="H393" s="103" t="s">
        <v>133</v>
      </c>
      <c r="I393" s="103" t="s">
        <v>896</v>
      </c>
      <c r="J393" s="103" t="s">
        <v>897</v>
      </c>
      <c r="K393" s="82">
        <f t="shared" si="42"/>
        <v>3</v>
      </c>
      <c r="L393" s="82">
        <v>104</v>
      </c>
      <c r="M393" s="105">
        <f t="shared" si="43"/>
        <v>500000</v>
      </c>
      <c r="N393" s="105">
        <f t="shared" si="44"/>
        <v>250000</v>
      </c>
      <c r="O393" s="105">
        <f t="shared" si="45"/>
        <v>300000</v>
      </c>
      <c r="P393" s="105" t="str">
        <f t="shared" si="46"/>
        <v/>
      </c>
      <c r="Q393" s="84" t="s">
        <v>138</v>
      </c>
      <c r="S393" s="84" t="s">
        <v>137</v>
      </c>
      <c r="T393" s="84" t="s">
        <v>137</v>
      </c>
      <c r="U393" s="84" t="s">
        <v>137</v>
      </c>
      <c r="Z393" s="105">
        <f t="shared" si="47"/>
        <v>1050000</v>
      </c>
      <c r="AA393" s="61">
        <f t="shared" si="48"/>
        <v>1000000</v>
      </c>
    </row>
    <row r="394" spans="1:27" ht="20.100000000000001" customHeight="1">
      <c r="A394" s="101">
        <v>1392</v>
      </c>
      <c r="B394" s="102">
        <v>1410051013811</v>
      </c>
      <c r="C394" s="102">
        <v>805010006</v>
      </c>
      <c r="D394" s="103" t="s">
        <v>132</v>
      </c>
      <c r="E394" s="103" t="s">
        <v>895</v>
      </c>
      <c r="F394" s="104">
        <v>2300022</v>
      </c>
      <c r="G394" s="103" t="s">
        <v>898</v>
      </c>
      <c r="H394" s="103" t="s">
        <v>133</v>
      </c>
      <c r="I394" s="103" t="s">
        <v>896</v>
      </c>
      <c r="J394" s="103" t="s">
        <v>899</v>
      </c>
      <c r="K394" s="82">
        <f t="shared" si="42"/>
        <v>3</v>
      </c>
      <c r="L394" s="82">
        <v>60</v>
      </c>
      <c r="M394" s="105">
        <f t="shared" si="43"/>
        <v>500000</v>
      </c>
      <c r="N394" s="105">
        <f t="shared" si="44"/>
        <v>250000</v>
      </c>
      <c r="O394" s="105">
        <f t="shared" si="45"/>
        <v>300000</v>
      </c>
      <c r="P394" s="105" t="str">
        <f t="shared" si="46"/>
        <v/>
      </c>
      <c r="Q394" s="84" t="s">
        <v>138</v>
      </c>
      <c r="S394" s="84" t="s">
        <v>137</v>
      </c>
      <c r="T394" s="84" t="s">
        <v>137</v>
      </c>
      <c r="U394" s="84" t="s">
        <v>137</v>
      </c>
      <c r="X394" s="84" t="s">
        <v>137</v>
      </c>
      <c r="Z394" s="105">
        <f t="shared" si="47"/>
        <v>1050000</v>
      </c>
      <c r="AA394" s="61">
        <f t="shared" si="48"/>
        <v>1000000</v>
      </c>
    </row>
    <row r="395" spans="1:27" ht="20.100000000000001" customHeight="1">
      <c r="A395" s="101">
        <v>1393</v>
      </c>
      <c r="B395" s="102">
        <v>1410051023828</v>
      </c>
      <c r="C395" s="102">
        <v>805010006</v>
      </c>
      <c r="D395" s="103" t="s">
        <v>139</v>
      </c>
      <c r="E395" s="103" t="s">
        <v>895</v>
      </c>
      <c r="F395" s="104">
        <v>2300022</v>
      </c>
      <c r="G395" s="103" t="s">
        <v>898</v>
      </c>
      <c r="H395" s="103" t="s">
        <v>133</v>
      </c>
      <c r="I395" s="103" t="s">
        <v>896</v>
      </c>
      <c r="J395" s="107" t="s">
        <v>900</v>
      </c>
      <c r="K395" s="82">
        <f t="shared" si="42"/>
        <v>2</v>
      </c>
      <c r="L395" s="82">
        <v>26</v>
      </c>
      <c r="M395" s="105">
        <f t="shared" si="43"/>
        <v>400000</v>
      </c>
      <c r="N395" s="105">
        <f t="shared" si="44"/>
        <v>200000</v>
      </c>
      <c r="O395" s="105" t="str">
        <f t="shared" si="45"/>
        <v/>
      </c>
      <c r="P395" s="105" t="str">
        <f t="shared" si="46"/>
        <v/>
      </c>
      <c r="Q395" s="82" t="s">
        <v>137</v>
      </c>
      <c r="R395" s="82"/>
      <c r="S395" s="82" t="s">
        <v>137</v>
      </c>
      <c r="T395" s="82" t="s">
        <v>137</v>
      </c>
      <c r="U395" s="82" t="s">
        <v>137</v>
      </c>
      <c r="V395" s="82"/>
      <c r="W395" s="82"/>
      <c r="X395" s="82" t="s">
        <v>137</v>
      </c>
      <c r="Y395" s="82"/>
      <c r="Z395" s="105">
        <f t="shared" si="47"/>
        <v>600000</v>
      </c>
      <c r="AA395" s="61">
        <f t="shared" si="48"/>
        <v>1000000</v>
      </c>
    </row>
    <row r="396" spans="1:27" ht="20.100000000000001" customHeight="1">
      <c r="A396" s="101">
        <v>1394</v>
      </c>
      <c r="B396" s="102">
        <v>1410051016202</v>
      </c>
      <c r="C396" s="102">
        <v>912010015</v>
      </c>
      <c r="D396" s="103" t="s">
        <v>132</v>
      </c>
      <c r="E396" s="103" t="s">
        <v>901</v>
      </c>
      <c r="F396" s="104">
        <v>2400006</v>
      </c>
      <c r="G396" s="103" t="s">
        <v>904</v>
      </c>
      <c r="H396" s="103" t="s">
        <v>133</v>
      </c>
      <c r="I396" s="103" t="s">
        <v>902</v>
      </c>
      <c r="J396" s="103" t="s">
        <v>903</v>
      </c>
      <c r="K396" s="82">
        <f t="shared" si="42"/>
        <v>3</v>
      </c>
      <c r="L396" s="82">
        <v>90</v>
      </c>
      <c r="M396" s="105">
        <f t="shared" si="43"/>
        <v>500000</v>
      </c>
      <c r="N396" s="105">
        <f t="shared" si="44"/>
        <v>250000</v>
      </c>
      <c r="O396" s="105">
        <f t="shared" si="45"/>
        <v>300000</v>
      </c>
      <c r="P396" s="105" t="str">
        <f t="shared" si="46"/>
        <v/>
      </c>
      <c r="Q396" s="84" t="s">
        <v>138</v>
      </c>
      <c r="S396" s="84" t="s">
        <v>137</v>
      </c>
      <c r="T396" s="84" t="s">
        <v>137</v>
      </c>
      <c r="U396" s="84" t="s">
        <v>137</v>
      </c>
      <c r="X396" s="84" t="s">
        <v>137</v>
      </c>
      <c r="Z396" s="105">
        <f t="shared" si="47"/>
        <v>1050000</v>
      </c>
      <c r="AA396" s="61">
        <f t="shared" si="48"/>
        <v>1000000</v>
      </c>
    </row>
    <row r="397" spans="1:27" ht="20.100000000000001" customHeight="1">
      <c r="A397" s="101">
        <v>1395</v>
      </c>
      <c r="B397" s="102">
        <v>1410051016749</v>
      </c>
      <c r="C397" s="102">
        <v>912010015</v>
      </c>
      <c r="D397" s="103" t="s">
        <v>132</v>
      </c>
      <c r="E397" s="103" t="s">
        <v>901</v>
      </c>
      <c r="F397" s="104">
        <v>2400006</v>
      </c>
      <c r="G397" s="103" t="s">
        <v>904</v>
      </c>
      <c r="H397" s="103" t="s">
        <v>133</v>
      </c>
      <c r="I397" s="103" t="s">
        <v>902</v>
      </c>
      <c r="J397" s="103" t="s">
        <v>905</v>
      </c>
      <c r="K397" s="82">
        <f t="shared" si="42"/>
        <v>3</v>
      </c>
      <c r="L397" s="82">
        <v>120</v>
      </c>
      <c r="M397" s="105">
        <f t="shared" si="43"/>
        <v>500000</v>
      </c>
      <c r="N397" s="105">
        <f t="shared" si="44"/>
        <v>250000</v>
      </c>
      <c r="O397" s="105">
        <f t="shared" si="45"/>
        <v>300000</v>
      </c>
      <c r="P397" s="105" t="str">
        <f t="shared" si="46"/>
        <v/>
      </c>
      <c r="Q397" s="84" t="s">
        <v>138</v>
      </c>
      <c r="S397" s="84" t="s">
        <v>137</v>
      </c>
      <c r="T397" s="84" t="s">
        <v>137</v>
      </c>
      <c r="U397" s="84" t="s">
        <v>137</v>
      </c>
      <c r="X397" s="84" t="s">
        <v>137</v>
      </c>
      <c r="Z397" s="105">
        <f t="shared" si="47"/>
        <v>1050000</v>
      </c>
      <c r="AA397" s="61">
        <f t="shared" si="48"/>
        <v>1000000</v>
      </c>
    </row>
    <row r="398" spans="1:27" ht="20.100000000000001" customHeight="1">
      <c r="A398" s="101">
        <v>1396</v>
      </c>
      <c r="B398" s="102">
        <v>1410051016764</v>
      </c>
      <c r="C398" s="102">
        <v>912010015</v>
      </c>
      <c r="D398" s="103" t="s">
        <v>132</v>
      </c>
      <c r="E398" s="103" t="s">
        <v>901</v>
      </c>
      <c r="F398" s="104">
        <v>2400006</v>
      </c>
      <c r="G398" s="103" t="s">
        <v>904</v>
      </c>
      <c r="H398" s="103" t="s">
        <v>133</v>
      </c>
      <c r="I398" s="103" t="s">
        <v>902</v>
      </c>
      <c r="J398" s="103" t="s">
        <v>906</v>
      </c>
      <c r="K398" s="82">
        <f t="shared" si="42"/>
        <v>3</v>
      </c>
      <c r="L398" s="82">
        <v>60</v>
      </c>
      <c r="M398" s="105">
        <f t="shared" si="43"/>
        <v>500000</v>
      </c>
      <c r="N398" s="105">
        <f t="shared" si="44"/>
        <v>250000</v>
      </c>
      <c r="O398" s="105">
        <f t="shared" si="45"/>
        <v>300000</v>
      </c>
      <c r="P398" s="105" t="str">
        <f t="shared" si="46"/>
        <v/>
      </c>
      <c r="Q398" s="84" t="s">
        <v>138</v>
      </c>
      <c r="S398" s="84" t="s">
        <v>137</v>
      </c>
      <c r="T398" s="84" t="s">
        <v>137</v>
      </c>
      <c r="U398" s="84" t="s">
        <v>137</v>
      </c>
      <c r="X398" s="84" t="s">
        <v>137</v>
      </c>
      <c r="Z398" s="105">
        <f t="shared" si="47"/>
        <v>1050000</v>
      </c>
      <c r="AA398" s="61">
        <f t="shared" si="48"/>
        <v>1000000</v>
      </c>
    </row>
    <row r="399" spans="1:27" ht="20.100000000000001" customHeight="1">
      <c r="A399" s="101">
        <v>1397</v>
      </c>
      <c r="B399" s="102">
        <v>1410051019586</v>
      </c>
      <c r="C399" s="102">
        <v>912010015</v>
      </c>
      <c r="D399" s="103" t="s">
        <v>132</v>
      </c>
      <c r="E399" s="103" t="s">
        <v>901</v>
      </c>
      <c r="F399" s="104">
        <v>2400006</v>
      </c>
      <c r="G399" s="103" t="s">
        <v>904</v>
      </c>
      <c r="H399" s="103" t="s">
        <v>133</v>
      </c>
      <c r="I399" s="103" t="s">
        <v>902</v>
      </c>
      <c r="J399" s="103" t="s">
        <v>907</v>
      </c>
      <c r="K399" s="82">
        <f t="shared" si="42"/>
        <v>2</v>
      </c>
      <c r="L399" s="82">
        <v>50</v>
      </c>
      <c r="M399" s="105">
        <f t="shared" si="43"/>
        <v>400000</v>
      </c>
      <c r="N399" s="105">
        <f t="shared" si="44"/>
        <v>200000</v>
      </c>
      <c r="O399" s="105">
        <f t="shared" si="45"/>
        <v>300000</v>
      </c>
      <c r="P399" s="105" t="str">
        <f t="shared" si="46"/>
        <v/>
      </c>
      <c r="Q399" s="84" t="s">
        <v>138</v>
      </c>
      <c r="S399" s="84" t="s">
        <v>137</v>
      </c>
      <c r="T399" s="84" t="s">
        <v>137</v>
      </c>
      <c r="U399" s="84" t="s">
        <v>137</v>
      </c>
      <c r="X399" s="84" t="s">
        <v>137</v>
      </c>
      <c r="Z399" s="105">
        <f t="shared" si="47"/>
        <v>900000</v>
      </c>
      <c r="AA399" s="61">
        <f t="shared" si="48"/>
        <v>1000000</v>
      </c>
    </row>
    <row r="400" spans="1:27" ht="20.100000000000001" customHeight="1">
      <c r="A400" s="101">
        <v>1398</v>
      </c>
      <c r="B400" s="102">
        <v>1410051017960</v>
      </c>
      <c r="C400" s="102">
        <v>918010013</v>
      </c>
      <c r="D400" s="103" t="s">
        <v>132</v>
      </c>
      <c r="E400" s="103" t="s">
        <v>908</v>
      </c>
      <c r="F400" s="104">
        <v>2210802</v>
      </c>
      <c r="G400" s="103" t="s">
        <v>911</v>
      </c>
      <c r="H400" s="103" t="s">
        <v>133</v>
      </c>
      <c r="I400" s="103" t="s">
        <v>909</v>
      </c>
      <c r="J400" s="103" t="s">
        <v>910</v>
      </c>
      <c r="K400" s="82">
        <f t="shared" si="42"/>
        <v>3</v>
      </c>
      <c r="L400" s="82">
        <v>62</v>
      </c>
      <c r="M400" s="105">
        <f t="shared" si="43"/>
        <v>500000</v>
      </c>
      <c r="N400" s="105">
        <f t="shared" si="44"/>
        <v>250000</v>
      </c>
      <c r="O400" s="105">
        <f t="shared" si="45"/>
        <v>300000</v>
      </c>
      <c r="P400" s="105">
        <f t="shared" si="46"/>
        <v>300000</v>
      </c>
      <c r="Q400" s="84" t="s">
        <v>138</v>
      </c>
      <c r="S400" s="84" t="s">
        <v>137</v>
      </c>
      <c r="T400" s="84" t="s">
        <v>137</v>
      </c>
      <c r="U400" s="84" t="s">
        <v>137</v>
      </c>
      <c r="Y400" s="84" t="s">
        <v>138</v>
      </c>
      <c r="Z400" s="105">
        <f t="shared" si="47"/>
        <v>1350000</v>
      </c>
      <c r="AA400" s="61">
        <f t="shared" si="48"/>
        <v>1000000</v>
      </c>
    </row>
    <row r="401" spans="1:27" ht="20.100000000000001" customHeight="1">
      <c r="A401" s="101">
        <v>1399</v>
      </c>
      <c r="B401" s="102">
        <v>1410051017978</v>
      </c>
      <c r="C401" s="102">
        <v>918010013</v>
      </c>
      <c r="D401" s="103" t="s">
        <v>132</v>
      </c>
      <c r="E401" s="103" t="s">
        <v>908</v>
      </c>
      <c r="F401" s="104">
        <v>2210802</v>
      </c>
      <c r="G401" s="103" t="s">
        <v>911</v>
      </c>
      <c r="H401" s="103" t="s">
        <v>133</v>
      </c>
      <c r="I401" s="103" t="s">
        <v>909</v>
      </c>
      <c r="J401" s="103" t="s">
        <v>912</v>
      </c>
      <c r="K401" s="82">
        <f t="shared" si="42"/>
        <v>3</v>
      </c>
      <c r="L401" s="82">
        <v>120</v>
      </c>
      <c r="M401" s="105">
        <f t="shared" si="43"/>
        <v>500000</v>
      </c>
      <c r="N401" s="105">
        <f t="shared" si="44"/>
        <v>250000</v>
      </c>
      <c r="O401" s="105">
        <f t="shared" si="45"/>
        <v>300000</v>
      </c>
      <c r="P401" s="105" t="str">
        <f t="shared" si="46"/>
        <v/>
      </c>
      <c r="Q401" s="84" t="s">
        <v>138</v>
      </c>
      <c r="S401" s="84" t="s">
        <v>137</v>
      </c>
      <c r="T401" s="84" t="s">
        <v>137</v>
      </c>
      <c r="U401" s="84" t="s">
        <v>137</v>
      </c>
      <c r="X401" s="84" t="s">
        <v>137</v>
      </c>
      <c r="Z401" s="105">
        <f t="shared" si="47"/>
        <v>1050000</v>
      </c>
      <c r="AA401" s="61">
        <f t="shared" si="48"/>
        <v>1000000</v>
      </c>
    </row>
    <row r="402" spans="1:27" ht="20.100000000000001" customHeight="1">
      <c r="A402" s="101">
        <v>1400</v>
      </c>
      <c r="B402" s="102">
        <v>1410051018182</v>
      </c>
      <c r="C402" s="102">
        <v>918010013</v>
      </c>
      <c r="D402" s="103" t="s">
        <v>132</v>
      </c>
      <c r="E402" s="103" t="s">
        <v>908</v>
      </c>
      <c r="F402" s="104">
        <v>2210802</v>
      </c>
      <c r="G402" s="103" t="s">
        <v>911</v>
      </c>
      <c r="H402" s="103" t="s">
        <v>133</v>
      </c>
      <c r="I402" s="103" t="s">
        <v>909</v>
      </c>
      <c r="J402" s="103" t="s">
        <v>913</v>
      </c>
      <c r="K402" s="82">
        <f t="shared" si="42"/>
        <v>3</v>
      </c>
      <c r="L402" s="82">
        <v>90</v>
      </c>
      <c r="M402" s="105">
        <f t="shared" si="43"/>
        <v>500000</v>
      </c>
      <c r="N402" s="105">
        <f t="shared" si="44"/>
        <v>250000</v>
      </c>
      <c r="O402" s="105">
        <f t="shared" si="45"/>
        <v>300000</v>
      </c>
      <c r="P402" s="105" t="str">
        <f t="shared" si="46"/>
        <v/>
      </c>
      <c r="Q402" s="84" t="s">
        <v>138</v>
      </c>
      <c r="S402" s="84" t="s">
        <v>137</v>
      </c>
      <c r="T402" s="84" t="s">
        <v>137</v>
      </c>
      <c r="U402" s="84" t="s">
        <v>137</v>
      </c>
      <c r="X402" s="84" t="s">
        <v>137</v>
      </c>
      <c r="Z402" s="105">
        <f t="shared" si="47"/>
        <v>1050000</v>
      </c>
      <c r="AA402" s="61">
        <f t="shared" si="48"/>
        <v>1000000</v>
      </c>
    </row>
    <row r="403" spans="1:27" ht="20.100000000000001" customHeight="1">
      <c r="A403" s="101">
        <v>1401</v>
      </c>
      <c r="B403" s="102">
        <v>1410051025260</v>
      </c>
      <c r="C403" s="102">
        <v>918010013</v>
      </c>
      <c r="D403" s="103" t="s">
        <v>132</v>
      </c>
      <c r="E403" s="103" t="s">
        <v>908</v>
      </c>
      <c r="F403" s="104">
        <v>2210802</v>
      </c>
      <c r="G403" s="103" t="s">
        <v>911</v>
      </c>
      <c r="H403" s="103" t="s">
        <v>133</v>
      </c>
      <c r="I403" s="103" t="s">
        <v>909</v>
      </c>
      <c r="J403" s="103" t="s">
        <v>914</v>
      </c>
      <c r="K403" s="82">
        <f t="shared" si="42"/>
        <v>3</v>
      </c>
      <c r="L403" s="82">
        <v>65</v>
      </c>
      <c r="M403" s="105">
        <f t="shared" si="43"/>
        <v>500000</v>
      </c>
      <c r="N403" s="105">
        <f t="shared" si="44"/>
        <v>250000</v>
      </c>
      <c r="O403" s="105">
        <f t="shared" si="45"/>
        <v>300000</v>
      </c>
      <c r="P403" s="105" t="str">
        <f t="shared" si="46"/>
        <v/>
      </c>
      <c r="Q403" s="84" t="s">
        <v>138</v>
      </c>
      <c r="S403" s="84" t="s">
        <v>137</v>
      </c>
      <c r="T403" s="84" t="s">
        <v>137</v>
      </c>
      <c r="U403" s="84" t="s">
        <v>137</v>
      </c>
      <c r="X403" s="84" t="s">
        <v>137</v>
      </c>
      <c r="Z403" s="105">
        <f t="shared" si="47"/>
        <v>1050000</v>
      </c>
      <c r="AA403" s="61">
        <f t="shared" si="48"/>
        <v>1000000</v>
      </c>
    </row>
    <row r="404" spans="1:27" ht="20.100000000000001" customHeight="1">
      <c r="A404" s="101">
        <v>1402</v>
      </c>
      <c r="B404" s="102">
        <v>1410051017549</v>
      </c>
      <c r="C404" s="102">
        <v>912010155</v>
      </c>
      <c r="D404" s="103" t="s">
        <v>132</v>
      </c>
      <c r="E404" s="103" t="s">
        <v>915</v>
      </c>
      <c r="F404" s="104">
        <v>2240055</v>
      </c>
      <c r="G404" s="103" t="s">
        <v>918</v>
      </c>
      <c r="H404" s="103" t="s">
        <v>133</v>
      </c>
      <c r="I404" s="103" t="s">
        <v>916</v>
      </c>
      <c r="J404" s="103" t="s">
        <v>917</v>
      </c>
      <c r="K404" s="82">
        <f t="shared" si="42"/>
        <v>3</v>
      </c>
      <c r="L404" s="82">
        <v>110</v>
      </c>
      <c r="M404" s="105">
        <f t="shared" si="43"/>
        <v>500000</v>
      </c>
      <c r="N404" s="105">
        <f t="shared" si="44"/>
        <v>250000</v>
      </c>
      <c r="O404" s="105" t="str">
        <f t="shared" si="45"/>
        <v/>
      </c>
      <c r="P404" s="105" t="str">
        <f t="shared" si="46"/>
        <v/>
      </c>
      <c r="Q404" s="82" t="s">
        <v>137</v>
      </c>
      <c r="R404" s="82"/>
      <c r="S404" s="82" t="s">
        <v>137</v>
      </c>
      <c r="T404" s="82" t="s">
        <v>137</v>
      </c>
      <c r="U404" s="82" t="s">
        <v>137</v>
      </c>
      <c r="V404" s="82"/>
      <c r="W404" s="82"/>
      <c r="X404" s="82" t="s">
        <v>137</v>
      </c>
      <c r="Y404" s="82"/>
      <c r="Z404" s="105">
        <f t="shared" si="47"/>
        <v>750000</v>
      </c>
      <c r="AA404" s="61">
        <f t="shared" si="48"/>
        <v>1000000</v>
      </c>
    </row>
    <row r="405" spans="1:27" ht="20.100000000000001" customHeight="1">
      <c r="A405" s="101">
        <v>1403</v>
      </c>
      <c r="B405" s="102">
        <v>1410051014603</v>
      </c>
      <c r="C405" s="102">
        <v>805030011</v>
      </c>
      <c r="D405" s="103" t="s">
        <v>132</v>
      </c>
      <c r="E405" s="103" t="s">
        <v>919</v>
      </c>
      <c r="F405" s="104">
        <v>2410802</v>
      </c>
      <c r="G405" s="103" t="s">
        <v>922</v>
      </c>
      <c r="H405" s="103" t="s">
        <v>133</v>
      </c>
      <c r="I405" s="103" t="s">
        <v>920</v>
      </c>
      <c r="J405" s="103" t="s">
        <v>921</v>
      </c>
      <c r="K405" s="82">
        <f t="shared" si="42"/>
        <v>3</v>
      </c>
      <c r="L405" s="82">
        <v>70</v>
      </c>
      <c r="M405" s="105">
        <f t="shared" si="43"/>
        <v>500000</v>
      </c>
      <c r="N405" s="105">
        <f t="shared" si="44"/>
        <v>250000</v>
      </c>
      <c r="O405" s="105">
        <f t="shared" si="45"/>
        <v>300000</v>
      </c>
      <c r="P405" s="105" t="str">
        <f t="shared" si="46"/>
        <v/>
      </c>
      <c r="Q405" s="84" t="s">
        <v>138</v>
      </c>
      <c r="S405" s="84" t="s">
        <v>137</v>
      </c>
      <c r="T405" s="84" t="s">
        <v>137</v>
      </c>
      <c r="U405" s="84" t="s">
        <v>137</v>
      </c>
      <c r="X405" s="84" t="s">
        <v>137</v>
      </c>
      <c r="Z405" s="105">
        <f t="shared" si="47"/>
        <v>1050000</v>
      </c>
      <c r="AA405" s="61">
        <f t="shared" si="48"/>
        <v>1000000</v>
      </c>
    </row>
    <row r="406" spans="1:27" ht="20.100000000000001" customHeight="1">
      <c r="A406" s="101">
        <v>1404</v>
      </c>
      <c r="B406" s="102">
        <v>1410051025559</v>
      </c>
      <c r="C406" s="102">
        <v>1421501000019</v>
      </c>
      <c r="D406" s="103" t="s">
        <v>132</v>
      </c>
      <c r="E406" s="103" t="s">
        <v>923</v>
      </c>
      <c r="F406" s="104">
        <v>2450002</v>
      </c>
      <c r="G406" s="103" t="s">
        <v>926</v>
      </c>
      <c r="H406" s="103" t="s">
        <v>133</v>
      </c>
      <c r="I406" s="103" t="s">
        <v>924</v>
      </c>
      <c r="J406" s="103" t="s">
        <v>925</v>
      </c>
      <c r="K406" s="82">
        <f t="shared" si="42"/>
        <v>3</v>
      </c>
      <c r="L406" s="82">
        <v>60</v>
      </c>
      <c r="M406" s="105">
        <f t="shared" si="43"/>
        <v>500000</v>
      </c>
      <c r="N406" s="105">
        <f t="shared" si="44"/>
        <v>250000</v>
      </c>
      <c r="O406" s="105">
        <f t="shared" si="45"/>
        <v>300000</v>
      </c>
      <c r="P406" s="105" t="str">
        <f t="shared" si="46"/>
        <v/>
      </c>
      <c r="Q406" s="84" t="s">
        <v>138</v>
      </c>
      <c r="S406" s="84" t="s">
        <v>137</v>
      </c>
      <c r="T406" s="84" t="s">
        <v>137</v>
      </c>
      <c r="U406" s="84" t="s">
        <v>137</v>
      </c>
      <c r="X406" s="84" t="s">
        <v>137</v>
      </c>
      <c r="Z406" s="105">
        <f t="shared" si="47"/>
        <v>1050000</v>
      </c>
      <c r="AA406" s="61">
        <f t="shared" si="48"/>
        <v>1000000</v>
      </c>
    </row>
    <row r="407" spans="1:27" ht="20.100000000000001" customHeight="1">
      <c r="A407" s="101">
        <v>1405</v>
      </c>
      <c r="B407" s="102">
        <v>1410051016921</v>
      </c>
      <c r="C407" s="102">
        <v>912010090</v>
      </c>
      <c r="D407" s="103" t="s">
        <v>132</v>
      </c>
      <c r="E407" s="103" t="s">
        <v>927</v>
      </c>
      <c r="F407" s="104">
        <v>2440813</v>
      </c>
      <c r="G407" s="103" t="s">
        <v>930</v>
      </c>
      <c r="H407" s="103" t="s">
        <v>133</v>
      </c>
      <c r="I407" s="103" t="s">
        <v>928</v>
      </c>
      <c r="J407" s="103" t="s">
        <v>929</v>
      </c>
      <c r="K407" s="82">
        <f t="shared" si="42"/>
        <v>3</v>
      </c>
      <c r="L407" s="82">
        <v>120</v>
      </c>
      <c r="M407" s="105">
        <f t="shared" si="43"/>
        <v>500000</v>
      </c>
      <c r="N407" s="105">
        <f t="shared" si="44"/>
        <v>250000</v>
      </c>
      <c r="O407" s="105">
        <f t="shared" si="45"/>
        <v>300000</v>
      </c>
      <c r="P407" s="105" t="str">
        <f t="shared" si="46"/>
        <v/>
      </c>
      <c r="Q407" s="84" t="s">
        <v>138</v>
      </c>
      <c r="S407" s="84" t="s">
        <v>137</v>
      </c>
      <c r="T407" s="84" t="s">
        <v>137</v>
      </c>
      <c r="U407" s="84" t="s">
        <v>137</v>
      </c>
      <c r="X407" s="84" t="s">
        <v>137</v>
      </c>
      <c r="Z407" s="105">
        <f t="shared" si="47"/>
        <v>1050000</v>
      </c>
      <c r="AA407" s="61">
        <f t="shared" si="48"/>
        <v>1000000</v>
      </c>
    </row>
    <row r="408" spans="1:27" ht="20.100000000000001" customHeight="1">
      <c r="A408" s="101">
        <v>1406</v>
      </c>
      <c r="B408" s="102">
        <v>1410051017713</v>
      </c>
      <c r="C408" s="102">
        <v>912010090</v>
      </c>
      <c r="D408" s="103" t="s">
        <v>132</v>
      </c>
      <c r="E408" s="103" t="s">
        <v>927</v>
      </c>
      <c r="F408" s="104">
        <v>2440813</v>
      </c>
      <c r="G408" s="103" t="s">
        <v>930</v>
      </c>
      <c r="H408" s="103" t="s">
        <v>133</v>
      </c>
      <c r="I408" s="103" t="s">
        <v>928</v>
      </c>
      <c r="J408" s="103" t="s">
        <v>931</v>
      </c>
      <c r="K408" s="82">
        <f t="shared" si="42"/>
        <v>3</v>
      </c>
      <c r="L408" s="82">
        <v>120</v>
      </c>
      <c r="M408" s="105">
        <f t="shared" si="43"/>
        <v>500000</v>
      </c>
      <c r="N408" s="105">
        <f t="shared" si="44"/>
        <v>250000</v>
      </c>
      <c r="O408" s="105">
        <f t="shared" si="45"/>
        <v>300000</v>
      </c>
      <c r="P408" s="105" t="str">
        <f t="shared" si="46"/>
        <v/>
      </c>
      <c r="Q408" s="84" t="s">
        <v>138</v>
      </c>
      <c r="S408" s="84" t="s">
        <v>137</v>
      </c>
      <c r="T408" s="84" t="s">
        <v>137</v>
      </c>
      <c r="U408" s="84" t="s">
        <v>137</v>
      </c>
      <c r="X408" s="84" t="s">
        <v>137</v>
      </c>
      <c r="Z408" s="105">
        <f t="shared" si="47"/>
        <v>1050000</v>
      </c>
      <c r="AA408" s="61">
        <f t="shared" si="48"/>
        <v>1000000</v>
      </c>
    </row>
    <row r="409" spans="1:27" ht="20.100000000000001" customHeight="1">
      <c r="A409" s="101">
        <v>1407</v>
      </c>
      <c r="B409" s="102">
        <v>1410051019552</v>
      </c>
      <c r="C409" s="102">
        <v>912010090</v>
      </c>
      <c r="D409" s="103" t="s">
        <v>132</v>
      </c>
      <c r="E409" s="103" t="s">
        <v>927</v>
      </c>
      <c r="F409" s="104">
        <v>2440813</v>
      </c>
      <c r="G409" s="103" t="s">
        <v>930</v>
      </c>
      <c r="H409" s="103" t="s">
        <v>133</v>
      </c>
      <c r="I409" s="103" t="s">
        <v>928</v>
      </c>
      <c r="J409" s="103" t="s">
        <v>932</v>
      </c>
      <c r="K409" s="82">
        <f t="shared" si="42"/>
        <v>3</v>
      </c>
      <c r="L409" s="82">
        <v>100</v>
      </c>
      <c r="M409" s="105">
        <f t="shared" si="43"/>
        <v>500000</v>
      </c>
      <c r="N409" s="105">
        <f t="shared" si="44"/>
        <v>250000</v>
      </c>
      <c r="O409" s="105">
        <f t="shared" si="45"/>
        <v>300000</v>
      </c>
      <c r="P409" s="105" t="str">
        <f t="shared" si="46"/>
        <v/>
      </c>
      <c r="Q409" s="84" t="s">
        <v>138</v>
      </c>
      <c r="S409" s="84" t="s">
        <v>137</v>
      </c>
      <c r="T409" s="84" t="s">
        <v>137</v>
      </c>
      <c r="U409" s="84" t="s">
        <v>137</v>
      </c>
      <c r="X409" s="84" t="s">
        <v>137</v>
      </c>
      <c r="Z409" s="105">
        <f t="shared" si="47"/>
        <v>1050000</v>
      </c>
      <c r="AA409" s="61">
        <f t="shared" si="48"/>
        <v>1000000</v>
      </c>
    </row>
    <row r="410" spans="1:27" ht="20.100000000000001" customHeight="1">
      <c r="A410" s="101">
        <v>1408</v>
      </c>
      <c r="B410" s="102">
        <v>1410051014561</v>
      </c>
      <c r="C410" s="102">
        <v>805030007</v>
      </c>
      <c r="D410" s="103" t="s">
        <v>132</v>
      </c>
      <c r="E410" s="103" t="s">
        <v>933</v>
      </c>
      <c r="F410" s="104">
        <v>2470007</v>
      </c>
      <c r="G410" s="103" t="s">
        <v>936</v>
      </c>
      <c r="H410" s="103" t="s">
        <v>133</v>
      </c>
      <c r="I410" s="103" t="s">
        <v>934</v>
      </c>
      <c r="J410" s="103" t="s">
        <v>935</v>
      </c>
      <c r="K410" s="82">
        <f t="shared" si="42"/>
        <v>3</v>
      </c>
      <c r="L410" s="82">
        <v>60</v>
      </c>
      <c r="M410" s="105">
        <f t="shared" si="43"/>
        <v>500000</v>
      </c>
      <c r="N410" s="105">
        <f t="shared" si="44"/>
        <v>250000</v>
      </c>
      <c r="O410" s="105">
        <f t="shared" si="45"/>
        <v>300000</v>
      </c>
      <c r="P410" s="105" t="str">
        <f t="shared" si="46"/>
        <v/>
      </c>
      <c r="Q410" s="84" t="s">
        <v>138</v>
      </c>
      <c r="S410" s="84" t="s">
        <v>137</v>
      </c>
      <c r="T410" s="84" t="s">
        <v>137</v>
      </c>
      <c r="U410" s="84" t="s">
        <v>137</v>
      </c>
      <c r="X410" s="84" t="s">
        <v>137</v>
      </c>
      <c r="Z410" s="105">
        <f t="shared" si="47"/>
        <v>1050000</v>
      </c>
      <c r="AA410" s="61">
        <f t="shared" si="48"/>
        <v>1000000</v>
      </c>
    </row>
    <row r="411" spans="1:27" ht="20.100000000000001" customHeight="1">
      <c r="A411" s="101">
        <v>1409</v>
      </c>
      <c r="B411" s="102">
        <v>1410051017564</v>
      </c>
      <c r="C411" s="102">
        <v>805030007</v>
      </c>
      <c r="D411" s="103" t="s">
        <v>132</v>
      </c>
      <c r="E411" s="103" t="s">
        <v>933</v>
      </c>
      <c r="F411" s="104">
        <v>2470007</v>
      </c>
      <c r="G411" s="103" t="s">
        <v>936</v>
      </c>
      <c r="H411" s="103" t="s">
        <v>133</v>
      </c>
      <c r="I411" s="103" t="s">
        <v>934</v>
      </c>
      <c r="J411" s="103" t="s">
        <v>937</v>
      </c>
      <c r="K411" s="82">
        <f t="shared" si="42"/>
        <v>3</v>
      </c>
      <c r="L411" s="82">
        <v>120</v>
      </c>
      <c r="M411" s="105">
        <f t="shared" si="43"/>
        <v>500000</v>
      </c>
      <c r="N411" s="105">
        <f t="shared" si="44"/>
        <v>250000</v>
      </c>
      <c r="O411" s="105">
        <f t="shared" si="45"/>
        <v>300000</v>
      </c>
      <c r="P411" s="105" t="str">
        <f t="shared" si="46"/>
        <v/>
      </c>
      <c r="Q411" s="84" t="s">
        <v>138</v>
      </c>
      <c r="S411" s="84" t="s">
        <v>137</v>
      </c>
      <c r="T411" s="84" t="s">
        <v>137</v>
      </c>
      <c r="U411" s="84" t="s">
        <v>137</v>
      </c>
      <c r="X411" s="84" t="s">
        <v>137</v>
      </c>
      <c r="Z411" s="105">
        <f t="shared" si="47"/>
        <v>1050000</v>
      </c>
      <c r="AA411" s="61">
        <f t="shared" si="48"/>
        <v>1000000</v>
      </c>
    </row>
    <row r="412" spans="1:27" ht="20.100000000000001" customHeight="1">
      <c r="A412" s="101">
        <v>1410</v>
      </c>
      <c r="B412" s="102">
        <v>1410051017721</v>
      </c>
      <c r="C412" s="102">
        <v>805030007</v>
      </c>
      <c r="D412" s="103" t="s">
        <v>132</v>
      </c>
      <c r="E412" s="103" t="s">
        <v>933</v>
      </c>
      <c r="F412" s="104">
        <v>2470007</v>
      </c>
      <c r="G412" s="103" t="s">
        <v>936</v>
      </c>
      <c r="H412" s="103" t="s">
        <v>133</v>
      </c>
      <c r="I412" s="103" t="s">
        <v>934</v>
      </c>
      <c r="J412" s="103" t="s">
        <v>938</v>
      </c>
      <c r="K412" s="82">
        <f t="shared" si="42"/>
        <v>3</v>
      </c>
      <c r="L412" s="82">
        <v>190</v>
      </c>
      <c r="M412" s="105">
        <f t="shared" si="43"/>
        <v>500000</v>
      </c>
      <c r="N412" s="105">
        <f t="shared" si="44"/>
        <v>250000</v>
      </c>
      <c r="O412" s="105">
        <f t="shared" si="45"/>
        <v>300000</v>
      </c>
      <c r="P412" s="105" t="str">
        <f t="shared" si="46"/>
        <v/>
      </c>
      <c r="Q412" s="84" t="s">
        <v>138</v>
      </c>
      <c r="S412" s="84" t="s">
        <v>137</v>
      </c>
      <c r="T412" s="84" t="s">
        <v>137</v>
      </c>
      <c r="U412" s="84" t="s">
        <v>137</v>
      </c>
      <c r="X412" s="84" t="s">
        <v>137</v>
      </c>
      <c r="Z412" s="105">
        <f t="shared" si="47"/>
        <v>1050000</v>
      </c>
      <c r="AA412" s="61">
        <f t="shared" si="48"/>
        <v>1000000</v>
      </c>
    </row>
    <row r="413" spans="1:27" ht="20.100000000000001" customHeight="1">
      <c r="A413" s="101">
        <v>1411</v>
      </c>
      <c r="B413" s="102">
        <v>1410051019859</v>
      </c>
      <c r="C413" s="102">
        <v>805030007</v>
      </c>
      <c r="D413" s="103" t="s">
        <v>132</v>
      </c>
      <c r="E413" s="103" t="s">
        <v>933</v>
      </c>
      <c r="F413" s="104">
        <v>2470007</v>
      </c>
      <c r="G413" s="103" t="s">
        <v>936</v>
      </c>
      <c r="H413" s="103" t="s">
        <v>133</v>
      </c>
      <c r="I413" s="103" t="s">
        <v>934</v>
      </c>
      <c r="J413" s="103" t="s">
        <v>939</v>
      </c>
      <c r="K413" s="82">
        <f t="shared" si="42"/>
        <v>3</v>
      </c>
      <c r="L413" s="82">
        <v>240</v>
      </c>
      <c r="M413" s="105">
        <f t="shared" si="43"/>
        <v>500000</v>
      </c>
      <c r="N413" s="105">
        <f t="shared" si="44"/>
        <v>250000</v>
      </c>
      <c r="O413" s="105">
        <f t="shared" si="45"/>
        <v>300000</v>
      </c>
      <c r="P413" s="105" t="str">
        <f t="shared" si="46"/>
        <v/>
      </c>
      <c r="Q413" s="84" t="s">
        <v>138</v>
      </c>
      <c r="S413" s="84" t="s">
        <v>137</v>
      </c>
      <c r="T413" s="84" t="s">
        <v>137</v>
      </c>
      <c r="U413" s="84" t="s">
        <v>137</v>
      </c>
      <c r="X413" s="84" t="s">
        <v>137</v>
      </c>
      <c r="Z413" s="105">
        <f t="shared" si="47"/>
        <v>1050000</v>
      </c>
      <c r="AA413" s="61">
        <f t="shared" si="48"/>
        <v>1000000</v>
      </c>
    </row>
    <row r="414" spans="1:27" ht="20.100000000000001" customHeight="1">
      <c r="A414" s="101">
        <v>1412</v>
      </c>
      <c r="B414" s="102">
        <v>1410051013654</v>
      </c>
      <c r="C414" s="102">
        <v>805010022</v>
      </c>
      <c r="D414" s="103" t="s">
        <v>132</v>
      </c>
      <c r="E414" s="103" t="s">
        <v>940</v>
      </c>
      <c r="F414" s="104">
        <v>2210842</v>
      </c>
      <c r="G414" s="103" t="s">
        <v>943</v>
      </c>
      <c r="H414" s="103" t="s">
        <v>133</v>
      </c>
      <c r="I414" s="103" t="s">
        <v>941</v>
      </c>
      <c r="J414" s="103" t="s">
        <v>942</v>
      </c>
      <c r="K414" s="82">
        <f t="shared" si="42"/>
        <v>2</v>
      </c>
      <c r="L414" s="82">
        <v>48</v>
      </c>
      <c r="M414" s="105">
        <f t="shared" si="43"/>
        <v>400000</v>
      </c>
      <c r="N414" s="105">
        <f t="shared" si="44"/>
        <v>200000</v>
      </c>
      <c r="O414" s="105" t="str">
        <f t="shared" si="45"/>
        <v/>
      </c>
      <c r="P414" s="105" t="str">
        <f t="shared" si="46"/>
        <v/>
      </c>
      <c r="Q414" s="82" t="s">
        <v>137</v>
      </c>
      <c r="R414" s="82"/>
      <c r="S414" s="82" t="s">
        <v>137</v>
      </c>
      <c r="T414" s="82" t="s">
        <v>137</v>
      </c>
      <c r="U414" s="82" t="s">
        <v>137</v>
      </c>
      <c r="V414" s="82"/>
      <c r="W414" s="82"/>
      <c r="X414" s="82" t="s">
        <v>137</v>
      </c>
      <c r="Y414" s="82"/>
      <c r="Z414" s="105">
        <f t="shared" si="47"/>
        <v>600000</v>
      </c>
      <c r="AA414" s="61">
        <f t="shared" si="48"/>
        <v>1000000</v>
      </c>
    </row>
    <row r="415" spans="1:27" ht="20.100000000000001" customHeight="1">
      <c r="A415" s="101">
        <v>1413</v>
      </c>
      <c r="B415" s="102">
        <v>1410051013837</v>
      </c>
      <c r="C415" s="102">
        <v>805010022</v>
      </c>
      <c r="D415" s="103" t="s">
        <v>132</v>
      </c>
      <c r="E415" s="103" t="s">
        <v>940</v>
      </c>
      <c r="F415" s="104">
        <v>2210842</v>
      </c>
      <c r="G415" s="103" t="s">
        <v>943</v>
      </c>
      <c r="H415" s="103" t="s">
        <v>133</v>
      </c>
      <c r="I415" s="103" t="s">
        <v>941</v>
      </c>
      <c r="J415" s="103" t="s">
        <v>944</v>
      </c>
      <c r="K415" s="82">
        <f t="shared" si="42"/>
        <v>3</v>
      </c>
      <c r="L415" s="82">
        <v>70</v>
      </c>
      <c r="M415" s="105">
        <f t="shared" si="43"/>
        <v>500000</v>
      </c>
      <c r="N415" s="105">
        <f t="shared" si="44"/>
        <v>250000</v>
      </c>
      <c r="O415" s="105" t="str">
        <f t="shared" si="45"/>
        <v/>
      </c>
      <c r="P415" s="105" t="str">
        <f t="shared" si="46"/>
        <v/>
      </c>
      <c r="Q415" s="82" t="s">
        <v>137</v>
      </c>
      <c r="R415" s="82"/>
      <c r="S415" s="82" t="s">
        <v>137</v>
      </c>
      <c r="T415" s="82" t="s">
        <v>137</v>
      </c>
      <c r="U415" s="82" t="s">
        <v>137</v>
      </c>
      <c r="V415" s="82"/>
      <c r="W415" s="82"/>
      <c r="X415" s="82" t="s">
        <v>137</v>
      </c>
      <c r="Y415" s="82"/>
      <c r="Z415" s="105">
        <f t="shared" si="47"/>
        <v>750000</v>
      </c>
      <c r="AA415" s="61">
        <f t="shared" si="48"/>
        <v>1000000</v>
      </c>
    </row>
    <row r="416" spans="1:27" ht="20.100000000000001" customHeight="1">
      <c r="A416" s="101">
        <v>1414</v>
      </c>
      <c r="B416" s="102">
        <v>1410051015790</v>
      </c>
      <c r="C416" s="102">
        <v>805010022</v>
      </c>
      <c r="D416" s="103" t="s">
        <v>132</v>
      </c>
      <c r="E416" s="103" t="s">
        <v>940</v>
      </c>
      <c r="F416" s="104">
        <v>2210842</v>
      </c>
      <c r="G416" s="103" t="s">
        <v>943</v>
      </c>
      <c r="H416" s="103" t="s">
        <v>133</v>
      </c>
      <c r="I416" s="103" t="s">
        <v>941</v>
      </c>
      <c r="J416" s="103" t="s">
        <v>945</v>
      </c>
      <c r="K416" s="82">
        <f t="shared" si="42"/>
        <v>3</v>
      </c>
      <c r="L416" s="82">
        <v>70</v>
      </c>
      <c r="M416" s="105">
        <f t="shared" si="43"/>
        <v>500000</v>
      </c>
      <c r="N416" s="105">
        <f t="shared" si="44"/>
        <v>250000</v>
      </c>
      <c r="O416" s="105">
        <f t="shared" si="45"/>
        <v>300000</v>
      </c>
      <c r="P416" s="105" t="str">
        <f t="shared" si="46"/>
        <v/>
      </c>
      <c r="Q416" s="84" t="s">
        <v>138</v>
      </c>
      <c r="S416" s="84" t="s">
        <v>137</v>
      </c>
      <c r="T416" s="84" t="s">
        <v>137</v>
      </c>
      <c r="U416" s="84" t="s">
        <v>137</v>
      </c>
      <c r="X416" s="84" t="s">
        <v>137</v>
      </c>
      <c r="Z416" s="105">
        <f t="shared" si="47"/>
        <v>1050000</v>
      </c>
      <c r="AA416" s="61">
        <f t="shared" si="48"/>
        <v>1000000</v>
      </c>
    </row>
    <row r="417" spans="1:27" ht="20.100000000000001" customHeight="1">
      <c r="A417" s="101">
        <v>1415</v>
      </c>
      <c r="B417" s="102">
        <v>1410051023745</v>
      </c>
      <c r="C417" s="102">
        <v>805010022</v>
      </c>
      <c r="D417" s="103" t="s">
        <v>132</v>
      </c>
      <c r="E417" s="103" t="s">
        <v>940</v>
      </c>
      <c r="F417" s="104">
        <v>2210842</v>
      </c>
      <c r="G417" s="103" t="s">
        <v>943</v>
      </c>
      <c r="H417" s="103" t="s">
        <v>133</v>
      </c>
      <c r="I417" s="103" t="s">
        <v>941</v>
      </c>
      <c r="J417" s="103" t="s">
        <v>946</v>
      </c>
      <c r="K417" s="82">
        <f t="shared" si="42"/>
        <v>3</v>
      </c>
      <c r="L417" s="82">
        <v>150</v>
      </c>
      <c r="M417" s="105">
        <f t="shared" si="43"/>
        <v>500000</v>
      </c>
      <c r="N417" s="105">
        <f t="shared" si="44"/>
        <v>250000</v>
      </c>
      <c r="O417" s="105" t="str">
        <f t="shared" si="45"/>
        <v/>
      </c>
      <c r="P417" s="105" t="str">
        <f t="shared" si="46"/>
        <v/>
      </c>
      <c r="Q417" s="82" t="s">
        <v>137</v>
      </c>
      <c r="R417" s="82"/>
      <c r="S417" s="82" t="s">
        <v>137</v>
      </c>
      <c r="T417" s="82" t="s">
        <v>137</v>
      </c>
      <c r="U417" s="82" t="s">
        <v>137</v>
      </c>
      <c r="V417" s="82"/>
      <c r="W417" s="82"/>
      <c r="X417" s="82" t="s">
        <v>137</v>
      </c>
      <c r="Y417" s="82"/>
      <c r="Z417" s="105">
        <f t="shared" si="47"/>
        <v>750000</v>
      </c>
      <c r="AA417" s="61">
        <f t="shared" si="48"/>
        <v>1000000</v>
      </c>
    </row>
    <row r="418" spans="1:27" ht="20.100000000000001" customHeight="1">
      <c r="A418" s="101">
        <v>1416</v>
      </c>
      <c r="B418" s="102">
        <v>1410051013829</v>
      </c>
      <c r="C418" s="102">
        <v>805010022</v>
      </c>
      <c r="D418" s="103" t="s">
        <v>139</v>
      </c>
      <c r="E418" s="103" t="s">
        <v>940</v>
      </c>
      <c r="F418" s="104">
        <v>2210842</v>
      </c>
      <c r="G418" s="103" t="s">
        <v>943</v>
      </c>
      <c r="H418" s="103" t="s">
        <v>133</v>
      </c>
      <c r="I418" s="103" t="s">
        <v>941</v>
      </c>
      <c r="J418" s="106" t="s">
        <v>947</v>
      </c>
      <c r="K418" s="82">
        <f t="shared" si="42"/>
        <v>1</v>
      </c>
      <c r="L418" s="82">
        <v>18</v>
      </c>
      <c r="M418" s="105">
        <f t="shared" si="43"/>
        <v>300000</v>
      </c>
      <c r="N418" s="105">
        <f t="shared" si="44"/>
        <v>150000</v>
      </c>
      <c r="O418" s="105" t="str">
        <f t="shared" si="45"/>
        <v/>
      </c>
      <c r="P418" s="105" t="str">
        <f t="shared" si="46"/>
        <v/>
      </c>
      <c r="Q418" s="82" t="s">
        <v>137</v>
      </c>
      <c r="R418" s="82"/>
      <c r="S418" s="82" t="s">
        <v>137</v>
      </c>
      <c r="T418" s="82" t="s">
        <v>137</v>
      </c>
      <c r="U418" s="82" t="s">
        <v>137</v>
      </c>
      <c r="V418" s="82"/>
      <c r="W418" s="82"/>
      <c r="X418" s="82" t="s">
        <v>137</v>
      </c>
      <c r="Y418" s="82"/>
      <c r="Z418" s="105">
        <f t="shared" si="47"/>
        <v>450000</v>
      </c>
      <c r="AA418" s="61">
        <f t="shared" si="48"/>
        <v>1000000</v>
      </c>
    </row>
    <row r="419" spans="1:27" ht="20.100000000000001" customHeight="1">
      <c r="A419" s="101">
        <v>1417</v>
      </c>
      <c r="B419" s="102">
        <v>1410051024438</v>
      </c>
      <c r="C419" s="102">
        <v>805010022</v>
      </c>
      <c r="D419" s="103" t="s">
        <v>139</v>
      </c>
      <c r="E419" s="103" t="s">
        <v>940</v>
      </c>
      <c r="F419" s="104">
        <v>2210842</v>
      </c>
      <c r="G419" s="103" t="s">
        <v>943</v>
      </c>
      <c r="H419" s="103" t="s">
        <v>133</v>
      </c>
      <c r="I419" s="103" t="s">
        <v>941</v>
      </c>
      <c r="J419" s="107" t="s">
        <v>948</v>
      </c>
      <c r="K419" s="82">
        <f t="shared" si="42"/>
        <v>2</v>
      </c>
      <c r="L419" s="82">
        <v>40</v>
      </c>
      <c r="M419" s="105">
        <f t="shared" si="43"/>
        <v>400000</v>
      </c>
      <c r="N419" s="105">
        <f t="shared" si="44"/>
        <v>200000</v>
      </c>
      <c r="O419" s="105">
        <f t="shared" si="45"/>
        <v>300000</v>
      </c>
      <c r="P419" s="105" t="str">
        <f t="shared" si="46"/>
        <v/>
      </c>
      <c r="Q419" s="82" t="s">
        <v>137</v>
      </c>
      <c r="R419" s="82"/>
      <c r="S419" s="82" t="s">
        <v>137</v>
      </c>
      <c r="T419" s="84" t="s">
        <v>170</v>
      </c>
      <c r="U419" s="82" t="s">
        <v>137</v>
      </c>
      <c r="V419" s="82"/>
      <c r="W419" s="82"/>
      <c r="X419" s="82" t="s">
        <v>137</v>
      </c>
      <c r="Y419" s="82"/>
      <c r="Z419" s="105">
        <f t="shared" si="47"/>
        <v>900000</v>
      </c>
      <c r="AA419" s="61">
        <f t="shared" si="48"/>
        <v>1000000</v>
      </c>
    </row>
    <row r="420" spans="1:27" ht="20.100000000000001" customHeight="1">
      <c r="A420" s="101">
        <v>1418</v>
      </c>
      <c r="B420" s="102">
        <v>1410051016079</v>
      </c>
      <c r="C420" s="102">
        <v>904020047</v>
      </c>
      <c r="D420" s="103" t="s">
        <v>132</v>
      </c>
      <c r="E420" s="103" t="s">
        <v>949</v>
      </c>
      <c r="F420" s="104">
        <v>2450002</v>
      </c>
      <c r="G420" s="103" t="s">
        <v>952</v>
      </c>
      <c r="H420" s="103" t="s">
        <v>133</v>
      </c>
      <c r="I420" s="103" t="s">
        <v>950</v>
      </c>
      <c r="J420" s="103" t="s">
        <v>951</v>
      </c>
      <c r="K420" s="82">
        <f t="shared" si="42"/>
        <v>3</v>
      </c>
      <c r="L420" s="82">
        <v>68</v>
      </c>
      <c r="M420" s="105">
        <f t="shared" si="43"/>
        <v>500000</v>
      </c>
      <c r="N420" s="105">
        <f t="shared" si="44"/>
        <v>250000</v>
      </c>
      <c r="O420" s="105">
        <f t="shared" si="45"/>
        <v>300000</v>
      </c>
      <c r="P420" s="105" t="str">
        <f t="shared" si="46"/>
        <v/>
      </c>
      <c r="Q420" s="84" t="s">
        <v>138</v>
      </c>
      <c r="S420" s="84" t="s">
        <v>137</v>
      </c>
      <c r="T420" s="84" t="s">
        <v>137</v>
      </c>
      <c r="U420" s="84" t="s">
        <v>137</v>
      </c>
      <c r="X420" s="84" t="s">
        <v>137</v>
      </c>
      <c r="Z420" s="105">
        <f t="shared" si="47"/>
        <v>1050000</v>
      </c>
      <c r="AA420" s="61">
        <f t="shared" si="48"/>
        <v>1000000</v>
      </c>
    </row>
    <row r="421" spans="1:27" ht="20.100000000000001" customHeight="1">
      <c r="A421" s="101">
        <v>1419</v>
      </c>
      <c r="B421" s="102">
        <v>1410051016129</v>
      </c>
      <c r="C421" s="102">
        <v>904020047</v>
      </c>
      <c r="D421" s="103" t="s">
        <v>132</v>
      </c>
      <c r="E421" s="103" t="s">
        <v>949</v>
      </c>
      <c r="F421" s="104">
        <v>2450002</v>
      </c>
      <c r="G421" s="103" t="s">
        <v>952</v>
      </c>
      <c r="H421" s="103" t="s">
        <v>133</v>
      </c>
      <c r="I421" s="103" t="s">
        <v>950</v>
      </c>
      <c r="J421" s="103" t="s">
        <v>953</v>
      </c>
      <c r="K421" s="82">
        <f t="shared" si="42"/>
        <v>3</v>
      </c>
      <c r="L421" s="82">
        <v>122</v>
      </c>
      <c r="M421" s="105">
        <f t="shared" si="43"/>
        <v>500000</v>
      </c>
      <c r="N421" s="105">
        <f t="shared" si="44"/>
        <v>250000</v>
      </c>
      <c r="O421" s="105">
        <f t="shared" si="45"/>
        <v>300000</v>
      </c>
      <c r="P421" s="105" t="str">
        <f t="shared" si="46"/>
        <v/>
      </c>
      <c r="Q421" s="84" t="s">
        <v>138</v>
      </c>
      <c r="S421" s="84" t="s">
        <v>137</v>
      </c>
      <c r="T421" s="84" t="s">
        <v>137</v>
      </c>
      <c r="U421" s="84" t="s">
        <v>137</v>
      </c>
      <c r="X421" s="84" t="s">
        <v>137</v>
      </c>
      <c r="Z421" s="105">
        <f t="shared" si="47"/>
        <v>1050000</v>
      </c>
      <c r="AA421" s="61">
        <f t="shared" si="48"/>
        <v>1000000</v>
      </c>
    </row>
    <row r="422" spans="1:27" ht="20.100000000000001" customHeight="1">
      <c r="A422" s="101">
        <v>1420</v>
      </c>
      <c r="B422" s="102">
        <v>1410051027019</v>
      </c>
      <c r="C422" s="102">
        <v>904020047</v>
      </c>
      <c r="D422" s="103" t="s">
        <v>132</v>
      </c>
      <c r="E422" s="103" t="s">
        <v>949</v>
      </c>
      <c r="F422" s="104">
        <v>2450002</v>
      </c>
      <c r="G422" s="103" t="s">
        <v>952</v>
      </c>
      <c r="H422" s="103" t="s">
        <v>133</v>
      </c>
      <c r="I422" s="103" t="s">
        <v>950</v>
      </c>
      <c r="J422" s="103" t="s">
        <v>954</v>
      </c>
      <c r="K422" s="82">
        <f t="shared" si="42"/>
        <v>3</v>
      </c>
      <c r="L422" s="82">
        <v>75</v>
      </c>
      <c r="M422" s="105">
        <f t="shared" si="43"/>
        <v>500000</v>
      </c>
      <c r="N422" s="105">
        <f t="shared" si="44"/>
        <v>250000</v>
      </c>
      <c r="O422" s="105">
        <f t="shared" si="45"/>
        <v>300000</v>
      </c>
      <c r="P422" s="105" t="str">
        <f t="shared" si="46"/>
        <v/>
      </c>
      <c r="Q422" s="84" t="s">
        <v>138</v>
      </c>
      <c r="S422" s="84" t="s">
        <v>137</v>
      </c>
      <c r="T422" s="84" t="s">
        <v>170</v>
      </c>
      <c r="U422" s="84" t="s">
        <v>137</v>
      </c>
      <c r="X422" s="84" t="s">
        <v>137</v>
      </c>
      <c r="Z422" s="105">
        <f t="shared" si="47"/>
        <v>1050000</v>
      </c>
      <c r="AA422" s="61">
        <f t="shared" si="48"/>
        <v>1000000</v>
      </c>
    </row>
    <row r="423" spans="1:27" ht="20.100000000000001" customHeight="1">
      <c r="A423" s="101">
        <v>1421</v>
      </c>
      <c r="B423" s="102">
        <v>1410051016137</v>
      </c>
      <c r="C423" s="102">
        <v>904020047</v>
      </c>
      <c r="D423" s="103" t="s">
        <v>139</v>
      </c>
      <c r="E423" s="103" t="s">
        <v>949</v>
      </c>
      <c r="F423" s="104">
        <v>2450002</v>
      </c>
      <c r="G423" s="103" t="s">
        <v>952</v>
      </c>
      <c r="H423" s="103" t="s">
        <v>133</v>
      </c>
      <c r="I423" s="103" t="s">
        <v>950</v>
      </c>
      <c r="J423" s="106" t="s">
        <v>955</v>
      </c>
      <c r="K423" s="82">
        <f t="shared" si="42"/>
        <v>2</v>
      </c>
      <c r="L423" s="82">
        <v>20</v>
      </c>
      <c r="M423" s="105">
        <f t="shared" si="43"/>
        <v>400000</v>
      </c>
      <c r="N423" s="105">
        <f t="shared" si="44"/>
        <v>200000</v>
      </c>
      <c r="O423" s="105" t="str">
        <f t="shared" si="45"/>
        <v/>
      </c>
      <c r="P423" s="105" t="str">
        <f t="shared" si="46"/>
        <v/>
      </c>
      <c r="Q423" s="82" t="s">
        <v>137</v>
      </c>
      <c r="R423" s="82"/>
      <c r="S423" s="82" t="s">
        <v>137</v>
      </c>
      <c r="T423" s="82" t="s">
        <v>137</v>
      </c>
      <c r="U423" s="82" t="s">
        <v>137</v>
      </c>
      <c r="V423" s="82"/>
      <c r="W423" s="82"/>
      <c r="X423" s="82" t="s">
        <v>137</v>
      </c>
      <c r="Y423" s="82"/>
      <c r="Z423" s="105">
        <f t="shared" si="47"/>
        <v>600000</v>
      </c>
      <c r="AA423" s="61">
        <f t="shared" si="48"/>
        <v>1000000</v>
      </c>
    </row>
    <row r="424" spans="1:27" ht="20.100000000000001" customHeight="1">
      <c r="A424" s="101">
        <v>1422</v>
      </c>
      <c r="B424" s="102">
        <v>1410051018430</v>
      </c>
      <c r="C424" s="102">
        <v>918010061</v>
      </c>
      <c r="D424" s="103" t="s">
        <v>132</v>
      </c>
      <c r="E424" s="103" t="s">
        <v>956</v>
      </c>
      <c r="F424" s="104">
        <v>8200044</v>
      </c>
      <c r="G424" s="103" t="s">
        <v>959</v>
      </c>
      <c r="H424" s="103" t="s">
        <v>133</v>
      </c>
      <c r="I424" s="103" t="s">
        <v>957</v>
      </c>
      <c r="J424" s="103" t="s">
        <v>958</v>
      </c>
      <c r="K424" s="82">
        <f t="shared" si="42"/>
        <v>3</v>
      </c>
      <c r="L424" s="82">
        <v>60</v>
      </c>
      <c r="M424" s="105">
        <f t="shared" si="43"/>
        <v>500000</v>
      </c>
      <c r="N424" s="105">
        <f t="shared" si="44"/>
        <v>250000</v>
      </c>
      <c r="O424" s="105">
        <f t="shared" si="45"/>
        <v>300000</v>
      </c>
      <c r="P424" s="105" t="str">
        <f t="shared" si="46"/>
        <v/>
      </c>
      <c r="Q424" s="84" t="s">
        <v>138</v>
      </c>
      <c r="S424" s="84" t="s">
        <v>137</v>
      </c>
      <c r="T424" s="84" t="s">
        <v>137</v>
      </c>
      <c r="U424" s="84" t="s">
        <v>137</v>
      </c>
      <c r="X424" s="84" t="s">
        <v>137</v>
      </c>
      <c r="Z424" s="105">
        <f t="shared" si="47"/>
        <v>1050000</v>
      </c>
      <c r="AA424" s="61">
        <f t="shared" si="48"/>
        <v>1000000</v>
      </c>
    </row>
    <row r="425" spans="1:27" ht="20.100000000000001" customHeight="1">
      <c r="A425" s="101">
        <v>1423</v>
      </c>
      <c r="B425" s="102">
        <v>1410051024099</v>
      </c>
      <c r="C425" s="102">
        <v>918010061</v>
      </c>
      <c r="D425" s="103" t="s">
        <v>139</v>
      </c>
      <c r="E425" s="103" t="s">
        <v>956</v>
      </c>
      <c r="F425" s="104">
        <v>8200044</v>
      </c>
      <c r="G425" s="103" t="s">
        <v>959</v>
      </c>
      <c r="H425" s="103" t="s">
        <v>133</v>
      </c>
      <c r="I425" s="103" t="s">
        <v>957</v>
      </c>
      <c r="J425" s="107" t="s">
        <v>960</v>
      </c>
      <c r="K425" s="82">
        <f t="shared" si="42"/>
        <v>2</v>
      </c>
      <c r="L425" s="82">
        <v>44</v>
      </c>
      <c r="M425" s="105">
        <f t="shared" si="43"/>
        <v>400000</v>
      </c>
      <c r="N425" s="105">
        <f t="shared" si="44"/>
        <v>200000</v>
      </c>
      <c r="O425" s="105">
        <f t="shared" si="45"/>
        <v>300000</v>
      </c>
      <c r="P425" s="105" t="str">
        <f t="shared" si="46"/>
        <v/>
      </c>
      <c r="Q425" s="84" t="s">
        <v>138</v>
      </c>
      <c r="S425" s="84" t="s">
        <v>137</v>
      </c>
      <c r="T425" s="84" t="s">
        <v>137</v>
      </c>
      <c r="U425" s="84" t="s">
        <v>137</v>
      </c>
      <c r="X425" s="84" t="s">
        <v>137</v>
      </c>
      <c r="Z425" s="105">
        <f t="shared" si="47"/>
        <v>900000</v>
      </c>
      <c r="AA425" s="61">
        <f t="shared" si="48"/>
        <v>1000000</v>
      </c>
    </row>
    <row r="426" spans="1:27" ht="20.100000000000001" customHeight="1">
      <c r="A426" s="101">
        <v>1424</v>
      </c>
      <c r="B426" s="102">
        <v>1410051015634</v>
      </c>
      <c r="C426" s="102">
        <v>904020003</v>
      </c>
      <c r="D426" s="103" t="s">
        <v>132</v>
      </c>
      <c r="E426" s="103" t="s">
        <v>961</v>
      </c>
      <c r="F426" s="104">
        <v>2230061</v>
      </c>
      <c r="G426" s="103" t="s">
        <v>964</v>
      </c>
      <c r="H426" s="103" t="s">
        <v>133</v>
      </c>
      <c r="I426" s="103" t="s">
        <v>962</v>
      </c>
      <c r="J426" s="103" t="s">
        <v>963</v>
      </c>
      <c r="K426" s="82">
        <f t="shared" si="42"/>
        <v>3</v>
      </c>
      <c r="L426" s="82">
        <v>60</v>
      </c>
      <c r="M426" s="105">
        <f t="shared" si="43"/>
        <v>500000</v>
      </c>
      <c r="N426" s="105">
        <f t="shared" si="44"/>
        <v>250000</v>
      </c>
      <c r="O426" s="105" t="str">
        <f t="shared" si="45"/>
        <v/>
      </c>
      <c r="P426" s="105" t="str">
        <f t="shared" si="46"/>
        <v/>
      </c>
      <c r="Q426" s="82" t="s">
        <v>137</v>
      </c>
      <c r="R426" s="82"/>
      <c r="S426" s="82" t="s">
        <v>137</v>
      </c>
      <c r="T426" s="82" t="s">
        <v>137</v>
      </c>
      <c r="U426" s="82" t="s">
        <v>137</v>
      </c>
      <c r="V426" s="82"/>
      <c r="W426" s="82"/>
      <c r="X426" s="82" t="s">
        <v>137</v>
      </c>
      <c r="Y426" s="82"/>
      <c r="Z426" s="105">
        <f t="shared" si="47"/>
        <v>750000</v>
      </c>
      <c r="AA426" s="61">
        <f t="shared" si="48"/>
        <v>1000000</v>
      </c>
    </row>
    <row r="427" spans="1:27" ht="20.100000000000001" customHeight="1">
      <c r="A427" s="101">
        <v>1425</v>
      </c>
      <c r="B427" s="102">
        <v>1410051015642</v>
      </c>
      <c r="C427" s="102">
        <v>904020003</v>
      </c>
      <c r="D427" s="103" t="s">
        <v>132</v>
      </c>
      <c r="E427" s="103" t="s">
        <v>961</v>
      </c>
      <c r="F427" s="104">
        <v>2230061</v>
      </c>
      <c r="G427" s="103" t="s">
        <v>964</v>
      </c>
      <c r="H427" s="103" t="s">
        <v>133</v>
      </c>
      <c r="I427" s="103" t="s">
        <v>962</v>
      </c>
      <c r="J427" s="103" t="s">
        <v>965</v>
      </c>
      <c r="K427" s="82">
        <f t="shared" si="42"/>
        <v>3</v>
      </c>
      <c r="L427" s="82">
        <v>60</v>
      </c>
      <c r="M427" s="105">
        <f t="shared" si="43"/>
        <v>500000</v>
      </c>
      <c r="N427" s="105">
        <f t="shared" si="44"/>
        <v>250000</v>
      </c>
      <c r="O427" s="105" t="str">
        <f t="shared" si="45"/>
        <v/>
      </c>
      <c r="P427" s="105" t="str">
        <f t="shared" si="46"/>
        <v/>
      </c>
      <c r="Q427" s="82" t="s">
        <v>137</v>
      </c>
      <c r="R427" s="82"/>
      <c r="S427" s="82" t="s">
        <v>137</v>
      </c>
      <c r="T427" s="82" t="s">
        <v>137</v>
      </c>
      <c r="U427" s="82" t="s">
        <v>137</v>
      </c>
      <c r="V427" s="82"/>
      <c r="W427" s="82"/>
      <c r="X427" s="82" t="s">
        <v>137</v>
      </c>
      <c r="Y427" s="82"/>
      <c r="Z427" s="105">
        <f t="shared" si="47"/>
        <v>750000</v>
      </c>
      <c r="AA427" s="61">
        <f t="shared" si="48"/>
        <v>1000000</v>
      </c>
    </row>
    <row r="428" spans="1:27" ht="20.100000000000001" customHeight="1">
      <c r="A428" s="101">
        <v>1426</v>
      </c>
      <c r="B428" s="102">
        <v>1410051019628</v>
      </c>
      <c r="C428" s="102">
        <v>904020003</v>
      </c>
      <c r="D428" s="103" t="s">
        <v>132</v>
      </c>
      <c r="E428" s="103" t="s">
        <v>961</v>
      </c>
      <c r="F428" s="104">
        <v>2230061</v>
      </c>
      <c r="G428" s="103" t="s">
        <v>964</v>
      </c>
      <c r="H428" s="103" t="s">
        <v>133</v>
      </c>
      <c r="I428" s="103" t="s">
        <v>962</v>
      </c>
      <c r="J428" s="103" t="s">
        <v>966</v>
      </c>
      <c r="K428" s="82">
        <f t="shared" si="42"/>
        <v>3</v>
      </c>
      <c r="L428" s="82">
        <v>69</v>
      </c>
      <c r="M428" s="105">
        <f t="shared" si="43"/>
        <v>500000</v>
      </c>
      <c r="N428" s="105">
        <f t="shared" si="44"/>
        <v>250000</v>
      </c>
      <c r="O428" s="105" t="str">
        <f t="shared" si="45"/>
        <v/>
      </c>
      <c r="P428" s="105" t="str">
        <f t="shared" si="46"/>
        <v/>
      </c>
      <c r="Q428" s="82" t="s">
        <v>137</v>
      </c>
      <c r="R428" s="82"/>
      <c r="S428" s="82" t="s">
        <v>137</v>
      </c>
      <c r="T428" s="82" t="s">
        <v>137</v>
      </c>
      <c r="U428" s="82" t="s">
        <v>137</v>
      </c>
      <c r="V428" s="82"/>
      <c r="W428" s="82"/>
      <c r="X428" s="82" t="s">
        <v>137</v>
      </c>
      <c r="Y428" s="82"/>
      <c r="Z428" s="105">
        <f t="shared" si="47"/>
        <v>750000</v>
      </c>
      <c r="AA428" s="61">
        <f t="shared" si="48"/>
        <v>1000000</v>
      </c>
    </row>
    <row r="429" spans="1:27" ht="20.100000000000001" customHeight="1">
      <c r="A429" s="101">
        <v>1427</v>
      </c>
      <c r="B429" s="102">
        <v>1410051015089</v>
      </c>
      <c r="C429" s="102">
        <v>819010045</v>
      </c>
      <c r="D429" s="103" t="s">
        <v>132</v>
      </c>
      <c r="E429" s="103" t="s">
        <v>967</v>
      </c>
      <c r="F429" s="104">
        <v>2450021</v>
      </c>
      <c r="G429" s="103" t="s">
        <v>970</v>
      </c>
      <c r="H429" s="103" t="s">
        <v>133</v>
      </c>
      <c r="I429" s="103" t="s">
        <v>968</v>
      </c>
      <c r="J429" s="103" t="s">
        <v>969</v>
      </c>
      <c r="K429" s="82">
        <f t="shared" si="42"/>
        <v>3</v>
      </c>
      <c r="L429" s="82">
        <v>130</v>
      </c>
      <c r="M429" s="105">
        <f t="shared" si="43"/>
        <v>500000</v>
      </c>
      <c r="N429" s="105">
        <f t="shared" si="44"/>
        <v>250000</v>
      </c>
      <c r="O429" s="105" t="str">
        <f t="shared" si="45"/>
        <v/>
      </c>
      <c r="P429" s="105" t="str">
        <f t="shared" si="46"/>
        <v/>
      </c>
      <c r="Q429" s="82" t="s">
        <v>137</v>
      </c>
      <c r="R429" s="82"/>
      <c r="S429" s="82" t="s">
        <v>137</v>
      </c>
      <c r="T429" s="82" t="s">
        <v>137</v>
      </c>
      <c r="U429" s="82" t="s">
        <v>137</v>
      </c>
      <c r="V429" s="82"/>
      <c r="W429" s="82"/>
      <c r="X429" s="82" t="s">
        <v>137</v>
      </c>
      <c r="Y429" s="82"/>
      <c r="Z429" s="105">
        <f t="shared" si="47"/>
        <v>750000</v>
      </c>
      <c r="AA429" s="61">
        <f t="shared" si="48"/>
        <v>1000000</v>
      </c>
    </row>
    <row r="430" spans="1:27" ht="20.100000000000001" customHeight="1">
      <c r="A430" s="101">
        <v>1428</v>
      </c>
      <c r="B430" s="102">
        <v>1410051025807</v>
      </c>
      <c r="C430" s="102">
        <v>1410001003995</v>
      </c>
      <c r="D430" s="103" t="s">
        <v>132</v>
      </c>
      <c r="E430" s="103" t="s">
        <v>971</v>
      </c>
      <c r="F430" s="104">
        <v>2230058</v>
      </c>
      <c r="G430" s="103" t="s">
        <v>974</v>
      </c>
      <c r="H430" s="103" t="s">
        <v>133</v>
      </c>
      <c r="I430" s="103" t="s">
        <v>972</v>
      </c>
      <c r="J430" s="103" t="s">
        <v>973</v>
      </c>
      <c r="K430" s="82">
        <f t="shared" si="42"/>
        <v>3</v>
      </c>
      <c r="L430" s="82">
        <v>60</v>
      </c>
      <c r="M430" s="105">
        <f t="shared" si="43"/>
        <v>500000</v>
      </c>
      <c r="N430" s="105">
        <f t="shared" si="44"/>
        <v>250000</v>
      </c>
      <c r="O430" s="105">
        <f t="shared" si="45"/>
        <v>300000</v>
      </c>
      <c r="P430" s="105" t="str">
        <f t="shared" si="46"/>
        <v/>
      </c>
      <c r="Q430" s="84" t="s">
        <v>138</v>
      </c>
      <c r="S430" s="84" t="s">
        <v>137</v>
      </c>
      <c r="T430" s="84" t="s">
        <v>170</v>
      </c>
      <c r="U430" s="84" t="s">
        <v>137</v>
      </c>
      <c r="X430" s="84" t="s">
        <v>137</v>
      </c>
      <c r="Z430" s="105">
        <f t="shared" si="47"/>
        <v>1050000</v>
      </c>
      <c r="AA430" s="61">
        <f t="shared" si="48"/>
        <v>1000000</v>
      </c>
    </row>
    <row r="431" spans="1:27" ht="20.100000000000001" customHeight="1">
      <c r="A431" s="101">
        <v>1429</v>
      </c>
      <c r="B431" s="102">
        <v>1410051025856</v>
      </c>
      <c r="C431" s="102">
        <v>1410001003995</v>
      </c>
      <c r="D431" s="103" t="s">
        <v>132</v>
      </c>
      <c r="E431" s="103" t="s">
        <v>971</v>
      </c>
      <c r="F431" s="104">
        <v>2230058</v>
      </c>
      <c r="G431" s="103" t="s">
        <v>974</v>
      </c>
      <c r="H431" s="103" t="s">
        <v>133</v>
      </c>
      <c r="I431" s="103" t="s">
        <v>972</v>
      </c>
      <c r="J431" s="103" t="s">
        <v>975</v>
      </c>
      <c r="K431" s="82">
        <f t="shared" si="42"/>
        <v>3</v>
      </c>
      <c r="L431" s="82">
        <v>60</v>
      </c>
      <c r="M431" s="105">
        <f t="shared" si="43"/>
        <v>500000</v>
      </c>
      <c r="N431" s="105">
        <f t="shared" si="44"/>
        <v>250000</v>
      </c>
      <c r="O431" s="105">
        <f t="shared" si="45"/>
        <v>300000</v>
      </c>
      <c r="P431" s="105" t="str">
        <f t="shared" si="46"/>
        <v/>
      </c>
      <c r="Q431" s="84" t="s">
        <v>138</v>
      </c>
      <c r="S431" s="84" t="s">
        <v>137</v>
      </c>
      <c r="T431" s="84" t="s">
        <v>137</v>
      </c>
      <c r="U431" s="84" t="s">
        <v>137</v>
      </c>
      <c r="X431" s="84" t="s">
        <v>137</v>
      </c>
      <c r="Z431" s="105">
        <f t="shared" si="47"/>
        <v>1050000</v>
      </c>
      <c r="AA431" s="61">
        <f t="shared" si="48"/>
        <v>1000000</v>
      </c>
    </row>
    <row r="432" spans="1:27" ht="20.100000000000001" customHeight="1">
      <c r="A432" s="101">
        <v>1430</v>
      </c>
      <c r="B432" s="102">
        <v>1410051025237</v>
      </c>
      <c r="C432" s="102">
        <v>1410001003987</v>
      </c>
      <c r="D432" s="103" t="s">
        <v>132</v>
      </c>
      <c r="E432" s="103" t="s">
        <v>976</v>
      </c>
      <c r="F432" s="104">
        <v>2400051</v>
      </c>
      <c r="G432" s="103" t="s">
        <v>979</v>
      </c>
      <c r="H432" s="103" t="s">
        <v>133</v>
      </c>
      <c r="I432" s="103" t="s">
        <v>977</v>
      </c>
      <c r="J432" s="103" t="s">
        <v>978</v>
      </c>
      <c r="K432" s="82">
        <f t="shared" si="42"/>
        <v>3</v>
      </c>
      <c r="L432" s="82">
        <v>90</v>
      </c>
      <c r="M432" s="105">
        <f t="shared" si="43"/>
        <v>500000</v>
      </c>
      <c r="N432" s="105">
        <f t="shared" si="44"/>
        <v>250000</v>
      </c>
      <c r="O432" s="105" t="str">
        <f t="shared" si="45"/>
        <v/>
      </c>
      <c r="P432" s="105" t="str">
        <f t="shared" si="46"/>
        <v/>
      </c>
      <c r="Q432" s="82" t="s">
        <v>137</v>
      </c>
      <c r="R432" s="82"/>
      <c r="S432" s="82" t="s">
        <v>137</v>
      </c>
      <c r="T432" s="82" t="s">
        <v>137</v>
      </c>
      <c r="U432" s="82" t="s">
        <v>137</v>
      </c>
      <c r="V432" s="82"/>
      <c r="W432" s="82"/>
      <c r="X432" s="82" t="s">
        <v>137</v>
      </c>
      <c r="Y432" s="82"/>
      <c r="Z432" s="105">
        <f t="shared" si="47"/>
        <v>750000</v>
      </c>
      <c r="AA432" s="61">
        <f t="shared" si="48"/>
        <v>1000000</v>
      </c>
    </row>
    <row r="433" spans="1:27" ht="20.100000000000001" customHeight="1">
      <c r="A433" s="101">
        <v>1431</v>
      </c>
      <c r="B433" s="102">
        <v>1410051026995</v>
      </c>
      <c r="C433" s="102">
        <v>4520701100011</v>
      </c>
      <c r="D433" s="103" t="s">
        <v>132</v>
      </c>
      <c r="E433" s="103" t="s">
        <v>980</v>
      </c>
      <c r="F433" s="104">
        <v>8880005</v>
      </c>
      <c r="G433" s="103" t="s">
        <v>983</v>
      </c>
      <c r="H433" s="103" t="s">
        <v>133</v>
      </c>
      <c r="I433" s="103" t="s">
        <v>981</v>
      </c>
      <c r="J433" s="103" t="s">
        <v>982</v>
      </c>
      <c r="K433" s="82">
        <f t="shared" si="42"/>
        <v>3</v>
      </c>
      <c r="L433" s="82">
        <v>120</v>
      </c>
      <c r="M433" s="105">
        <f t="shared" si="43"/>
        <v>500000</v>
      </c>
      <c r="N433" s="105">
        <f t="shared" si="44"/>
        <v>250000</v>
      </c>
      <c r="O433" s="105">
        <f t="shared" si="45"/>
        <v>300000</v>
      </c>
      <c r="P433" s="105" t="str">
        <f t="shared" si="46"/>
        <v/>
      </c>
      <c r="Q433" s="84" t="s">
        <v>138</v>
      </c>
      <c r="S433" s="84" t="s">
        <v>137</v>
      </c>
      <c r="T433" s="84" t="s">
        <v>137</v>
      </c>
      <c r="U433" s="84" t="s">
        <v>137</v>
      </c>
      <c r="X433" s="84" t="s">
        <v>137</v>
      </c>
      <c r="Z433" s="105">
        <f t="shared" si="47"/>
        <v>1050000</v>
      </c>
      <c r="AA433" s="61">
        <f t="shared" si="48"/>
        <v>1000000</v>
      </c>
    </row>
    <row r="434" spans="1:27" ht="20.100000000000001" customHeight="1">
      <c r="A434" s="101">
        <v>1432</v>
      </c>
      <c r="B434" s="102">
        <v>1410051015535</v>
      </c>
      <c r="C434" s="102">
        <v>904010040</v>
      </c>
      <c r="D434" s="103" t="s">
        <v>132</v>
      </c>
      <c r="E434" s="103" t="s">
        <v>984</v>
      </c>
      <c r="F434" s="104">
        <v>2360023</v>
      </c>
      <c r="G434" s="103" t="s">
        <v>987</v>
      </c>
      <c r="H434" s="103" t="s">
        <v>133</v>
      </c>
      <c r="I434" s="103" t="s">
        <v>985</v>
      </c>
      <c r="J434" s="103" t="s">
        <v>986</v>
      </c>
      <c r="K434" s="82">
        <f t="shared" si="42"/>
        <v>3</v>
      </c>
      <c r="L434" s="82">
        <v>102</v>
      </c>
      <c r="M434" s="105">
        <f t="shared" si="43"/>
        <v>500000</v>
      </c>
      <c r="N434" s="105">
        <f t="shared" si="44"/>
        <v>250000</v>
      </c>
      <c r="O434" s="105">
        <f t="shared" si="45"/>
        <v>300000</v>
      </c>
      <c r="P434" s="105" t="str">
        <f t="shared" si="46"/>
        <v/>
      </c>
      <c r="Q434" s="84" t="s">
        <v>138</v>
      </c>
      <c r="S434" s="84" t="s">
        <v>137</v>
      </c>
      <c r="T434" s="84" t="s">
        <v>137</v>
      </c>
      <c r="U434" s="84" t="s">
        <v>137</v>
      </c>
      <c r="X434" s="84" t="s">
        <v>137</v>
      </c>
      <c r="Z434" s="105">
        <f t="shared" si="47"/>
        <v>1050000</v>
      </c>
      <c r="AA434" s="61">
        <f t="shared" si="48"/>
        <v>1000000</v>
      </c>
    </row>
    <row r="435" spans="1:27" ht="20.100000000000001" customHeight="1">
      <c r="A435" s="101">
        <v>1433</v>
      </c>
      <c r="B435" s="102">
        <v>1410051017077</v>
      </c>
      <c r="C435" s="102">
        <v>904010040</v>
      </c>
      <c r="D435" s="103" t="s">
        <v>132</v>
      </c>
      <c r="E435" s="103" t="s">
        <v>984</v>
      </c>
      <c r="F435" s="104">
        <v>2360023</v>
      </c>
      <c r="G435" s="103" t="s">
        <v>987</v>
      </c>
      <c r="H435" s="103" t="s">
        <v>133</v>
      </c>
      <c r="I435" s="103" t="s">
        <v>985</v>
      </c>
      <c r="J435" s="103" t="s">
        <v>988</v>
      </c>
      <c r="K435" s="82">
        <f t="shared" si="42"/>
        <v>3</v>
      </c>
      <c r="L435" s="82">
        <v>150</v>
      </c>
      <c r="M435" s="105">
        <f t="shared" si="43"/>
        <v>500000</v>
      </c>
      <c r="N435" s="105">
        <f t="shared" si="44"/>
        <v>250000</v>
      </c>
      <c r="O435" s="105">
        <f t="shared" si="45"/>
        <v>300000</v>
      </c>
      <c r="P435" s="105" t="str">
        <f t="shared" si="46"/>
        <v/>
      </c>
      <c r="Q435" s="84" t="s">
        <v>138</v>
      </c>
      <c r="S435" s="84" t="s">
        <v>137</v>
      </c>
      <c r="T435" s="84" t="s">
        <v>137</v>
      </c>
      <c r="U435" s="84" t="s">
        <v>137</v>
      </c>
      <c r="X435" s="84" t="s">
        <v>137</v>
      </c>
      <c r="Z435" s="105">
        <f t="shared" si="47"/>
        <v>1050000</v>
      </c>
      <c r="AA435" s="61">
        <f t="shared" si="48"/>
        <v>1000000</v>
      </c>
    </row>
    <row r="436" spans="1:27" ht="20.100000000000001" customHeight="1">
      <c r="A436" s="101">
        <v>1434</v>
      </c>
      <c r="B436" s="102">
        <v>1410051017416</v>
      </c>
      <c r="C436" s="102">
        <v>904010040</v>
      </c>
      <c r="D436" s="103" t="s">
        <v>132</v>
      </c>
      <c r="E436" s="103" t="s">
        <v>984</v>
      </c>
      <c r="F436" s="104">
        <v>2360023</v>
      </c>
      <c r="G436" s="103" t="s">
        <v>987</v>
      </c>
      <c r="H436" s="103" t="s">
        <v>133</v>
      </c>
      <c r="I436" s="103" t="s">
        <v>985</v>
      </c>
      <c r="J436" s="103" t="s">
        <v>989</v>
      </c>
      <c r="K436" s="82">
        <f t="shared" si="42"/>
        <v>3</v>
      </c>
      <c r="L436" s="82">
        <v>60</v>
      </c>
      <c r="M436" s="105">
        <f t="shared" si="43"/>
        <v>500000</v>
      </c>
      <c r="N436" s="105">
        <f t="shared" si="44"/>
        <v>250000</v>
      </c>
      <c r="O436" s="105">
        <f t="shared" si="45"/>
        <v>300000</v>
      </c>
      <c r="P436" s="105" t="str">
        <f t="shared" si="46"/>
        <v/>
      </c>
      <c r="Q436" s="84" t="s">
        <v>138</v>
      </c>
      <c r="S436" s="84" t="s">
        <v>137</v>
      </c>
      <c r="T436" s="84" t="s">
        <v>137</v>
      </c>
      <c r="U436" s="84" t="s">
        <v>137</v>
      </c>
      <c r="X436" s="84" t="s">
        <v>137</v>
      </c>
      <c r="Z436" s="105">
        <f t="shared" si="47"/>
        <v>1050000</v>
      </c>
      <c r="AA436" s="61">
        <f t="shared" si="48"/>
        <v>1000000</v>
      </c>
    </row>
    <row r="437" spans="1:27" ht="20.100000000000001" customHeight="1">
      <c r="A437" s="101">
        <v>1435</v>
      </c>
      <c r="B437" s="102">
        <v>1410051018208</v>
      </c>
      <c r="C437" s="102">
        <v>904010040</v>
      </c>
      <c r="D437" s="103" t="s">
        <v>132</v>
      </c>
      <c r="E437" s="103" t="s">
        <v>984</v>
      </c>
      <c r="F437" s="104">
        <v>2360023</v>
      </c>
      <c r="G437" s="103" t="s">
        <v>987</v>
      </c>
      <c r="H437" s="103" t="s">
        <v>133</v>
      </c>
      <c r="I437" s="103" t="s">
        <v>985</v>
      </c>
      <c r="J437" s="103" t="s">
        <v>990</v>
      </c>
      <c r="K437" s="82">
        <f t="shared" si="42"/>
        <v>3</v>
      </c>
      <c r="L437" s="82">
        <v>90</v>
      </c>
      <c r="M437" s="105">
        <f t="shared" si="43"/>
        <v>500000</v>
      </c>
      <c r="N437" s="105">
        <f t="shared" si="44"/>
        <v>250000</v>
      </c>
      <c r="O437" s="105">
        <f t="shared" si="45"/>
        <v>300000</v>
      </c>
      <c r="P437" s="105" t="str">
        <f t="shared" si="46"/>
        <v/>
      </c>
      <c r="Q437" s="84" t="s">
        <v>138</v>
      </c>
      <c r="S437" s="84" t="s">
        <v>137</v>
      </c>
      <c r="T437" s="84" t="s">
        <v>170</v>
      </c>
      <c r="U437" s="84" t="s">
        <v>137</v>
      </c>
      <c r="X437" s="84" t="s">
        <v>137</v>
      </c>
      <c r="Z437" s="105">
        <f t="shared" si="47"/>
        <v>1050000</v>
      </c>
      <c r="AA437" s="61">
        <f t="shared" si="48"/>
        <v>1000000</v>
      </c>
    </row>
    <row r="438" spans="1:27" ht="20.100000000000001" customHeight="1">
      <c r="A438" s="101">
        <v>1436</v>
      </c>
      <c r="B438" s="102">
        <v>1410051027027</v>
      </c>
      <c r="C438" s="102">
        <v>904010040</v>
      </c>
      <c r="D438" s="103" t="s">
        <v>132</v>
      </c>
      <c r="E438" s="103" t="s">
        <v>984</v>
      </c>
      <c r="F438" s="104">
        <v>2360023</v>
      </c>
      <c r="G438" s="103" t="s">
        <v>987</v>
      </c>
      <c r="H438" s="103" t="s">
        <v>133</v>
      </c>
      <c r="I438" s="103" t="s">
        <v>985</v>
      </c>
      <c r="J438" s="103" t="s">
        <v>991</v>
      </c>
      <c r="K438" s="82">
        <f t="shared" si="42"/>
        <v>3</v>
      </c>
      <c r="L438" s="82">
        <v>60</v>
      </c>
      <c r="M438" s="105">
        <f t="shared" si="43"/>
        <v>500000</v>
      </c>
      <c r="N438" s="105">
        <f t="shared" si="44"/>
        <v>250000</v>
      </c>
      <c r="O438" s="105">
        <f t="shared" si="45"/>
        <v>300000</v>
      </c>
      <c r="P438" s="105" t="str">
        <f t="shared" si="46"/>
        <v/>
      </c>
      <c r="Q438" s="84" t="s">
        <v>138</v>
      </c>
      <c r="S438" s="84" t="s">
        <v>137</v>
      </c>
      <c r="T438" s="84" t="s">
        <v>137</v>
      </c>
      <c r="U438" s="84" t="s">
        <v>137</v>
      </c>
      <c r="X438" s="84" t="s">
        <v>137</v>
      </c>
      <c r="Z438" s="105">
        <f t="shared" si="47"/>
        <v>1050000</v>
      </c>
      <c r="AA438" s="61">
        <f t="shared" si="48"/>
        <v>1000000</v>
      </c>
    </row>
    <row r="439" spans="1:27" ht="20.100000000000001" customHeight="1">
      <c r="A439" s="101">
        <v>1437</v>
      </c>
      <c r="B439" s="102">
        <v>1410051014413</v>
      </c>
      <c r="C439" s="102">
        <v>805020042</v>
      </c>
      <c r="D439" s="103" t="s">
        <v>132</v>
      </c>
      <c r="E439" s="103" t="s">
        <v>992</v>
      </c>
      <c r="F439" s="104">
        <v>2250011</v>
      </c>
      <c r="G439" s="103" t="s">
        <v>995</v>
      </c>
      <c r="H439" s="103" t="s">
        <v>133</v>
      </c>
      <c r="I439" s="103" t="s">
        <v>993</v>
      </c>
      <c r="J439" s="103" t="s">
        <v>994</v>
      </c>
      <c r="K439" s="82">
        <f t="shared" si="42"/>
        <v>3</v>
      </c>
      <c r="L439" s="82">
        <v>128</v>
      </c>
      <c r="M439" s="105">
        <f t="shared" si="43"/>
        <v>500000</v>
      </c>
      <c r="N439" s="105">
        <f t="shared" si="44"/>
        <v>250000</v>
      </c>
      <c r="O439" s="105" t="str">
        <f t="shared" si="45"/>
        <v/>
      </c>
      <c r="P439" s="105" t="str">
        <f t="shared" si="46"/>
        <v/>
      </c>
      <c r="Q439" s="82" t="s">
        <v>137</v>
      </c>
      <c r="R439" s="82"/>
      <c r="S439" s="82" t="s">
        <v>137</v>
      </c>
      <c r="T439" s="82" t="s">
        <v>137</v>
      </c>
      <c r="U439" s="82" t="s">
        <v>137</v>
      </c>
      <c r="V439" s="82"/>
      <c r="W439" s="82"/>
      <c r="X439" s="82" t="s">
        <v>137</v>
      </c>
      <c r="Y439" s="82"/>
      <c r="Z439" s="105">
        <f t="shared" si="47"/>
        <v>750000</v>
      </c>
      <c r="AA439" s="61">
        <f t="shared" si="48"/>
        <v>1000000</v>
      </c>
    </row>
    <row r="440" spans="1:27" ht="20.100000000000001" customHeight="1">
      <c r="A440" s="101">
        <v>1438</v>
      </c>
      <c r="B440" s="102">
        <v>1410051015014</v>
      </c>
      <c r="C440" s="102">
        <v>819010038</v>
      </c>
      <c r="D440" s="103" t="s">
        <v>132</v>
      </c>
      <c r="E440" s="103" t="s">
        <v>996</v>
      </c>
      <c r="F440" s="104">
        <v>2270054</v>
      </c>
      <c r="G440" s="103" t="s">
        <v>999</v>
      </c>
      <c r="H440" s="103" t="s">
        <v>133</v>
      </c>
      <c r="I440" s="103" t="s">
        <v>997</v>
      </c>
      <c r="J440" s="103" t="s">
        <v>998</v>
      </c>
      <c r="K440" s="82">
        <f t="shared" si="42"/>
        <v>3</v>
      </c>
      <c r="L440" s="82">
        <v>70</v>
      </c>
      <c r="M440" s="105">
        <f t="shared" si="43"/>
        <v>500000</v>
      </c>
      <c r="N440" s="105">
        <f t="shared" si="44"/>
        <v>250000</v>
      </c>
      <c r="O440" s="105">
        <f t="shared" si="45"/>
        <v>300000</v>
      </c>
      <c r="P440" s="105" t="str">
        <f t="shared" si="46"/>
        <v/>
      </c>
      <c r="Q440" s="84" t="s">
        <v>138</v>
      </c>
      <c r="S440" s="84" t="s">
        <v>137</v>
      </c>
      <c r="T440" s="84" t="s">
        <v>137</v>
      </c>
      <c r="U440" s="84" t="s">
        <v>137</v>
      </c>
      <c r="X440" s="84" t="s">
        <v>137</v>
      </c>
      <c r="Z440" s="105">
        <f t="shared" si="47"/>
        <v>1050000</v>
      </c>
      <c r="AA440" s="61">
        <f t="shared" si="48"/>
        <v>1000000</v>
      </c>
    </row>
    <row r="441" spans="1:27" ht="20.100000000000001" customHeight="1">
      <c r="A441" s="101">
        <v>1439</v>
      </c>
      <c r="B441" s="102">
        <v>1410051015063</v>
      </c>
      <c r="C441" s="102">
        <v>819010038</v>
      </c>
      <c r="D441" s="103" t="s">
        <v>132</v>
      </c>
      <c r="E441" s="103" t="s">
        <v>996</v>
      </c>
      <c r="F441" s="104">
        <v>2270054</v>
      </c>
      <c r="G441" s="103" t="s">
        <v>999</v>
      </c>
      <c r="H441" s="103" t="s">
        <v>133</v>
      </c>
      <c r="I441" s="103" t="s">
        <v>997</v>
      </c>
      <c r="J441" s="103" t="s">
        <v>1000</v>
      </c>
      <c r="K441" s="82">
        <f t="shared" si="42"/>
        <v>3</v>
      </c>
      <c r="L441" s="82">
        <v>90</v>
      </c>
      <c r="M441" s="105">
        <f t="shared" si="43"/>
        <v>500000</v>
      </c>
      <c r="N441" s="105">
        <f t="shared" si="44"/>
        <v>250000</v>
      </c>
      <c r="O441" s="105">
        <f t="shared" si="45"/>
        <v>300000</v>
      </c>
      <c r="P441" s="105" t="str">
        <f t="shared" si="46"/>
        <v/>
      </c>
      <c r="Q441" s="84" t="s">
        <v>138</v>
      </c>
      <c r="S441" s="84" t="s">
        <v>137</v>
      </c>
      <c r="T441" s="84" t="s">
        <v>137</v>
      </c>
      <c r="U441" s="84" t="s">
        <v>137</v>
      </c>
      <c r="X441" s="84" t="s">
        <v>137</v>
      </c>
      <c r="Z441" s="105">
        <f t="shared" si="47"/>
        <v>1050000</v>
      </c>
      <c r="AA441" s="61">
        <f t="shared" si="48"/>
        <v>1000000</v>
      </c>
    </row>
    <row r="442" spans="1:27" ht="20.100000000000001" customHeight="1">
      <c r="A442" s="101">
        <v>1440</v>
      </c>
      <c r="B442" s="102">
        <v>1410051015816</v>
      </c>
      <c r="C442" s="102">
        <v>819010038</v>
      </c>
      <c r="D442" s="103" t="s">
        <v>132</v>
      </c>
      <c r="E442" s="103" t="s">
        <v>996</v>
      </c>
      <c r="F442" s="104">
        <v>2270054</v>
      </c>
      <c r="G442" s="103" t="s">
        <v>999</v>
      </c>
      <c r="H442" s="103" t="s">
        <v>133</v>
      </c>
      <c r="I442" s="103" t="s">
        <v>997</v>
      </c>
      <c r="J442" s="103" t="s">
        <v>1001</v>
      </c>
      <c r="K442" s="82">
        <f t="shared" si="42"/>
        <v>3</v>
      </c>
      <c r="L442" s="82">
        <v>90</v>
      </c>
      <c r="M442" s="105">
        <f t="shared" si="43"/>
        <v>500000</v>
      </c>
      <c r="N442" s="105">
        <f t="shared" si="44"/>
        <v>250000</v>
      </c>
      <c r="O442" s="105">
        <f t="shared" si="45"/>
        <v>300000</v>
      </c>
      <c r="P442" s="105" t="str">
        <f t="shared" si="46"/>
        <v/>
      </c>
      <c r="Q442" s="84" t="s">
        <v>138</v>
      </c>
      <c r="S442" s="84" t="s">
        <v>137</v>
      </c>
      <c r="T442" s="84" t="s">
        <v>137</v>
      </c>
      <c r="U442" s="84" t="s">
        <v>137</v>
      </c>
      <c r="X442" s="84" t="s">
        <v>137</v>
      </c>
      <c r="Z442" s="105">
        <f t="shared" si="47"/>
        <v>1050000</v>
      </c>
      <c r="AA442" s="61">
        <f t="shared" si="48"/>
        <v>1000000</v>
      </c>
    </row>
    <row r="443" spans="1:27" ht="20.100000000000001" customHeight="1">
      <c r="A443" s="101">
        <v>1441</v>
      </c>
      <c r="B443" s="102">
        <v>1410051023869</v>
      </c>
      <c r="C443" s="102">
        <v>819010038</v>
      </c>
      <c r="D443" s="103" t="s">
        <v>132</v>
      </c>
      <c r="E443" s="103" t="s">
        <v>996</v>
      </c>
      <c r="F443" s="104">
        <v>2270054</v>
      </c>
      <c r="G443" s="103" t="s">
        <v>999</v>
      </c>
      <c r="H443" s="103" t="s">
        <v>133</v>
      </c>
      <c r="I443" s="103" t="s">
        <v>997</v>
      </c>
      <c r="J443" s="103" t="s">
        <v>1002</v>
      </c>
      <c r="K443" s="82">
        <f t="shared" si="42"/>
        <v>2</v>
      </c>
      <c r="L443" s="82">
        <v>56</v>
      </c>
      <c r="M443" s="105">
        <f t="shared" si="43"/>
        <v>400000</v>
      </c>
      <c r="N443" s="105">
        <f t="shared" si="44"/>
        <v>200000</v>
      </c>
      <c r="O443" s="105">
        <f t="shared" si="45"/>
        <v>300000</v>
      </c>
      <c r="P443" s="105" t="str">
        <f t="shared" si="46"/>
        <v/>
      </c>
      <c r="Q443" s="84" t="s">
        <v>138</v>
      </c>
      <c r="S443" s="84" t="s">
        <v>137</v>
      </c>
      <c r="T443" s="84" t="s">
        <v>137</v>
      </c>
      <c r="U443" s="84" t="s">
        <v>137</v>
      </c>
      <c r="X443" s="84" t="s">
        <v>137</v>
      </c>
      <c r="Z443" s="105">
        <f t="shared" si="47"/>
        <v>900000</v>
      </c>
      <c r="AA443" s="61">
        <f t="shared" si="48"/>
        <v>1000000</v>
      </c>
    </row>
    <row r="444" spans="1:27" ht="20.100000000000001" customHeight="1">
      <c r="A444" s="101">
        <v>1442</v>
      </c>
      <c r="B444" s="102">
        <v>1410051017424</v>
      </c>
      <c r="C444" s="102">
        <v>819010038</v>
      </c>
      <c r="D444" s="103" t="s">
        <v>139</v>
      </c>
      <c r="E444" s="103" t="s">
        <v>996</v>
      </c>
      <c r="F444" s="104">
        <v>2270054</v>
      </c>
      <c r="G444" s="103" t="s">
        <v>999</v>
      </c>
      <c r="H444" s="103" t="s">
        <v>133</v>
      </c>
      <c r="I444" s="103" t="s">
        <v>997</v>
      </c>
      <c r="J444" s="106" t="s">
        <v>1003</v>
      </c>
      <c r="K444" s="82">
        <f t="shared" si="42"/>
        <v>2</v>
      </c>
      <c r="L444" s="82">
        <v>45</v>
      </c>
      <c r="M444" s="105">
        <f t="shared" si="43"/>
        <v>400000</v>
      </c>
      <c r="N444" s="105">
        <f t="shared" si="44"/>
        <v>200000</v>
      </c>
      <c r="O444" s="105">
        <f t="shared" si="45"/>
        <v>300000</v>
      </c>
      <c r="P444" s="105" t="str">
        <f t="shared" si="46"/>
        <v/>
      </c>
      <c r="Q444" s="84" t="s">
        <v>138</v>
      </c>
      <c r="S444" s="84" t="s">
        <v>137</v>
      </c>
      <c r="T444" s="84" t="s">
        <v>137</v>
      </c>
      <c r="U444" s="84" t="s">
        <v>137</v>
      </c>
      <c r="X444" s="84" t="s">
        <v>137</v>
      </c>
      <c r="Z444" s="105">
        <f t="shared" si="47"/>
        <v>900000</v>
      </c>
      <c r="AA444" s="61">
        <f t="shared" si="48"/>
        <v>1000000</v>
      </c>
    </row>
    <row r="445" spans="1:27" ht="20.100000000000001" customHeight="1">
      <c r="A445" s="101">
        <v>1443</v>
      </c>
      <c r="B445" s="102">
        <v>1410051016566</v>
      </c>
      <c r="C445" s="102">
        <v>912010053</v>
      </c>
      <c r="D445" s="103" t="s">
        <v>132</v>
      </c>
      <c r="E445" s="103" t="s">
        <v>1004</v>
      </c>
      <c r="F445" s="104">
        <v>2150027</v>
      </c>
      <c r="G445" s="103" t="s">
        <v>1007</v>
      </c>
      <c r="H445" s="103" t="s">
        <v>133</v>
      </c>
      <c r="I445" s="103" t="s">
        <v>1005</v>
      </c>
      <c r="J445" s="103" t="s">
        <v>1006</v>
      </c>
      <c r="K445" s="82">
        <f t="shared" si="42"/>
        <v>3</v>
      </c>
      <c r="L445" s="82">
        <v>102</v>
      </c>
      <c r="M445" s="105">
        <f t="shared" si="43"/>
        <v>500000</v>
      </c>
      <c r="N445" s="105">
        <f t="shared" si="44"/>
        <v>250000</v>
      </c>
      <c r="O445" s="105">
        <f t="shared" si="45"/>
        <v>300000</v>
      </c>
      <c r="P445" s="105" t="str">
        <f t="shared" si="46"/>
        <v/>
      </c>
      <c r="Q445" s="84" t="s">
        <v>138</v>
      </c>
      <c r="S445" s="84" t="s">
        <v>137</v>
      </c>
      <c r="T445" s="84" t="s">
        <v>137</v>
      </c>
      <c r="U445" s="84" t="s">
        <v>137</v>
      </c>
      <c r="X445" s="84" t="s">
        <v>137</v>
      </c>
      <c r="Z445" s="105">
        <f t="shared" si="47"/>
        <v>1050000</v>
      </c>
      <c r="AA445" s="61">
        <f t="shared" si="48"/>
        <v>1000000</v>
      </c>
    </row>
    <row r="446" spans="1:27" ht="20.100000000000001" customHeight="1">
      <c r="A446" s="101">
        <v>1444</v>
      </c>
      <c r="B446" s="102">
        <v>1410051027464</v>
      </c>
      <c r="C446" s="102">
        <v>1220801200026</v>
      </c>
      <c r="D446" s="103" t="s">
        <v>132</v>
      </c>
      <c r="E446" s="103" t="s">
        <v>1008</v>
      </c>
      <c r="F446" s="104">
        <v>2780022</v>
      </c>
      <c r="G446" s="103" t="s">
        <v>1011</v>
      </c>
      <c r="H446" s="103" t="s">
        <v>133</v>
      </c>
      <c r="I446" s="103" t="s">
        <v>1009</v>
      </c>
      <c r="J446" s="103" t="s">
        <v>1010</v>
      </c>
      <c r="K446" s="82">
        <f t="shared" si="42"/>
        <v>2</v>
      </c>
      <c r="L446" s="82">
        <v>40</v>
      </c>
      <c r="M446" s="105">
        <f t="shared" si="43"/>
        <v>400000</v>
      </c>
      <c r="N446" s="105">
        <f t="shared" si="44"/>
        <v>200000</v>
      </c>
      <c r="O446" s="105" t="str">
        <f t="shared" si="45"/>
        <v/>
      </c>
      <c r="P446" s="105" t="str">
        <f t="shared" si="46"/>
        <v/>
      </c>
      <c r="Q446" s="82" t="s">
        <v>137</v>
      </c>
      <c r="R446" s="82"/>
      <c r="S446" s="82" t="s">
        <v>137</v>
      </c>
      <c r="T446" s="82" t="s">
        <v>137</v>
      </c>
      <c r="U446" s="82" t="s">
        <v>137</v>
      </c>
      <c r="V446" s="82"/>
      <c r="W446" s="82"/>
      <c r="X446" s="82" t="s">
        <v>137</v>
      </c>
      <c r="Y446" s="82"/>
      <c r="Z446" s="105">
        <f t="shared" si="47"/>
        <v>600000</v>
      </c>
      <c r="AA446" s="61">
        <f t="shared" si="48"/>
        <v>1000000</v>
      </c>
    </row>
    <row r="447" spans="1:27" ht="20.100000000000001" customHeight="1">
      <c r="A447" s="101">
        <v>1445</v>
      </c>
      <c r="B447" s="102">
        <v>1410051013951</v>
      </c>
      <c r="C447" s="102">
        <v>805010036</v>
      </c>
      <c r="D447" s="103" t="s">
        <v>132</v>
      </c>
      <c r="E447" s="103" t="s">
        <v>1012</v>
      </c>
      <c r="F447" s="104">
        <v>2210056</v>
      </c>
      <c r="G447" s="103" t="s">
        <v>1015</v>
      </c>
      <c r="H447" s="103" t="s">
        <v>133</v>
      </c>
      <c r="I447" s="103" t="s">
        <v>1013</v>
      </c>
      <c r="J447" s="103" t="s">
        <v>1014</v>
      </c>
      <c r="K447" s="82">
        <f t="shared" si="42"/>
        <v>3</v>
      </c>
      <c r="L447" s="82">
        <v>70</v>
      </c>
      <c r="M447" s="105">
        <f t="shared" si="43"/>
        <v>500000</v>
      </c>
      <c r="N447" s="105">
        <f t="shared" si="44"/>
        <v>250000</v>
      </c>
      <c r="O447" s="105">
        <f t="shared" si="45"/>
        <v>300000</v>
      </c>
      <c r="P447" s="105" t="str">
        <f t="shared" si="46"/>
        <v/>
      </c>
      <c r="Q447" s="84" t="s">
        <v>138</v>
      </c>
      <c r="S447" s="84" t="s">
        <v>137</v>
      </c>
      <c r="T447" s="84" t="s">
        <v>137</v>
      </c>
      <c r="U447" s="84" t="s">
        <v>137</v>
      </c>
      <c r="X447" s="84" t="s">
        <v>137</v>
      </c>
      <c r="Z447" s="105">
        <f t="shared" si="47"/>
        <v>1050000</v>
      </c>
      <c r="AA447" s="61">
        <f t="shared" si="48"/>
        <v>1000000</v>
      </c>
    </row>
    <row r="448" spans="1:27" ht="20.100000000000001" customHeight="1">
      <c r="A448" s="101">
        <v>1446</v>
      </c>
      <c r="B448" s="102">
        <v>1410051016327</v>
      </c>
      <c r="C448" s="102">
        <v>805010036</v>
      </c>
      <c r="D448" s="103" t="s">
        <v>132</v>
      </c>
      <c r="E448" s="103" t="s">
        <v>1012</v>
      </c>
      <c r="F448" s="104">
        <v>2210056</v>
      </c>
      <c r="G448" s="103" t="s">
        <v>1015</v>
      </c>
      <c r="H448" s="103" t="s">
        <v>133</v>
      </c>
      <c r="I448" s="103" t="s">
        <v>1013</v>
      </c>
      <c r="J448" s="103" t="s">
        <v>1016</v>
      </c>
      <c r="K448" s="82">
        <f t="shared" si="42"/>
        <v>3</v>
      </c>
      <c r="L448" s="82">
        <v>60</v>
      </c>
      <c r="M448" s="105">
        <f t="shared" si="43"/>
        <v>500000</v>
      </c>
      <c r="N448" s="105">
        <f t="shared" si="44"/>
        <v>250000</v>
      </c>
      <c r="O448" s="105">
        <f t="shared" si="45"/>
        <v>300000</v>
      </c>
      <c r="P448" s="105" t="str">
        <f t="shared" si="46"/>
        <v/>
      </c>
      <c r="Q448" s="84" t="s">
        <v>138</v>
      </c>
      <c r="S448" s="84" t="s">
        <v>137</v>
      </c>
      <c r="T448" s="84" t="s">
        <v>137</v>
      </c>
      <c r="U448" s="84" t="s">
        <v>137</v>
      </c>
      <c r="X448" s="84" t="s">
        <v>137</v>
      </c>
      <c r="Z448" s="105">
        <f t="shared" si="47"/>
        <v>1050000</v>
      </c>
      <c r="AA448" s="61">
        <f t="shared" si="48"/>
        <v>1000000</v>
      </c>
    </row>
    <row r="449" spans="1:27" ht="20.100000000000001" customHeight="1">
      <c r="A449" s="101">
        <v>1447</v>
      </c>
      <c r="B449" s="102">
        <v>1410051024420</v>
      </c>
      <c r="C449" s="102">
        <v>805010036</v>
      </c>
      <c r="D449" s="103" t="s">
        <v>132</v>
      </c>
      <c r="E449" s="103" t="s">
        <v>1012</v>
      </c>
      <c r="F449" s="104">
        <v>2210056</v>
      </c>
      <c r="G449" s="103" t="s">
        <v>1015</v>
      </c>
      <c r="H449" s="103" t="s">
        <v>133</v>
      </c>
      <c r="I449" s="103" t="s">
        <v>1013</v>
      </c>
      <c r="J449" s="103" t="s">
        <v>1017</v>
      </c>
      <c r="K449" s="82">
        <f t="shared" si="42"/>
        <v>3</v>
      </c>
      <c r="L449" s="82">
        <v>60</v>
      </c>
      <c r="M449" s="105">
        <f t="shared" si="43"/>
        <v>500000</v>
      </c>
      <c r="N449" s="105">
        <f t="shared" si="44"/>
        <v>250000</v>
      </c>
      <c r="O449" s="105">
        <f t="shared" si="45"/>
        <v>300000</v>
      </c>
      <c r="P449" s="105" t="str">
        <f t="shared" si="46"/>
        <v/>
      </c>
      <c r="Q449" s="84" t="s">
        <v>138</v>
      </c>
      <c r="S449" s="84" t="s">
        <v>137</v>
      </c>
      <c r="T449" s="84" t="s">
        <v>137</v>
      </c>
      <c r="U449" s="84" t="s">
        <v>137</v>
      </c>
      <c r="X449" s="84" t="s">
        <v>137</v>
      </c>
      <c r="Z449" s="105">
        <f t="shared" si="47"/>
        <v>1050000</v>
      </c>
      <c r="AA449" s="61">
        <f t="shared" si="48"/>
        <v>1000000</v>
      </c>
    </row>
    <row r="450" spans="1:27" ht="20.100000000000001" customHeight="1">
      <c r="A450" s="101">
        <v>1448</v>
      </c>
      <c r="B450" s="102">
        <v>1410051018703</v>
      </c>
      <c r="C450" s="102">
        <v>922070020</v>
      </c>
      <c r="D450" s="103" t="s">
        <v>132</v>
      </c>
      <c r="E450" s="103" t="s">
        <v>1018</v>
      </c>
      <c r="F450" s="104">
        <v>1950074</v>
      </c>
      <c r="G450" s="103" t="s">
        <v>1021</v>
      </c>
      <c r="H450" s="103" t="s">
        <v>133</v>
      </c>
      <c r="I450" s="103" t="s">
        <v>1019</v>
      </c>
      <c r="J450" s="103" t="s">
        <v>1020</v>
      </c>
      <c r="K450" s="82">
        <f t="shared" si="42"/>
        <v>3</v>
      </c>
      <c r="L450" s="82">
        <v>60</v>
      </c>
      <c r="M450" s="105">
        <f t="shared" si="43"/>
        <v>500000</v>
      </c>
      <c r="N450" s="105">
        <f t="shared" si="44"/>
        <v>250000</v>
      </c>
      <c r="O450" s="105" t="str">
        <f t="shared" si="45"/>
        <v/>
      </c>
      <c r="P450" s="105" t="str">
        <f t="shared" si="46"/>
        <v/>
      </c>
      <c r="Q450" s="82" t="s">
        <v>137</v>
      </c>
      <c r="R450" s="82"/>
      <c r="S450" s="82" t="s">
        <v>137</v>
      </c>
      <c r="T450" s="82" t="s">
        <v>137</v>
      </c>
      <c r="U450" s="82" t="s">
        <v>137</v>
      </c>
      <c r="V450" s="82"/>
      <c r="W450" s="82"/>
      <c r="X450" s="82" t="s">
        <v>137</v>
      </c>
      <c r="Y450" s="82"/>
      <c r="Z450" s="105">
        <f t="shared" si="47"/>
        <v>750000</v>
      </c>
      <c r="AA450" s="61">
        <f t="shared" si="48"/>
        <v>1000000</v>
      </c>
    </row>
    <row r="451" spans="1:27" ht="20.100000000000001" customHeight="1">
      <c r="A451" s="101">
        <v>1449</v>
      </c>
      <c r="B451" s="102">
        <v>1410051016848</v>
      </c>
      <c r="C451" s="102">
        <v>912010082</v>
      </c>
      <c r="D451" s="103" t="s">
        <v>132</v>
      </c>
      <c r="E451" s="103" t="s">
        <v>1022</v>
      </c>
      <c r="F451" s="104">
        <v>2410033</v>
      </c>
      <c r="G451" s="103" t="s">
        <v>1025</v>
      </c>
      <c r="H451" s="103" t="s">
        <v>133</v>
      </c>
      <c r="I451" s="103" t="s">
        <v>1023</v>
      </c>
      <c r="J451" s="103" t="s">
        <v>1024</v>
      </c>
      <c r="K451" s="82">
        <f t="shared" ref="K451:K514" si="49">IF(L451="","",IF(L451&lt;=19,1,IF(AND(L451&gt;=20,L451&lt;=59),2,IF(L451&gt;=60,3,"エラー"))))</f>
        <v>3</v>
      </c>
      <c r="L451" s="82">
        <v>189</v>
      </c>
      <c r="M451" s="105">
        <f t="shared" ref="M451:M514" si="50">IF(L451="","",IF(K451=1,300000,IF(K451=2,400000,IF(K451=3,500000,"エラー"))))</f>
        <v>500000</v>
      </c>
      <c r="N451" s="105">
        <f t="shared" ref="N451:N514" si="51">IF(L451="","",IF(K451=1,150000,IF(K451=2,200000,IF(K451=3,250000,"エラー"))))</f>
        <v>250000</v>
      </c>
      <c r="O451" s="105">
        <f t="shared" ref="O451:O514" si="52">IF(OR(Q451="○",R451="○",S451="○",T451="○",U451="○",V451="○"),300000,"")</f>
        <v>300000</v>
      </c>
      <c r="P451" s="105" t="str">
        <f t="shared" ref="P451:P514" si="53">IF(OR(X451="○",W451="○",Y451="○"),300000,"")</f>
        <v/>
      </c>
      <c r="Q451" s="84" t="s">
        <v>138</v>
      </c>
      <c r="S451" s="84" t="s">
        <v>137</v>
      </c>
      <c r="T451" s="84" t="s">
        <v>137</v>
      </c>
      <c r="U451" s="84" t="s">
        <v>137</v>
      </c>
      <c r="X451" s="84" t="s">
        <v>137</v>
      </c>
      <c r="Z451" s="105">
        <f t="shared" ref="Z451:Z514" si="54">SUM(M451:P451)</f>
        <v>1050000</v>
      </c>
      <c r="AA451" s="61">
        <f t="shared" ref="AA451:AA514" si="55">IF(OR(N451&lt;&gt;"",O451&lt;&gt;"",P451&lt;&gt;""),1000000,0)</f>
        <v>1000000</v>
      </c>
    </row>
    <row r="452" spans="1:27" ht="20.100000000000001" customHeight="1">
      <c r="A452" s="101">
        <v>1450</v>
      </c>
      <c r="B452" s="102">
        <v>1410051016855</v>
      </c>
      <c r="C452" s="102">
        <v>912010082</v>
      </c>
      <c r="D452" s="103" t="s">
        <v>132</v>
      </c>
      <c r="E452" s="103" t="s">
        <v>1022</v>
      </c>
      <c r="F452" s="104">
        <v>2410033</v>
      </c>
      <c r="G452" s="103" t="s">
        <v>1025</v>
      </c>
      <c r="H452" s="103" t="s">
        <v>133</v>
      </c>
      <c r="I452" s="103" t="s">
        <v>1023</v>
      </c>
      <c r="J452" s="103" t="s">
        <v>1026</v>
      </c>
      <c r="K452" s="82">
        <f t="shared" si="49"/>
        <v>3</v>
      </c>
      <c r="L452" s="82">
        <v>60</v>
      </c>
      <c r="M452" s="105">
        <f t="shared" si="50"/>
        <v>500000</v>
      </c>
      <c r="N452" s="105">
        <f t="shared" si="51"/>
        <v>250000</v>
      </c>
      <c r="O452" s="105">
        <f t="shared" si="52"/>
        <v>300000</v>
      </c>
      <c r="P452" s="105" t="str">
        <f t="shared" si="53"/>
        <v/>
      </c>
      <c r="Q452" s="84" t="s">
        <v>138</v>
      </c>
      <c r="S452" s="84" t="s">
        <v>137</v>
      </c>
      <c r="T452" s="84" t="s">
        <v>137</v>
      </c>
      <c r="U452" s="84" t="s">
        <v>137</v>
      </c>
      <c r="X452" s="84" t="s">
        <v>137</v>
      </c>
      <c r="Z452" s="105">
        <f t="shared" si="54"/>
        <v>1050000</v>
      </c>
      <c r="AA452" s="61">
        <f t="shared" si="55"/>
        <v>1000000</v>
      </c>
    </row>
    <row r="453" spans="1:27" ht="20.100000000000001" customHeight="1">
      <c r="A453" s="101">
        <v>1451</v>
      </c>
      <c r="B453" s="102">
        <v>1410051014702</v>
      </c>
      <c r="C453" s="102">
        <v>819010007</v>
      </c>
      <c r="D453" s="103" t="s">
        <v>132</v>
      </c>
      <c r="E453" s="103" t="s">
        <v>1027</v>
      </c>
      <c r="F453" s="104">
        <v>1070052</v>
      </c>
      <c r="G453" s="103" t="s">
        <v>1030</v>
      </c>
      <c r="H453" s="103" t="s">
        <v>133</v>
      </c>
      <c r="I453" s="103" t="s">
        <v>1028</v>
      </c>
      <c r="J453" s="103" t="s">
        <v>1029</v>
      </c>
      <c r="K453" s="82">
        <f t="shared" si="49"/>
        <v>3</v>
      </c>
      <c r="L453" s="82">
        <v>80</v>
      </c>
      <c r="M453" s="105">
        <f t="shared" si="50"/>
        <v>500000</v>
      </c>
      <c r="N453" s="105">
        <f t="shared" si="51"/>
        <v>250000</v>
      </c>
      <c r="O453" s="105">
        <f t="shared" si="52"/>
        <v>300000</v>
      </c>
      <c r="P453" s="105" t="str">
        <f t="shared" si="53"/>
        <v/>
      </c>
      <c r="Q453" s="84" t="s">
        <v>138</v>
      </c>
      <c r="S453" s="84" t="s">
        <v>137</v>
      </c>
      <c r="T453" s="84" t="s">
        <v>170</v>
      </c>
      <c r="U453" s="84" t="s">
        <v>137</v>
      </c>
      <c r="X453" s="84" t="s">
        <v>137</v>
      </c>
      <c r="Z453" s="105">
        <f t="shared" si="54"/>
        <v>1050000</v>
      </c>
      <c r="AA453" s="61">
        <f t="shared" si="55"/>
        <v>1000000</v>
      </c>
    </row>
    <row r="454" spans="1:27" ht="20.100000000000001" customHeight="1">
      <c r="A454" s="101">
        <v>1452</v>
      </c>
      <c r="B454" s="102">
        <v>1410051027126</v>
      </c>
      <c r="C454" s="102">
        <v>819010007</v>
      </c>
      <c r="D454" s="103" t="s">
        <v>132</v>
      </c>
      <c r="E454" s="103" t="s">
        <v>1027</v>
      </c>
      <c r="F454" s="104">
        <v>1070052</v>
      </c>
      <c r="G454" s="103" t="s">
        <v>1030</v>
      </c>
      <c r="H454" s="103" t="s">
        <v>133</v>
      </c>
      <c r="I454" s="103" t="s">
        <v>1028</v>
      </c>
      <c r="J454" s="103" t="s">
        <v>1031</v>
      </c>
      <c r="K454" s="82">
        <f t="shared" si="49"/>
        <v>3</v>
      </c>
      <c r="L454" s="82">
        <v>60</v>
      </c>
      <c r="M454" s="105">
        <f t="shared" si="50"/>
        <v>500000</v>
      </c>
      <c r="N454" s="105">
        <f t="shared" si="51"/>
        <v>250000</v>
      </c>
      <c r="O454" s="105">
        <f t="shared" si="52"/>
        <v>300000</v>
      </c>
      <c r="P454" s="105" t="str">
        <f t="shared" si="53"/>
        <v/>
      </c>
      <c r="Q454" s="84" t="s">
        <v>138</v>
      </c>
      <c r="S454" s="84" t="s">
        <v>137</v>
      </c>
      <c r="T454" s="84" t="s">
        <v>170</v>
      </c>
      <c r="U454" s="84" t="s">
        <v>137</v>
      </c>
      <c r="X454" s="84" t="s">
        <v>137</v>
      </c>
      <c r="Z454" s="105">
        <f t="shared" si="54"/>
        <v>1050000</v>
      </c>
      <c r="AA454" s="61">
        <f t="shared" si="55"/>
        <v>1000000</v>
      </c>
    </row>
    <row r="455" spans="1:27" ht="20.100000000000001" customHeight="1">
      <c r="A455" s="101">
        <v>1453</v>
      </c>
      <c r="B455" s="102">
        <v>1410051016954</v>
      </c>
      <c r="C455" s="102">
        <v>912010093</v>
      </c>
      <c r="D455" s="103" t="s">
        <v>132</v>
      </c>
      <c r="E455" s="103" t="s">
        <v>1032</v>
      </c>
      <c r="F455" s="104">
        <v>2330003</v>
      </c>
      <c r="G455" s="103" t="s">
        <v>1035</v>
      </c>
      <c r="H455" s="103" t="s">
        <v>133</v>
      </c>
      <c r="I455" s="103" t="s">
        <v>1033</v>
      </c>
      <c r="J455" s="103" t="s">
        <v>1034</v>
      </c>
      <c r="K455" s="82">
        <f t="shared" si="49"/>
        <v>2</v>
      </c>
      <c r="L455" s="82">
        <v>48</v>
      </c>
      <c r="M455" s="105">
        <f t="shared" si="50"/>
        <v>400000</v>
      </c>
      <c r="N455" s="105">
        <f t="shared" si="51"/>
        <v>200000</v>
      </c>
      <c r="O455" s="105">
        <f t="shared" si="52"/>
        <v>300000</v>
      </c>
      <c r="P455" s="105" t="str">
        <f t="shared" si="53"/>
        <v/>
      </c>
      <c r="Q455" s="84" t="s">
        <v>138</v>
      </c>
      <c r="S455" s="84" t="s">
        <v>137</v>
      </c>
      <c r="T455" s="84" t="s">
        <v>137</v>
      </c>
      <c r="U455" s="84" t="s">
        <v>137</v>
      </c>
      <c r="X455" s="84" t="s">
        <v>137</v>
      </c>
      <c r="Z455" s="105">
        <f t="shared" si="54"/>
        <v>900000</v>
      </c>
      <c r="AA455" s="61">
        <f t="shared" si="55"/>
        <v>1000000</v>
      </c>
    </row>
    <row r="456" spans="1:27" ht="20.100000000000001" customHeight="1">
      <c r="A456" s="101">
        <v>1454</v>
      </c>
      <c r="B456" s="102">
        <v>1410051018067</v>
      </c>
      <c r="C456" s="102">
        <v>912010093</v>
      </c>
      <c r="D456" s="103" t="s">
        <v>132</v>
      </c>
      <c r="E456" s="103" t="s">
        <v>1032</v>
      </c>
      <c r="F456" s="104">
        <v>2330003</v>
      </c>
      <c r="G456" s="103" t="s">
        <v>1035</v>
      </c>
      <c r="H456" s="103" t="s">
        <v>133</v>
      </c>
      <c r="I456" s="103" t="s">
        <v>1033</v>
      </c>
      <c r="J456" s="103" t="s">
        <v>1036</v>
      </c>
      <c r="K456" s="82">
        <f t="shared" si="49"/>
        <v>3</v>
      </c>
      <c r="L456" s="82">
        <v>130</v>
      </c>
      <c r="M456" s="105">
        <f t="shared" si="50"/>
        <v>500000</v>
      </c>
      <c r="N456" s="105">
        <f t="shared" si="51"/>
        <v>250000</v>
      </c>
      <c r="O456" s="105">
        <f t="shared" si="52"/>
        <v>300000</v>
      </c>
      <c r="P456" s="105" t="str">
        <f t="shared" si="53"/>
        <v/>
      </c>
      <c r="Q456" s="84" t="s">
        <v>138</v>
      </c>
      <c r="S456" s="84" t="s">
        <v>137</v>
      </c>
      <c r="T456" s="84" t="s">
        <v>137</v>
      </c>
      <c r="U456" s="84" t="s">
        <v>137</v>
      </c>
      <c r="X456" s="84" t="s">
        <v>137</v>
      </c>
      <c r="Z456" s="105">
        <f t="shared" si="54"/>
        <v>1050000</v>
      </c>
      <c r="AA456" s="61">
        <f t="shared" si="55"/>
        <v>1000000</v>
      </c>
    </row>
    <row r="457" spans="1:27" ht="20.100000000000001" customHeight="1">
      <c r="A457" s="101">
        <v>1455</v>
      </c>
      <c r="B457" s="102">
        <v>1410051026318</v>
      </c>
      <c r="C457" s="102">
        <v>912010093</v>
      </c>
      <c r="D457" s="103" t="s">
        <v>132</v>
      </c>
      <c r="E457" s="103" t="s">
        <v>1032</v>
      </c>
      <c r="F457" s="104">
        <v>2330003</v>
      </c>
      <c r="G457" s="103" t="s">
        <v>1035</v>
      </c>
      <c r="H457" s="103" t="s">
        <v>133</v>
      </c>
      <c r="I457" s="103" t="s">
        <v>1033</v>
      </c>
      <c r="J457" s="103" t="s">
        <v>1037</v>
      </c>
      <c r="K457" s="82">
        <f t="shared" si="49"/>
        <v>3</v>
      </c>
      <c r="L457" s="82">
        <v>106</v>
      </c>
      <c r="M457" s="105">
        <f t="shared" si="50"/>
        <v>500000</v>
      </c>
      <c r="N457" s="105">
        <f t="shared" si="51"/>
        <v>250000</v>
      </c>
      <c r="O457" s="105">
        <f t="shared" si="52"/>
        <v>300000</v>
      </c>
      <c r="P457" s="105" t="str">
        <f t="shared" si="53"/>
        <v/>
      </c>
      <c r="Q457" s="84" t="s">
        <v>138</v>
      </c>
      <c r="S457" s="84" t="s">
        <v>137</v>
      </c>
      <c r="T457" s="84" t="s">
        <v>137</v>
      </c>
      <c r="U457" s="84" t="s">
        <v>137</v>
      </c>
      <c r="X457" s="84" t="s">
        <v>137</v>
      </c>
      <c r="Z457" s="105">
        <f t="shared" si="54"/>
        <v>1050000</v>
      </c>
      <c r="AA457" s="61">
        <f t="shared" si="55"/>
        <v>1000000</v>
      </c>
    </row>
    <row r="458" spans="1:27" ht="20.100000000000001" customHeight="1">
      <c r="A458" s="101">
        <v>1456</v>
      </c>
      <c r="B458" s="102">
        <v>1410051016830</v>
      </c>
      <c r="C458" s="102">
        <v>912010081</v>
      </c>
      <c r="D458" s="103" t="s">
        <v>132</v>
      </c>
      <c r="E458" s="103" t="s">
        <v>1038</v>
      </c>
      <c r="F458" s="104">
        <v>2410816</v>
      </c>
      <c r="G458" s="103" t="s">
        <v>1041</v>
      </c>
      <c r="H458" s="103" t="s">
        <v>133</v>
      </c>
      <c r="I458" s="103" t="s">
        <v>1039</v>
      </c>
      <c r="J458" s="103" t="s">
        <v>1040</v>
      </c>
      <c r="K458" s="82">
        <f t="shared" si="49"/>
        <v>3</v>
      </c>
      <c r="L458" s="82">
        <v>60</v>
      </c>
      <c r="M458" s="105">
        <f t="shared" si="50"/>
        <v>500000</v>
      </c>
      <c r="N458" s="105">
        <f t="shared" si="51"/>
        <v>250000</v>
      </c>
      <c r="O458" s="105">
        <f t="shared" si="52"/>
        <v>300000</v>
      </c>
      <c r="P458" s="105" t="str">
        <f t="shared" si="53"/>
        <v/>
      </c>
      <c r="Q458" s="84" t="s">
        <v>138</v>
      </c>
      <c r="S458" s="84" t="s">
        <v>137</v>
      </c>
      <c r="T458" s="84" t="s">
        <v>137</v>
      </c>
      <c r="U458" s="84" t="s">
        <v>137</v>
      </c>
      <c r="X458" s="84" t="s">
        <v>137</v>
      </c>
      <c r="Z458" s="105">
        <f t="shared" si="54"/>
        <v>1050000</v>
      </c>
      <c r="AA458" s="61">
        <f t="shared" si="55"/>
        <v>1000000</v>
      </c>
    </row>
    <row r="459" spans="1:27" ht="20.100000000000001" customHeight="1">
      <c r="A459" s="101">
        <v>1457</v>
      </c>
      <c r="B459" s="102">
        <v>1410051016152</v>
      </c>
      <c r="C459" s="102">
        <v>912010010</v>
      </c>
      <c r="D459" s="103" t="s">
        <v>132</v>
      </c>
      <c r="E459" s="103" t="s">
        <v>1042</v>
      </c>
      <c r="F459" s="104">
        <v>1510051</v>
      </c>
      <c r="G459" s="103" t="s">
        <v>1045</v>
      </c>
      <c r="H459" s="103" t="s">
        <v>133</v>
      </c>
      <c r="I459" s="103" t="s">
        <v>1043</v>
      </c>
      <c r="J459" s="103" t="s">
        <v>1044</v>
      </c>
      <c r="K459" s="82">
        <f t="shared" si="49"/>
        <v>2</v>
      </c>
      <c r="L459" s="82">
        <v>54</v>
      </c>
      <c r="M459" s="105">
        <f t="shared" si="50"/>
        <v>400000</v>
      </c>
      <c r="N459" s="105">
        <f t="shared" si="51"/>
        <v>200000</v>
      </c>
      <c r="O459" s="105">
        <f t="shared" si="52"/>
        <v>300000</v>
      </c>
      <c r="P459" s="105" t="str">
        <f t="shared" si="53"/>
        <v/>
      </c>
      <c r="Q459" s="84" t="s">
        <v>138</v>
      </c>
      <c r="S459" s="84" t="s">
        <v>137</v>
      </c>
      <c r="T459" s="84" t="s">
        <v>137</v>
      </c>
      <c r="U459" s="84" t="s">
        <v>137</v>
      </c>
      <c r="X459" s="84" t="s">
        <v>137</v>
      </c>
      <c r="Z459" s="105">
        <f t="shared" si="54"/>
        <v>900000</v>
      </c>
      <c r="AA459" s="61">
        <f t="shared" si="55"/>
        <v>1000000</v>
      </c>
    </row>
    <row r="460" spans="1:27" ht="20.100000000000001" customHeight="1">
      <c r="A460" s="101">
        <v>1458</v>
      </c>
      <c r="B460" s="102">
        <v>1410051016194</v>
      </c>
      <c r="C460" s="102">
        <v>912010010</v>
      </c>
      <c r="D460" s="103" t="s">
        <v>132</v>
      </c>
      <c r="E460" s="103" t="s">
        <v>1042</v>
      </c>
      <c r="F460" s="104">
        <v>1510051</v>
      </c>
      <c r="G460" s="103" t="s">
        <v>1045</v>
      </c>
      <c r="H460" s="103" t="s">
        <v>133</v>
      </c>
      <c r="I460" s="103" t="s">
        <v>1043</v>
      </c>
      <c r="J460" s="103" t="s">
        <v>1046</v>
      </c>
      <c r="K460" s="82">
        <f t="shared" si="49"/>
        <v>3</v>
      </c>
      <c r="L460" s="82">
        <v>90</v>
      </c>
      <c r="M460" s="105">
        <f t="shared" si="50"/>
        <v>500000</v>
      </c>
      <c r="N460" s="105">
        <f t="shared" si="51"/>
        <v>250000</v>
      </c>
      <c r="O460" s="105">
        <f t="shared" si="52"/>
        <v>300000</v>
      </c>
      <c r="P460" s="105" t="str">
        <f t="shared" si="53"/>
        <v/>
      </c>
      <c r="Q460" s="84" t="s">
        <v>138</v>
      </c>
      <c r="S460" s="84" t="s">
        <v>137</v>
      </c>
      <c r="T460" s="84" t="s">
        <v>137</v>
      </c>
      <c r="U460" s="84" t="s">
        <v>137</v>
      </c>
      <c r="X460" s="84" t="s">
        <v>137</v>
      </c>
      <c r="Z460" s="105">
        <f t="shared" si="54"/>
        <v>1050000</v>
      </c>
      <c r="AA460" s="61">
        <f t="shared" si="55"/>
        <v>1000000</v>
      </c>
    </row>
    <row r="461" spans="1:27" ht="20.100000000000001" customHeight="1">
      <c r="A461" s="101">
        <v>1459</v>
      </c>
      <c r="B461" s="102">
        <v>1410051017259</v>
      </c>
      <c r="C461" s="102">
        <v>912010010</v>
      </c>
      <c r="D461" s="103" t="s">
        <v>132</v>
      </c>
      <c r="E461" s="103" t="s">
        <v>1042</v>
      </c>
      <c r="F461" s="104">
        <v>1510051</v>
      </c>
      <c r="G461" s="103" t="s">
        <v>1045</v>
      </c>
      <c r="H461" s="103" t="s">
        <v>133</v>
      </c>
      <c r="I461" s="103" t="s">
        <v>1043</v>
      </c>
      <c r="J461" s="103" t="s">
        <v>1047</v>
      </c>
      <c r="K461" s="82">
        <f t="shared" si="49"/>
        <v>3</v>
      </c>
      <c r="L461" s="82">
        <v>90</v>
      </c>
      <c r="M461" s="105">
        <f t="shared" si="50"/>
        <v>500000</v>
      </c>
      <c r="N461" s="105">
        <f t="shared" si="51"/>
        <v>250000</v>
      </c>
      <c r="O461" s="105">
        <f t="shared" si="52"/>
        <v>300000</v>
      </c>
      <c r="P461" s="105" t="str">
        <f t="shared" si="53"/>
        <v/>
      </c>
      <c r="Q461" s="84" t="s">
        <v>138</v>
      </c>
      <c r="S461" s="84" t="s">
        <v>137</v>
      </c>
      <c r="T461" s="84" t="s">
        <v>137</v>
      </c>
      <c r="U461" s="84" t="s">
        <v>137</v>
      </c>
      <c r="X461" s="84" t="s">
        <v>137</v>
      </c>
      <c r="Z461" s="105">
        <f t="shared" si="54"/>
        <v>1050000</v>
      </c>
      <c r="AA461" s="61">
        <f t="shared" si="55"/>
        <v>1000000</v>
      </c>
    </row>
    <row r="462" spans="1:27" ht="20.100000000000001" customHeight="1">
      <c r="A462" s="101">
        <v>1460</v>
      </c>
      <c r="B462" s="102">
        <v>1410051019651</v>
      </c>
      <c r="C462" s="102">
        <v>912010010</v>
      </c>
      <c r="D462" s="103" t="s">
        <v>132</v>
      </c>
      <c r="E462" s="103" t="s">
        <v>1042</v>
      </c>
      <c r="F462" s="104">
        <v>1510051</v>
      </c>
      <c r="G462" s="103" t="s">
        <v>1045</v>
      </c>
      <c r="H462" s="103" t="s">
        <v>133</v>
      </c>
      <c r="I462" s="103" t="s">
        <v>1043</v>
      </c>
      <c r="J462" s="103" t="s">
        <v>1048</v>
      </c>
      <c r="K462" s="82">
        <f t="shared" si="49"/>
        <v>3</v>
      </c>
      <c r="L462" s="82">
        <v>90</v>
      </c>
      <c r="M462" s="105">
        <f t="shared" si="50"/>
        <v>500000</v>
      </c>
      <c r="N462" s="105">
        <f t="shared" si="51"/>
        <v>250000</v>
      </c>
      <c r="O462" s="105">
        <f t="shared" si="52"/>
        <v>300000</v>
      </c>
      <c r="P462" s="105" t="str">
        <f t="shared" si="53"/>
        <v/>
      </c>
      <c r="Q462" s="84" t="s">
        <v>138</v>
      </c>
      <c r="S462" s="84" t="s">
        <v>137</v>
      </c>
      <c r="T462" s="84" t="s">
        <v>137</v>
      </c>
      <c r="U462" s="84" t="s">
        <v>137</v>
      </c>
      <c r="X462" s="84" t="s">
        <v>137</v>
      </c>
      <c r="Z462" s="105">
        <f t="shared" si="54"/>
        <v>1050000</v>
      </c>
      <c r="AA462" s="61">
        <f t="shared" si="55"/>
        <v>1000000</v>
      </c>
    </row>
    <row r="463" spans="1:27" ht="20.100000000000001" customHeight="1">
      <c r="A463" s="101">
        <v>1461</v>
      </c>
      <c r="B463" s="102">
        <v>1410051019719</v>
      </c>
      <c r="C463" s="102">
        <v>912010010</v>
      </c>
      <c r="D463" s="103" t="s">
        <v>132</v>
      </c>
      <c r="E463" s="103" t="s">
        <v>1042</v>
      </c>
      <c r="F463" s="104">
        <v>1510051</v>
      </c>
      <c r="G463" s="103" t="s">
        <v>1045</v>
      </c>
      <c r="H463" s="103" t="s">
        <v>133</v>
      </c>
      <c r="I463" s="103" t="s">
        <v>1043</v>
      </c>
      <c r="J463" s="103" t="s">
        <v>1049</v>
      </c>
      <c r="K463" s="82">
        <f t="shared" si="49"/>
        <v>3</v>
      </c>
      <c r="L463" s="82">
        <v>60</v>
      </c>
      <c r="M463" s="105">
        <f t="shared" si="50"/>
        <v>500000</v>
      </c>
      <c r="N463" s="105">
        <f t="shared" si="51"/>
        <v>250000</v>
      </c>
      <c r="O463" s="105">
        <f t="shared" si="52"/>
        <v>300000</v>
      </c>
      <c r="P463" s="105" t="str">
        <f t="shared" si="53"/>
        <v/>
      </c>
      <c r="Q463" s="84" t="s">
        <v>138</v>
      </c>
      <c r="S463" s="84" t="s">
        <v>137</v>
      </c>
      <c r="T463" s="84" t="s">
        <v>137</v>
      </c>
      <c r="U463" s="84" t="s">
        <v>137</v>
      </c>
      <c r="X463" s="84" t="s">
        <v>137</v>
      </c>
      <c r="Z463" s="105">
        <f t="shared" si="54"/>
        <v>1050000</v>
      </c>
      <c r="AA463" s="61">
        <f t="shared" si="55"/>
        <v>1000000</v>
      </c>
    </row>
    <row r="464" spans="1:27" ht="20.100000000000001" customHeight="1">
      <c r="A464" s="101">
        <v>1462</v>
      </c>
      <c r="B464" s="102">
        <v>1410051023737</v>
      </c>
      <c r="C464" s="102">
        <v>912010010</v>
      </c>
      <c r="D464" s="103" t="s">
        <v>132</v>
      </c>
      <c r="E464" s="103" t="s">
        <v>1042</v>
      </c>
      <c r="F464" s="104">
        <v>1510051</v>
      </c>
      <c r="G464" s="103" t="s">
        <v>1045</v>
      </c>
      <c r="H464" s="103" t="s">
        <v>133</v>
      </c>
      <c r="I464" s="103" t="s">
        <v>1043</v>
      </c>
      <c r="J464" s="103" t="s">
        <v>1050</v>
      </c>
      <c r="K464" s="82">
        <f t="shared" si="49"/>
        <v>3</v>
      </c>
      <c r="L464" s="82">
        <v>154</v>
      </c>
      <c r="M464" s="105">
        <f t="shared" si="50"/>
        <v>500000</v>
      </c>
      <c r="N464" s="105">
        <f t="shared" si="51"/>
        <v>250000</v>
      </c>
      <c r="O464" s="105">
        <f t="shared" si="52"/>
        <v>300000</v>
      </c>
      <c r="P464" s="105" t="str">
        <f t="shared" si="53"/>
        <v/>
      </c>
      <c r="Q464" s="84" t="s">
        <v>138</v>
      </c>
      <c r="S464" s="84" t="s">
        <v>137</v>
      </c>
      <c r="T464" s="84" t="s">
        <v>137</v>
      </c>
      <c r="U464" s="84" t="s">
        <v>137</v>
      </c>
      <c r="X464" s="84" t="s">
        <v>137</v>
      </c>
      <c r="Z464" s="105">
        <f t="shared" si="54"/>
        <v>1050000</v>
      </c>
      <c r="AA464" s="61">
        <f t="shared" si="55"/>
        <v>1000000</v>
      </c>
    </row>
    <row r="465" spans="1:27" ht="20.100000000000001" customHeight="1">
      <c r="A465" s="101">
        <v>1463</v>
      </c>
      <c r="B465" s="102">
        <v>1410051025542</v>
      </c>
      <c r="C465" s="102">
        <v>912010010</v>
      </c>
      <c r="D465" s="103" t="s">
        <v>132</v>
      </c>
      <c r="E465" s="103" t="s">
        <v>1042</v>
      </c>
      <c r="F465" s="104">
        <v>1510051</v>
      </c>
      <c r="G465" s="103" t="s">
        <v>1045</v>
      </c>
      <c r="H465" s="103" t="s">
        <v>133</v>
      </c>
      <c r="I465" s="103" t="s">
        <v>1043</v>
      </c>
      <c r="J465" s="103" t="s">
        <v>1051</v>
      </c>
      <c r="K465" s="82">
        <f t="shared" si="49"/>
        <v>3</v>
      </c>
      <c r="L465" s="82">
        <v>70</v>
      </c>
      <c r="M465" s="105">
        <f t="shared" si="50"/>
        <v>500000</v>
      </c>
      <c r="N465" s="105">
        <f t="shared" si="51"/>
        <v>250000</v>
      </c>
      <c r="O465" s="105">
        <f t="shared" si="52"/>
        <v>300000</v>
      </c>
      <c r="P465" s="105" t="str">
        <f t="shared" si="53"/>
        <v/>
      </c>
      <c r="Q465" s="84" t="s">
        <v>138</v>
      </c>
      <c r="S465" s="84" t="s">
        <v>137</v>
      </c>
      <c r="T465" s="84" t="s">
        <v>137</v>
      </c>
      <c r="U465" s="84" t="s">
        <v>137</v>
      </c>
      <c r="X465" s="84" t="s">
        <v>137</v>
      </c>
      <c r="Z465" s="105">
        <f t="shared" si="54"/>
        <v>1050000</v>
      </c>
      <c r="AA465" s="61">
        <f t="shared" si="55"/>
        <v>1000000</v>
      </c>
    </row>
    <row r="466" spans="1:27" ht="20.100000000000001" customHeight="1">
      <c r="A466" s="101">
        <v>1464</v>
      </c>
      <c r="B466" s="102">
        <v>1410051015741</v>
      </c>
      <c r="C466" s="102">
        <v>904020014</v>
      </c>
      <c r="D466" s="103" t="s">
        <v>132</v>
      </c>
      <c r="E466" s="103" t="s">
        <v>1052</v>
      </c>
      <c r="F466" s="104">
        <v>2220037</v>
      </c>
      <c r="G466" s="103" t="s">
        <v>1055</v>
      </c>
      <c r="H466" s="103" t="s">
        <v>133</v>
      </c>
      <c r="I466" s="103" t="s">
        <v>1053</v>
      </c>
      <c r="J466" s="103" t="s">
        <v>1054</v>
      </c>
      <c r="K466" s="82">
        <f t="shared" si="49"/>
        <v>3</v>
      </c>
      <c r="L466" s="82">
        <v>102</v>
      </c>
      <c r="M466" s="105">
        <f t="shared" si="50"/>
        <v>500000</v>
      </c>
      <c r="N466" s="105">
        <f t="shared" si="51"/>
        <v>250000</v>
      </c>
      <c r="O466" s="105">
        <f t="shared" si="52"/>
        <v>300000</v>
      </c>
      <c r="P466" s="105" t="str">
        <f t="shared" si="53"/>
        <v/>
      </c>
      <c r="Q466" s="84" t="s">
        <v>138</v>
      </c>
      <c r="S466" s="84" t="s">
        <v>137</v>
      </c>
      <c r="T466" s="84" t="s">
        <v>137</v>
      </c>
      <c r="U466" s="84" t="s">
        <v>137</v>
      </c>
      <c r="X466" s="84" t="s">
        <v>137</v>
      </c>
      <c r="Z466" s="105">
        <f t="shared" si="54"/>
        <v>1050000</v>
      </c>
      <c r="AA466" s="61">
        <f t="shared" si="55"/>
        <v>1000000</v>
      </c>
    </row>
    <row r="467" spans="1:27" ht="20.100000000000001" customHeight="1">
      <c r="A467" s="101">
        <v>1465</v>
      </c>
      <c r="B467" s="102">
        <v>1410051018117</v>
      </c>
      <c r="C467" s="102">
        <v>918010029</v>
      </c>
      <c r="D467" s="103" t="s">
        <v>132</v>
      </c>
      <c r="E467" s="103" t="s">
        <v>1056</v>
      </c>
      <c r="F467" s="104">
        <v>2400035</v>
      </c>
      <c r="G467" s="103" t="s">
        <v>1059</v>
      </c>
      <c r="H467" s="103" t="s">
        <v>133</v>
      </c>
      <c r="I467" s="103" t="s">
        <v>1057</v>
      </c>
      <c r="J467" s="103" t="s">
        <v>1058</v>
      </c>
      <c r="K467" s="82">
        <f t="shared" si="49"/>
        <v>3</v>
      </c>
      <c r="L467" s="82">
        <v>90</v>
      </c>
      <c r="M467" s="105">
        <f t="shared" si="50"/>
        <v>500000</v>
      </c>
      <c r="N467" s="105">
        <f t="shared" si="51"/>
        <v>250000</v>
      </c>
      <c r="O467" s="105">
        <f t="shared" si="52"/>
        <v>300000</v>
      </c>
      <c r="P467" s="105" t="str">
        <f t="shared" si="53"/>
        <v/>
      </c>
      <c r="Q467" s="84" t="s">
        <v>138</v>
      </c>
      <c r="S467" s="84" t="s">
        <v>137</v>
      </c>
      <c r="T467" s="84" t="s">
        <v>137</v>
      </c>
      <c r="U467" s="84" t="s">
        <v>137</v>
      </c>
      <c r="X467" s="84" t="s">
        <v>137</v>
      </c>
      <c r="Z467" s="105">
        <f t="shared" si="54"/>
        <v>1050000</v>
      </c>
      <c r="AA467" s="61">
        <f t="shared" si="55"/>
        <v>1000000</v>
      </c>
    </row>
    <row r="468" spans="1:27" ht="20.100000000000001" customHeight="1">
      <c r="A468" s="101">
        <v>1466</v>
      </c>
      <c r="B468" s="102">
        <v>1410051019560</v>
      </c>
      <c r="C468" s="102">
        <v>918010029</v>
      </c>
      <c r="D468" s="103" t="s">
        <v>132</v>
      </c>
      <c r="E468" s="103" t="s">
        <v>1056</v>
      </c>
      <c r="F468" s="104">
        <v>2400035</v>
      </c>
      <c r="G468" s="103" t="s">
        <v>1059</v>
      </c>
      <c r="H468" s="103" t="s">
        <v>133</v>
      </c>
      <c r="I468" s="103" t="s">
        <v>1057</v>
      </c>
      <c r="J468" s="103" t="s">
        <v>1060</v>
      </c>
      <c r="K468" s="82">
        <f t="shared" si="49"/>
        <v>2</v>
      </c>
      <c r="L468" s="82">
        <v>50</v>
      </c>
      <c r="M468" s="105">
        <f t="shared" si="50"/>
        <v>400000</v>
      </c>
      <c r="N468" s="105">
        <f t="shared" si="51"/>
        <v>200000</v>
      </c>
      <c r="O468" s="105" t="str">
        <f t="shared" si="52"/>
        <v/>
      </c>
      <c r="P468" s="105" t="str">
        <f t="shared" si="53"/>
        <v/>
      </c>
      <c r="Q468" s="82" t="s">
        <v>137</v>
      </c>
      <c r="R468" s="82"/>
      <c r="S468" s="82" t="s">
        <v>137</v>
      </c>
      <c r="T468" s="82" t="s">
        <v>137</v>
      </c>
      <c r="U468" s="82" t="s">
        <v>137</v>
      </c>
      <c r="V468" s="82"/>
      <c r="W468" s="82"/>
      <c r="X468" s="82" t="s">
        <v>137</v>
      </c>
      <c r="Y468" s="82"/>
      <c r="Z468" s="105">
        <f t="shared" si="54"/>
        <v>600000</v>
      </c>
      <c r="AA468" s="61">
        <f t="shared" si="55"/>
        <v>1000000</v>
      </c>
    </row>
    <row r="469" spans="1:27" ht="20.100000000000001" customHeight="1">
      <c r="A469" s="101">
        <v>1467</v>
      </c>
      <c r="B469" s="102">
        <v>1410051025799</v>
      </c>
      <c r="C469" s="102">
        <v>918010029</v>
      </c>
      <c r="D469" s="103" t="s">
        <v>132</v>
      </c>
      <c r="E469" s="103" t="s">
        <v>1056</v>
      </c>
      <c r="F469" s="104">
        <v>2400035</v>
      </c>
      <c r="G469" s="103" t="s">
        <v>1059</v>
      </c>
      <c r="H469" s="103" t="s">
        <v>133</v>
      </c>
      <c r="I469" s="103" t="s">
        <v>1057</v>
      </c>
      <c r="J469" s="103" t="s">
        <v>1061</v>
      </c>
      <c r="K469" s="82">
        <f t="shared" si="49"/>
        <v>3</v>
      </c>
      <c r="L469" s="82">
        <v>60</v>
      </c>
      <c r="M469" s="105">
        <f t="shared" si="50"/>
        <v>500000</v>
      </c>
      <c r="N469" s="105">
        <f t="shared" si="51"/>
        <v>250000</v>
      </c>
      <c r="O469" s="105" t="str">
        <f t="shared" si="52"/>
        <v/>
      </c>
      <c r="P469" s="105" t="str">
        <f t="shared" si="53"/>
        <v/>
      </c>
      <c r="Q469" s="82" t="s">
        <v>137</v>
      </c>
      <c r="R469" s="82"/>
      <c r="S469" s="82" t="s">
        <v>137</v>
      </c>
      <c r="T469" s="82" t="s">
        <v>137</v>
      </c>
      <c r="U469" s="82" t="s">
        <v>137</v>
      </c>
      <c r="V469" s="82"/>
      <c r="W469" s="82"/>
      <c r="X469" s="82" t="s">
        <v>137</v>
      </c>
      <c r="Y469" s="82"/>
      <c r="Z469" s="105">
        <f t="shared" si="54"/>
        <v>750000</v>
      </c>
      <c r="AA469" s="61">
        <f t="shared" si="55"/>
        <v>1000000</v>
      </c>
    </row>
    <row r="470" spans="1:27" ht="20.100000000000001" customHeight="1">
      <c r="A470" s="101">
        <v>1468</v>
      </c>
      <c r="B470" s="102">
        <v>1410051025120</v>
      </c>
      <c r="C470" s="102">
        <v>918010029</v>
      </c>
      <c r="D470" s="103" t="s">
        <v>139</v>
      </c>
      <c r="E470" s="103" t="s">
        <v>1056</v>
      </c>
      <c r="F470" s="104">
        <v>2400035</v>
      </c>
      <c r="G470" s="103" t="s">
        <v>1059</v>
      </c>
      <c r="H470" s="103" t="s">
        <v>133</v>
      </c>
      <c r="I470" s="103" t="s">
        <v>1057</v>
      </c>
      <c r="J470" s="107" t="s">
        <v>1062</v>
      </c>
      <c r="K470" s="82">
        <f t="shared" si="49"/>
        <v>2</v>
      </c>
      <c r="L470" s="82">
        <v>20</v>
      </c>
      <c r="M470" s="105">
        <f t="shared" si="50"/>
        <v>400000</v>
      </c>
      <c r="N470" s="105">
        <f t="shared" si="51"/>
        <v>200000</v>
      </c>
      <c r="O470" s="105" t="str">
        <f t="shared" si="52"/>
        <v/>
      </c>
      <c r="P470" s="105" t="str">
        <f t="shared" si="53"/>
        <v/>
      </c>
      <c r="Q470" s="82" t="s">
        <v>137</v>
      </c>
      <c r="R470" s="82"/>
      <c r="S470" s="82" t="s">
        <v>137</v>
      </c>
      <c r="T470" s="82" t="s">
        <v>137</v>
      </c>
      <c r="U470" s="82" t="s">
        <v>137</v>
      </c>
      <c r="V470" s="82"/>
      <c r="W470" s="82"/>
      <c r="X470" s="82" t="s">
        <v>137</v>
      </c>
      <c r="Y470" s="82"/>
      <c r="Z470" s="105">
        <f t="shared" si="54"/>
        <v>600000</v>
      </c>
      <c r="AA470" s="61">
        <f t="shared" si="55"/>
        <v>1000000</v>
      </c>
    </row>
    <row r="471" spans="1:27" ht="20.100000000000001" customHeight="1">
      <c r="A471" s="101">
        <v>1469</v>
      </c>
      <c r="B471" s="102">
        <v>1410051013787</v>
      </c>
      <c r="C471" s="102">
        <v>805010018</v>
      </c>
      <c r="D471" s="103" t="s">
        <v>132</v>
      </c>
      <c r="E471" s="103" t="s">
        <v>1063</v>
      </c>
      <c r="F471" s="104">
        <v>2300074</v>
      </c>
      <c r="G471" s="103" t="s">
        <v>1065</v>
      </c>
      <c r="H471" s="103" t="s">
        <v>133</v>
      </c>
      <c r="I471" s="103" t="s">
        <v>686</v>
      </c>
      <c r="J471" s="103" t="s">
        <v>1064</v>
      </c>
      <c r="K471" s="82">
        <f t="shared" si="49"/>
        <v>2</v>
      </c>
      <c r="L471" s="82">
        <v>40</v>
      </c>
      <c r="M471" s="105">
        <f t="shared" si="50"/>
        <v>400000</v>
      </c>
      <c r="N471" s="105">
        <f t="shared" si="51"/>
        <v>200000</v>
      </c>
      <c r="O471" s="105">
        <f t="shared" si="52"/>
        <v>300000</v>
      </c>
      <c r="P471" s="105" t="str">
        <f t="shared" si="53"/>
        <v/>
      </c>
      <c r="Q471" s="84" t="s">
        <v>138</v>
      </c>
      <c r="S471" s="84" t="s">
        <v>137</v>
      </c>
      <c r="T471" s="84" t="s">
        <v>137</v>
      </c>
      <c r="U471" s="84" t="s">
        <v>137</v>
      </c>
      <c r="X471" s="84" t="s">
        <v>137</v>
      </c>
      <c r="Z471" s="105">
        <f t="shared" si="54"/>
        <v>900000</v>
      </c>
      <c r="AA471" s="61">
        <f t="shared" si="55"/>
        <v>1000000</v>
      </c>
    </row>
    <row r="472" spans="1:27" ht="20.100000000000001" customHeight="1">
      <c r="A472" s="101">
        <v>1470</v>
      </c>
      <c r="B472" s="102">
        <v>1410051019495</v>
      </c>
      <c r="C472" s="102">
        <v>805010018</v>
      </c>
      <c r="D472" s="103" t="s">
        <v>132</v>
      </c>
      <c r="E472" s="103" t="s">
        <v>1063</v>
      </c>
      <c r="F472" s="104">
        <v>2300074</v>
      </c>
      <c r="G472" s="103" t="s">
        <v>1065</v>
      </c>
      <c r="H472" s="103" t="s">
        <v>133</v>
      </c>
      <c r="I472" s="103" t="s">
        <v>686</v>
      </c>
      <c r="J472" s="103" t="s">
        <v>1066</v>
      </c>
      <c r="K472" s="82">
        <f t="shared" si="49"/>
        <v>3</v>
      </c>
      <c r="L472" s="82">
        <v>120</v>
      </c>
      <c r="M472" s="105">
        <f t="shared" si="50"/>
        <v>500000</v>
      </c>
      <c r="N472" s="105">
        <f t="shared" si="51"/>
        <v>250000</v>
      </c>
      <c r="O472" s="105">
        <f t="shared" si="52"/>
        <v>300000</v>
      </c>
      <c r="P472" s="105" t="str">
        <f t="shared" si="53"/>
        <v/>
      </c>
      <c r="Q472" s="84" t="s">
        <v>138</v>
      </c>
      <c r="S472" s="84" t="s">
        <v>137</v>
      </c>
      <c r="T472" s="84" t="s">
        <v>137</v>
      </c>
      <c r="U472" s="84" t="s">
        <v>137</v>
      </c>
      <c r="X472" s="84" t="s">
        <v>137</v>
      </c>
      <c r="Z472" s="105">
        <f t="shared" si="54"/>
        <v>1050000</v>
      </c>
      <c r="AA472" s="61">
        <f t="shared" si="55"/>
        <v>1000000</v>
      </c>
    </row>
    <row r="473" spans="1:27" ht="20.100000000000001" customHeight="1">
      <c r="A473" s="101">
        <v>1471</v>
      </c>
      <c r="B473" s="102">
        <v>1410051016236</v>
      </c>
      <c r="C473" s="102">
        <v>912010018</v>
      </c>
      <c r="D473" s="103" t="s">
        <v>132</v>
      </c>
      <c r="E473" s="103" t="s">
        <v>1067</v>
      </c>
      <c r="F473" s="104">
        <v>2300048</v>
      </c>
      <c r="G473" s="103" t="s">
        <v>1070</v>
      </c>
      <c r="H473" s="103" t="s">
        <v>133</v>
      </c>
      <c r="I473" s="103" t="s">
        <v>1068</v>
      </c>
      <c r="J473" s="103" t="s">
        <v>1069</v>
      </c>
      <c r="K473" s="82">
        <f t="shared" si="49"/>
        <v>3</v>
      </c>
      <c r="L473" s="82">
        <v>119</v>
      </c>
      <c r="M473" s="105">
        <f t="shared" si="50"/>
        <v>500000</v>
      </c>
      <c r="N473" s="105">
        <f t="shared" si="51"/>
        <v>250000</v>
      </c>
      <c r="O473" s="105">
        <f t="shared" si="52"/>
        <v>300000</v>
      </c>
      <c r="P473" s="105" t="str">
        <f t="shared" si="53"/>
        <v/>
      </c>
      <c r="Q473" s="84" t="s">
        <v>138</v>
      </c>
      <c r="S473" s="84" t="s">
        <v>137</v>
      </c>
      <c r="T473" s="84" t="s">
        <v>137</v>
      </c>
      <c r="U473" s="84" t="s">
        <v>137</v>
      </c>
      <c r="X473" s="84" t="s">
        <v>137</v>
      </c>
      <c r="Z473" s="105">
        <f t="shared" si="54"/>
        <v>1050000</v>
      </c>
      <c r="AA473" s="61">
        <f t="shared" si="55"/>
        <v>1000000</v>
      </c>
    </row>
    <row r="474" spans="1:27" ht="20.100000000000001" customHeight="1">
      <c r="A474" s="101">
        <v>1472</v>
      </c>
      <c r="B474" s="102">
        <v>1410051017812</v>
      </c>
      <c r="C474" s="102">
        <v>912010183</v>
      </c>
      <c r="D474" s="103" t="s">
        <v>132</v>
      </c>
      <c r="E474" s="103" t="s">
        <v>1071</v>
      </c>
      <c r="F474" s="104">
        <v>2450015</v>
      </c>
      <c r="G474" s="103" t="s">
        <v>1074</v>
      </c>
      <c r="H474" s="103" t="s">
        <v>133</v>
      </c>
      <c r="I474" s="103" t="s">
        <v>1072</v>
      </c>
      <c r="J474" s="103" t="s">
        <v>1073</v>
      </c>
      <c r="K474" s="82">
        <f t="shared" si="49"/>
        <v>3</v>
      </c>
      <c r="L474" s="82">
        <v>60</v>
      </c>
      <c r="M474" s="105">
        <f t="shared" si="50"/>
        <v>500000</v>
      </c>
      <c r="N474" s="105">
        <f t="shared" si="51"/>
        <v>250000</v>
      </c>
      <c r="O474" s="105">
        <f t="shared" si="52"/>
        <v>300000</v>
      </c>
      <c r="P474" s="105" t="str">
        <f t="shared" si="53"/>
        <v/>
      </c>
      <c r="Q474" s="84" t="s">
        <v>138</v>
      </c>
      <c r="S474" s="84" t="s">
        <v>137</v>
      </c>
      <c r="T474" s="84" t="s">
        <v>170</v>
      </c>
      <c r="U474" s="84" t="s">
        <v>137</v>
      </c>
      <c r="X474" s="84" t="s">
        <v>137</v>
      </c>
      <c r="Z474" s="105">
        <f t="shared" si="54"/>
        <v>1050000</v>
      </c>
      <c r="AA474" s="61">
        <f t="shared" si="55"/>
        <v>1000000</v>
      </c>
    </row>
    <row r="475" spans="1:27" ht="20.100000000000001" customHeight="1">
      <c r="A475" s="101">
        <v>1473</v>
      </c>
      <c r="B475" s="102">
        <v>1410051017341</v>
      </c>
      <c r="C475" s="102">
        <v>912010134</v>
      </c>
      <c r="D475" s="103" t="s">
        <v>132</v>
      </c>
      <c r="E475" s="103" t="s">
        <v>1075</v>
      </c>
      <c r="F475" s="104">
        <v>2060002</v>
      </c>
      <c r="G475" s="103" t="s">
        <v>1078</v>
      </c>
      <c r="H475" s="103" t="s">
        <v>133</v>
      </c>
      <c r="I475" s="103" t="s">
        <v>1076</v>
      </c>
      <c r="J475" s="103" t="s">
        <v>1077</v>
      </c>
      <c r="K475" s="82">
        <f t="shared" si="49"/>
        <v>3</v>
      </c>
      <c r="L475" s="82">
        <v>100</v>
      </c>
      <c r="M475" s="105">
        <f t="shared" si="50"/>
        <v>500000</v>
      </c>
      <c r="N475" s="105">
        <f t="shared" si="51"/>
        <v>250000</v>
      </c>
      <c r="O475" s="105">
        <f t="shared" si="52"/>
        <v>300000</v>
      </c>
      <c r="P475" s="105" t="str">
        <f t="shared" si="53"/>
        <v/>
      </c>
      <c r="Q475" s="84" t="s">
        <v>138</v>
      </c>
      <c r="S475" s="84" t="s">
        <v>137</v>
      </c>
      <c r="T475" s="84" t="s">
        <v>137</v>
      </c>
      <c r="U475" s="84" t="s">
        <v>137</v>
      </c>
      <c r="X475" s="84" t="s">
        <v>137</v>
      </c>
      <c r="Z475" s="105">
        <f t="shared" si="54"/>
        <v>1050000</v>
      </c>
      <c r="AA475" s="61">
        <f t="shared" si="55"/>
        <v>1000000</v>
      </c>
    </row>
    <row r="476" spans="1:27" ht="20.100000000000001" customHeight="1">
      <c r="A476" s="101">
        <v>1474</v>
      </c>
      <c r="B476" s="102">
        <v>1410051015329</v>
      </c>
      <c r="C476" s="102">
        <v>828010024</v>
      </c>
      <c r="D476" s="103" t="s">
        <v>132</v>
      </c>
      <c r="E476" s="103" t="s">
        <v>1079</v>
      </c>
      <c r="F476" s="104">
        <v>2450009</v>
      </c>
      <c r="G476" s="103" t="s">
        <v>1082</v>
      </c>
      <c r="H476" s="103" t="s">
        <v>133</v>
      </c>
      <c r="I476" s="103" t="s">
        <v>1080</v>
      </c>
      <c r="J476" s="103" t="s">
        <v>1081</v>
      </c>
      <c r="K476" s="82">
        <f t="shared" si="49"/>
        <v>3</v>
      </c>
      <c r="L476" s="82">
        <v>66</v>
      </c>
      <c r="M476" s="105">
        <f t="shared" si="50"/>
        <v>500000</v>
      </c>
      <c r="N476" s="105">
        <f t="shared" si="51"/>
        <v>250000</v>
      </c>
      <c r="O476" s="105" t="str">
        <f t="shared" si="52"/>
        <v/>
      </c>
      <c r="P476" s="105" t="str">
        <f t="shared" si="53"/>
        <v/>
      </c>
      <c r="Q476" s="82" t="s">
        <v>137</v>
      </c>
      <c r="R476" s="82"/>
      <c r="S476" s="82" t="s">
        <v>137</v>
      </c>
      <c r="T476" s="82" t="s">
        <v>137</v>
      </c>
      <c r="U476" s="82" t="s">
        <v>137</v>
      </c>
      <c r="V476" s="82"/>
      <c r="W476" s="82"/>
      <c r="X476" s="82" t="s">
        <v>137</v>
      </c>
      <c r="Y476" s="82"/>
      <c r="Z476" s="105">
        <f t="shared" si="54"/>
        <v>750000</v>
      </c>
      <c r="AA476" s="61">
        <f t="shared" si="55"/>
        <v>1000000</v>
      </c>
    </row>
    <row r="477" spans="1:27" ht="20.100000000000001" customHeight="1">
      <c r="A477" s="101">
        <v>1475</v>
      </c>
      <c r="B477" s="102">
        <v>1410051016095</v>
      </c>
      <c r="C477" s="102">
        <v>828010024</v>
      </c>
      <c r="D477" s="103" t="s">
        <v>132</v>
      </c>
      <c r="E477" s="103" t="s">
        <v>1079</v>
      </c>
      <c r="F477" s="104">
        <v>2450009</v>
      </c>
      <c r="G477" s="103" t="s">
        <v>1082</v>
      </c>
      <c r="H477" s="103" t="s">
        <v>133</v>
      </c>
      <c r="I477" s="103" t="s">
        <v>1080</v>
      </c>
      <c r="J477" s="103" t="s">
        <v>1083</v>
      </c>
      <c r="K477" s="82">
        <f t="shared" si="49"/>
        <v>3</v>
      </c>
      <c r="L477" s="82">
        <v>98</v>
      </c>
      <c r="M477" s="105">
        <f t="shared" si="50"/>
        <v>500000</v>
      </c>
      <c r="N477" s="105">
        <f t="shared" si="51"/>
        <v>250000</v>
      </c>
      <c r="O477" s="105">
        <f t="shared" si="52"/>
        <v>300000</v>
      </c>
      <c r="P477" s="105" t="str">
        <f t="shared" si="53"/>
        <v/>
      </c>
      <c r="Q477" s="84" t="s">
        <v>138</v>
      </c>
      <c r="S477" s="84" t="s">
        <v>137</v>
      </c>
      <c r="T477" s="84" t="s">
        <v>137</v>
      </c>
      <c r="U477" s="84" t="s">
        <v>137</v>
      </c>
      <c r="X477" s="84" t="s">
        <v>137</v>
      </c>
      <c r="Z477" s="105">
        <f t="shared" si="54"/>
        <v>1050000</v>
      </c>
      <c r="AA477" s="61">
        <f t="shared" si="55"/>
        <v>1000000</v>
      </c>
    </row>
    <row r="478" spans="1:27" ht="20.100000000000001" customHeight="1">
      <c r="A478" s="101">
        <v>1476</v>
      </c>
      <c r="B478" s="102">
        <v>1410051016103</v>
      </c>
      <c r="C478" s="102">
        <v>828010024</v>
      </c>
      <c r="D478" s="103" t="s">
        <v>132</v>
      </c>
      <c r="E478" s="103" t="s">
        <v>1079</v>
      </c>
      <c r="F478" s="104">
        <v>2450009</v>
      </c>
      <c r="G478" s="103" t="s">
        <v>1082</v>
      </c>
      <c r="H478" s="103" t="s">
        <v>133</v>
      </c>
      <c r="I478" s="103" t="s">
        <v>1080</v>
      </c>
      <c r="J478" s="103" t="s">
        <v>1084</v>
      </c>
      <c r="K478" s="82">
        <f t="shared" si="49"/>
        <v>3</v>
      </c>
      <c r="L478" s="82">
        <v>135</v>
      </c>
      <c r="M478" s="105">
        <f t="shared" si="50"/>
        <v>500000</v>
      </c>
      <c r="N478" s="105">
        <f t="shared" si="51"/>
        <v>250000</v>
      </c>
      <c r="O478" s="105">
        <f t="shared" si="52"/>
        <v>300000</v>
      </c>
      <c r="P478" s="105" t="str">
        <f t="shared" si="53"/>
        <v/>
      </c>
      <c r="Q478" s="84" t="s">
        <v>138</v>
      </c>
      <c r="S478" s="84" t="s">
        <v>137</v>
      </c>
      <c r="T478" s="84" t="s">
        <v>137</v>
      </c>
      <c r="U478" s="84" t="s">
        <v>137</v>
      </c>
      <c r="X478" s="84" t="s">
        <v>137</v>
      </c>
      <c r="Z478" s="105">
        <f t="shared" si="54"/>
        <v>1050000</v>
      </c>
      <c r="AA478" s="61">
        <f t="shared" si="55"/>
        <v>1000000</v>
      </c>
    </row>
    <row r="479" spans="1:27" ht="20.100000000000001" customHeight="1">
      <c r="A479" s="101">
        <v>1477</v>
      </c>
      <c r="B479" s="102">
        <v>1410051016145</v>
      </c>
      <c r="C479" s="102">
        <v>828010024</v>
      </c>
      <c r="D479" s="103" t="s">
        <v>132</v>
      </c>
      <c r="E479" s="103" t="s">
        <v>1079</v>
      </c>
      <c r="F479" s="104">
        <v>2450009</v>
      </c>
      <c r="G479" s="103" t="s">
        <v>1082</v>
      </c>
      <c r="H479" s="103" t="s">
        <v>133</v>
      </c>
      <c r="I479" s="103" t="s">
        <v>1080</v>
      </c>
      <c r="J479" s="103" t="s">
        <v>1085</v>
      </c>
      <c r="K479" s="82">
        <f t="shared" si="49"/>
        <v>3</v>
      </c>
      <c r="L479" s="82">
        <v>100</v>
      </c>
      <c r="M479" s="105">
        <f t="shared" si="50"/>
        <v>500000</v>
      </c>
      <c r="N479" s="105">
        <f t="shared" si="51"/>
        <v>250000</v>
      </c>
      <c r="O479" s="105">
        <f t="shared" si="52"/>
        <v>300000</v>
      </c>
      <c r="P479" s="105" t="str">
        <f t="shared" si="53"/>
        <v/>
      </c>
      <c r="Q479" s="84" t="s">
        <v>138</v>
      </c>
      <c r="S479" s="84" t="s">
        <v>137</v>
      </c>
      <c r="T479" s="84" t="s">
        <v>137</v>
      </c>
      <c r="U479" s="84" t="s">
        <v>137</v>
      </c>
      <c r="X479" s="84" t="s">
        <v>137</v>
      </c>
      <c r="Z479" s="105">
        <f t="shared" si="54"/>
        <v>1050000</v>
      </c>
      <c r="AA479" s="61">
        <f t="shared" si="55"/>
        <v>1000000</v>
      </c>
    </row>
    <row r="480" spans="1:27" ht="20.100000000000001" customHeight="1">
      <c r="A480" s="101">
        <v>1478</v>
      </c>
      <c r="B480" s="102">
        <v>1410051016061</v>
      </c>
      <c r="C480" s="102">
        <v>828010024</v>
      </c>
      <c r="D480" s="103" t="s">
        <v>139</v>
      </c>
      <c r="E480" s="103" t="s">
        <v>1079</v>
      </c>
      <c r="F480" s="104">
        <v>2450009</v>
      </c>
      <c r="G480" s="103" t="s">
        <v>1082</v>
      </c>
      <c r="H480" s="103" t="s">
        <v>133</v>
      </c>
      <c r="I480" s="103" t="s">
        <v>1080</v>
      </c>
      <c r="J480" s="106" t="s">
        <v>1086</v>
      </c>
      <c r="K480" s="82">
        <f t="shared" si="49"/>
        <v>2</v>
      </c>
      <c r="L480" s="82">
        <v>29</v>
      </c>
      <c r="M480" s="105">
        <f t="shared" si="50"/>
        <v>400000</v>
      </c>
      <c r="N480" s="105">
        <f t="shared" si="51"/>
        <v>200000</v>
      </c>
      <c r="O480" s="105" t="str">
        <f t="shared" si="52"/>
        <v/>
      </c>
      <c r="P480" s="105" t="str">
        <f t="shared" si="53"/>
        <v/>
      </c>
      <c r="Q480" s="82" t="s">
        <v>137</v>
      </c>
      <c r="R480" s="82"/>
      <c r="S480" s="82" t="s">
        <v>137</v>
      </c>
      <c r="T480" s="82" t="s">
        <v>137</v>
      </c>
      <c r="U480" s="82" t="s">
        <v>137</v>
      </c>
      <c r="V480" s="82"/>
      <c r="W480" s="82"/>
      <c r="X480" s="82" t="s">
        <v>137</v>
      </c>
      <c r="Y480" s="82"/>
      <c r="Z480" s="105">
        <f t="shared" si="54"/>
        <v>600000</v>
      </c>
      <c r="AA480" s="61">
        <f t="shared" si="55"/>
        <v>1000000</v>
      </c>
    </row>
    <row r="481" spans="1:27" ht="20.100000000000001" customHeight="1">
      <c r="A481" s="101">
        <v>1479</v>
      </c>
      <c r="B481" s="102">
        <v>1410051014074</v>
      </c>
      <c r="C481" s="102">
        <v>805010048</v>
      </c>
      <c r="D481" s="103" t="s">
        <v>132</v>
      </c>
      <c r="E481" s="103" t="s">
        <v>1087</v>
      </c>
      <c r="F481" s="104">
        <v>2400054</v>
      </c>
      <c r="G481" s="103" t="s">
        <v>1090</v>
      </c>
      <c r="H481" s="103" t="s">
        <v>133</v>
      </c>
      <c r="I481" s="103" t="s">
        <v>1088</v>
      </c>
      <c r="J481" s="103" t="s">
        <v>1089</v>
      </c>
      <c r="K481" s="82">
        <f t="shared" si="49"/>
        <v>2</v>
      </c>
      <c r="L481" s="82">
        <v>44</v>
      </c>
      <c r="M481" s="105">
        <f t="shared" si="50"/>
        <v>400000</v>
      </c>
      <c r="N481" s="105">
        <f t="shared" si="51"/>
        <v>200000</v>
      </c>
      <c r="O481" s="105">
        <f t="shared" si="52"/>
        <v>300000</v>
      </c>
      <c r="P481" s="105" t="str">
        <f t="shared" si="53"/>
        <v/>
      </c>
      <c r="Q481" s="84" t="s">
        <v>138</v>
      </c>
      <c r="S481" s="84" t="s">
        <v>137</v>
      </c>
      <c r="T481" s="84" t="s">
        <v>137</v>
      </c>
      <c r="U481" s="84" t="s">
        <v>137</v>
      </c>
      <c r="X481" s="84" t="s">
        <v>137</v>
      </c>
      <c r="Z481" s="105">
        <f t="shared" si="54"/>
        <v>900000</v>
      </c>
      <c r="AA481" s="61">
        <f t="shared" si="55"/>
        <v>1000000</v>
      </c>
    </row>
    <row r="482" spans="1:27" ht="20.100000000000001" customHeight="1">
      <c r="A482" s="101">
        <v>1480</v>
      </c>
      <c r="B482" s="102">
        <v>1410051014082</v>
      </c>
      <c r="C482" s="102">
        <v>805010048</v>
      </c>
      <c r="D482" s="103" t="s">
        <v>132</v>
      </c>
      <c r="E482" s="103" t="s">
        <v>1087</v>
      </c>
      <c r="F482" s="104">
        <v>2400054</v>
      </c>
      <c r="G482" s="103" t="s">
        <v>1090</v>
      </c>
      <c r="H482" s="103" t="s">
        <v>133</v>
      </c>
      <c r="I482" s="103" t="s">
        <v>1088</v>
      </c>
      <c r="J482" s="103" t="s">
        <v>1091</v>
      </c>
      <c r="K482" s="82">
        <f t="shared" si="49"/>
        <v>2</v>
      </c>
      <c r="L482" s="82">
        <v>44</v>
      </c>
      <c r="M482" s="105">
        <f t="shared" si="50"/>
        <v>400000</v>
      </c>
      <c r="N482" s="105">
        <f t="shared" si="51"/>
        <v>200000</v>
      </c>
      <c r="O482" s="105">
        <f t="shared" si="52"/>
        <v>300000</v>
      </c>
      <c r="P482" s="105" t="str">
        <f t="shared" si="53"/>
        <v/>
      </c>
      <c r="Q482" s="84" t="s">
        <v>138</v>
      </c>
      <c r="S482" s="84" t="s">
        <v>137</v>
      </c>
      <c r="T482" s="84" t="s">
        <v>137</v>
      </c>
      <c r="U482" s="84" t="s">
        <v>137</v>
      </c>
      <c r="X482" s="84" t="s">
        <v>137</v>
      </c>
      <c r="Z482" s="105">
        <f t="shared" si="54"/>
        <v>900000</v>
      </c>
      <c r="AA482" s="61">
        <f t="shared" si="55"/>
        <v>1000000</v>
      </c>
    </row>
    <row r="483" spans="1:27" ht="20.100000000000001" customHeight="1">
      <c r="A483" s="101">
        <v>1481</v>
      </c>
      <c r="B483" s="102">
        <v>1410051014090</v>
      </c>
      <c r="C483" s="102">
        <v>805010048</v>
      </c>
      <c r="D483" s="103" t="s">
        <v>139</v>
      </c>
      <c r="E483" s="103" t="s">
        <v>1087</v>
      </c>
      <c r="F483" s="104">
        <v>2400054</v>
      </c>
      <c r="G483" s="103" t="s">
        <v>1090</v>
      </c>
      <c r="H483" s="103" t="s">
        <v>133</v>
      </c>
      <c r="I483" s="103" t="s">
        <v>1088</v>
      </c>
      <c r="J483" s="106" t="s">
        <v>1092</v>
      </c>
      <c r="K483" s="82">
        <f t="shared" si="49"/>
        <v>2</v>
      </c>
      <c r="L483" s="82">
        <v>20</v>
      </c>
      <c r="M483" s="105">
        <f t="shared" si="50"/>
        <v>400000</v>
      </c>
      <c r="N483" s="105">
        <f t="shared" si="51"/>
        <v>200000</v>
      </c>
      <c r="O483" s="105">
        <f t="shared" si="52"/>
        <v>300000</v>
      </c>
      <c r="P483" s="105" t="str">
        <f t="shared" si="53"/>
        <v/>
      </c>
      <c r="Q483" s="84" t="s">
        <v>138</v>
      </c>
      <c r="R483" s="82"/>
      <c r="S483" s="82" t="s">
        <v>137</v>
      </c>
      <c r="T483" s="82" t="s">
        <v>137</v>
      </c>
      <c r="U483" s="82" t="s">
        <v>137</v>
      </c>
      <c r="V483" s="82"/>
      <c r="W483" s="82"/>
      <c r="X483" s="82" t="s">
        <v>137</v>
      </c>
      <c r="Y483" s="82"/>
      <c r="Z483" s="105">
        <f t="shared" si="54"/>
        <v>900000</v>
      </c>
      <c r="AA483" s="61">
        <f t="shared" si="55"/>
        <v>1000000</v>
      </c>
    </row>
    <row r="484" spans="1:27" ht="20.100000000000001" customHeight="1">
      <c r="A484" s="101">
        <v>1482</v>
      </c>
      <c r="B484" s="102">
        <v>1410051025328</v>
      </c>
      <c r="C484" s="102">
        <v>805010048</v>
      </c>
      <c r="D484" s="103" t="s">
        <v>139</v>
      </c>
      <c r="E484" s="103" t="s">
        <v>1087</v>
      </c>
      <c r="F484" s="104">
        <v>2400054</v>
      </c>
      <c r="G484" s="103" t="s">
        <v>1090</v>
      </c>
      <c r="H484" s="103" t="s">
        <v>133</v>
      </c>
      <c r="I484" s="103" t="s">
        <v>1088</v>
      </c>
      <c r="J484" s="107" t="s">
        <v>1093</v>
      </c>
      <c r="K484" s="82">
        <f t="shared" si="49"/>
        <v>2</v>
      </c>
      <c r="L484" s="82">
        <v>48</v>
      </c>
      <c r="M484" s="105">
        <f t="shared" si="50"/>
        <v>400000</v>
      </c>
      <c r="N484" s="105">
        <f t="shared" si="51"/>
        <v>200000</v>
      </c>
      <c r="O484" s="105">
        <f t="shared" si="52"/>
        <v>300000</v>
      </c>
      <c r="P484" s="105" t="str">
        <f t="shared" si="53"/>
        <v/>
      </c>
      <c r="Q484" s="84" t="s">
        <v>138</v>
      </c>
      <c r="R484" s="82"/>
      <c r="S484" s="82" t="s">
        <v>137</v>
      </c>
      <c r="T484" s="82" t="s">
        <v>137</v>
      </c>
      <c r="U484" s="82" t="s">
        <v>137</v>
      </c>
      <c r="V484" s="82"/>
      <c r="W484" s="82"/>
      <c r="X484" s="82" t="s">
        <v>137</v>
      </c>
      <c r="Y484" s="82"/>
      <c r="Z484" s="105">
        <f t="shared" si="54"/>
        <v>900000</v>
      </c>
      <c r="AA484" s="61">
        <f t="shared" si="55"/>
        <v>1000000</v>
      </c>
    </row>
    <row r="485" spans="1:27" ht="20.100000000000001" customHeight="1">
      <c r="A485" s="101">
        <v>1483</v>
      </c>
      <c r="B485" s="102">
        <v>1410051015410</v>
      </c>
      <c r="C485" s="102">
        <v>904010028</v>
      </c>
      <c r="D485" s="103" t="s">
        <v>132</v>
      </c>
      <c r="E485" s="103" t="s">
        <v>1094</v>
      </c>
      <c r="F485" s="104">
        <v>2400065</v>
      </c>
      <c r="G485" s="103" t="s">
        <v>1097</v>
      </c>
      <c r="H485" s="103" t="s">
        <v>133</v>
      </c>
      <c r="I485" s="103" t="s">
        <v>1095</v>
      </c>
      <c r="J485" s="103" t="s">
        <v>1096</v>
      </c>
      <c r="K485" s="82">
        <f t="shared" si="49"/>
        <v>3</v>
      </c>
      <c r="L485" s="82">
        <v>127</v>
      </c>
      <c r="M485" s="105">
        <f t="shared" si="50"/>
        <v>500000</v>
      </c>
      <c r="N485" s="105">
        <f t="shared" si="51"/>
        <v>250000</v>
      </c>
      <c r="O485" s="105" t="str">
        <f t="shared" si="52"/>
        <v/>
      </c>
      <c r="P485" s="105" t="str">
        <f t="shared" si="53"/>
        <v/>
      </c>
      <c r="Q485" s="82" t="s">
        <v>137</v>
      </c>
      <c r="R485" s="82"/>
      <c r="S485" s="82" t="s">
        <v>137</v>
      </c>
      <c r="T485" s="82" t="s">
        <v>137</v>
      </c>
      <c r="U485" s="82" t="s">
        <v>137</v>
      </c>
      <c r="V485" s="82"/>
      <c r="W485" s="82"/>
      <c r="X485" s="82" t="s">
        <v>137</v>
      </c>
      <c r="Y485" s="82"/>
      <c r="Z485" s="105">
        <f t="shared" si="54"/>
        <v>750000</v>
      </c>
      <c r="AA485" s="61">
        <f t="shared" si="55"/>
        <v>1000000</v>
      </c>
    </row>
    <row r="486" spans="1:27" ht="20.100000000000001" customHeight="1">
      <c r="A486" s="101">
        <v>1484</v>
      </c>
      <c r="B486" s="102">
        <v>1410051017630</v>
      </c>
      <c r="C486" s="102">
        <v>912010164</v>
      </c>
      <c r="D486" s="103" t="s">
        <v>132</v>
      </c>
      <c r="E486" s="103" t="s">
        <v>1098</v>
      </c>
      <c r="F486" s="104">
        <v>2470002</v>
      </c>
      <c r="G486" s="103" t="s">
        <v>1101</v>
      </c>
      <c r="H486" s="103" t="s">
        <v>133</v>
      </c>
      <c r="I486" s="103" t="s">
        <v>1099</v>
      </c>
      <c r="J486" s="103" t="s">
        <v>1100</v>
      </c>
      <c r="K486" s="82">
        <f t="shared" si="49"/>
        <v>2</v>
      </c>
      <c r="L486" s="82">
        <v>40</v>
      </c>
      <c r="M486" s="105">
        <f t="shared" si="50"/>
        <v>400000</v>
      </c>
      <c r="N486" s="105">
        <f t="shared" si="51"/>
        <v>200000</v>
      </c>
      <c r="O486" s="105">
        <f t="shared" si="52"/>
        <v>300000</v>
      </c>
      <c r="P486" s="105" t="str">
        <f t="shared" si="53"/>
        <v/>
      </c>
      <c r="Q486" s="84" t="s">
        <v>138</v>
      </c>
      <c r="S486" s="84" t="s">
        <v>137</v>
      </c>
      <c r="T486" s="84" t="s">
        <v>137</v>
      </c>
      <c r="U486" s="84" t="s">
        <v>137</v>
      </c>
      <c r="X486" s="84" t="s">
        <v>137</v>
      </c>
      <c r="Z486" s="105">
        <f t="shared" si="54"/>
        <v>900000</v>
      </c>
      <c r="AA486" s="61">
        <f t="shared" si="55"/>
        <v>1000000</v>
      </c>
    </row>
    <row r="487" spans="1:27" ht="20.100000000000001" customHeight="1">
      <c r="A487" s="101">
        <v>1485</v>
      </c>
      <c r="B487" s="102">
        <v>1410051020428</v>
      </c>
      <c r="C487" s="102">
        <v>912010164</v>
      </c>
      <c r="D487" s="103" t="s">
        <v>132</v>
      </c>
      <c r="E487" s="103" t="s">
        <v>1098</v>
      </c>
      <c r="F487" s="104">
        <v>2470002</v>
      </c>
      <c r="G487" s="103" t="s">
        <v>1101</v>
      </c>
      <c r="H487" s="103" t="s">
        <v>133</v>
      </c>
      <c r="I487" s="103" t="s">
        <v>1099</v>
      </c>
      <c r="J487" s="103" t="s">
        <v>1102</v>
      </c>
      <c r="K487" s="82">
        <f t="shared" si="49"/>
        <v>2</v>
      </c>
      <c r="L487" s="82">
        <v>50</v>
      </c>
      <c r="M487" s="105">
        <f t="shared" si="50"/>
        <v>400000</v>
      </c>
      <c r="N487" s="105">
        <f t="shared" si="51"/>
        <v>200000</v>
      </c>
      <c r="O487" s="105" t="str">
        <f t="shared" si="52"/>
        <v/>
      </c>
      <c r="P487" s="105" t="str">
        <f t="shared" si="53"/>
        <v/>
      </c>
      <c r="Q487" s="82" t="s">
        <v>137</v>
      </c>
      <c r="R487" s="82"/>
      <c r="S487" s="82" t="s">
        <v>137</v>
      </c>
      <c r="T487" s="82" t="s">
        <v>137</v>
      </c>
      <c r="U487" s="82" t="s">
        <v>137</v>
      </c>
      <c r="V487" s="82"/>
      <c r="W487" s="82"/>
      <c r="X487" s="82" t="s">
        <v>137</v>
      </c>
      <c r="Y487" s="82"/>
      <c r="Z487" s="105">
        <f t="shared" si="54"/>
        <v>600000</v>
      </c>
      <c r="AA487" s="61">
        <f t="shared" si="55"/>
        <v>1000000</v>
      </c>
    </row>
    <row r="488" spans="1:27" ht="20.100000000000001" customHeight="1">
      <c r="A488" s="101">
        <v>1486</v>
      </c>
      <c r="B488" s="102">
        <v>1410051023620</v>
      </c>
      <c r="C488" s="102">
        <v>1511100112</v>
      </c>
      <c r="D488" s="103" t="s">
        <v>132</v>
      </c>
      <c r="E488" s="103" t="s">
        <v>1103</v>
      </c>
      <c r="F488" s="104">
        <v>4630004</v>
      </c>
      <c r="G488" s="103" t="s">
        <v>1106</v>
      </c>
      <c r="H488" s="103" t="s">
        <v>133</v>
      </c>
      <c r="I488" s="103" t="s">
        <v>1104</v>
      </c>
      <c r="J488" s="103" t="s">
        <v>1105</v>
      </c>
      <c r="K488" s="82">
        <f t="shared" si="49"/>
        <v>3</v>
      </c>
      <c r="L488" s="82">
        <v>60</v>
      </c>
      <c r="M488" s="105">
        <f t="shared" si="50"/>
        <v>500000</v>
      </c>
      <c r="N488" s="105">
        <f t="shared" si="51"/>
        <v>250000</v>
      </c>
      <c r="O488" s="105" t="str">
        <f t="shared" si="52"/>
        <v/>
      </c>
      <c r="P488" s="105" t="str">
        <f t="shared" si="53"/>
        <v/>
      </c>
      <c r="Q488" s="82" t="s">
        <v>137</v>
      </c>
      <c r="R488" s="82"/>
      <c r="S488" s="82" t="s">
        <v>137</v>
      </c>
      <c r="T488" s="82" t="s">
        <v>137</v>
      </c>
      <c r="U488" s="82" t="s">
        <v>137</v>
      </c>
      <c r="V488" s="82"/>
      <c r="W488" s="82"/>
      <c r="X488" s="82" t="s">
        <v>137</v>
      </c>
      <c r="Y488" s="82"/>
      <c r="Z488" s="105">
        <f t="shared" si="54"/>
        <v>750000</v>
      </c>
      <c r="AA488" s="61">
        <f t="shared" si="55"/>
        <v>1000000</v>
      </c>
    </row>
    <row r="489" spans="1:27" ht="20.100000000000001" customHeight="1">
      <c r="A489" s="101">
        <v>1487</v>
      </c>
      <c r="B489" s="102">
        <v>1410051015899</v>
      </c>
      <c r="C489" s="102">
        <v>904020029</v>
      </c>
      <c r="D489" s="103" t="s">
        <v>132</v>
      </c>
      <c r="E489" s="103" t="s">
        <v>1107</v>
      </c>
      <c r="F489" s="104">
        <v>2240024</v>
      </c>
      <c r="G489" s="103" t="s">
        <v>1110</v>
      </c>
      <c r="H489" s="103" t="s">
        <v>133</v>
      </c>
      <c r="I489" s="103" t="s">
        <v>1108</v>
      </c>
      <c r="J489" s="103" t="s">
        <v>1109</v>
      </c>
      <c r="K489" s="82">
        <f t="shared" si="49"/>
        <v>3</v>
      </c>
      <c r="L489" s="82">
        <v>60</v>
      </c>
      <c r="M489" s="105">
        <f t="shared" si="50"/>
        <v>500000</v>
      </c>
      <c r="N489" s="105">
        <f t="shared" si="51"/>
        <v>250000</v>
      </c>
      <c r="O489" s="105">
        <f t="shared" si="52"/>
        <v>300000</v>
      </c>
      <c r="P489" s="105" t="str">
        <f t="shared" si="53"/>
        <v/>
      </c>
      <c r="Q489" s="84" t="s">
        <v>138</v>
      </c>
      <c r="S489" s="84" t="s">
        <v>137</v>
      </c>
      <c r="T489" s="84" t="s">
        <v>137</v>
      </c>
      <c r="U489" s="84" t="s">
        <v>137</v>
      </c>
      <c r="X489" s="84" t="s">
        <v>137</v>
      </c>
      <c r="Z489" s="105">
        <f t="shared" si="54"/>
        <v>1050000</v>
      </c>
      <c r="AA489" s="61">
        <f t="shared" si="55"/>
        <v>1000000</v>
      </c>
    </row>
    <row r="490" spans="1:27" ht="20.100000000000001" customHeight="1">
      <c r="A490" s="101">
        <v>1488</v>
      </c>
      <c r="B490" s="102">
        <v>1410051014587</v>
      </c>
      <c r="C490" s="102">
        <v>805030009</v>
      </c>
      <c r="D490" s="103" t="s">
        <v>132</v>
      </c>
      <c r="E490" s="103" t="s">
        <v>1111</v>
      </c>
      <c r="F490" s="104">
        <v>2450004</v>
      </c>
      <c r="G490" s="103" t="s">
        <v>1114</v>
      </c>
      <c r="H490" s="103" t="s">
        <v>141</v>
      </c>
      <c r="I490" s="103" t="s">
        <v>1112</v>
      </c>
      <c r="J490" s="103" t="s">
        <v>1113</v>
      </c>
      <c r="K490" s="82">
        <f t="shared" si="49"/>
        <v>3</v>
      </c>
      <c r="L490" s="82">
        <v>90</v>
      </c>
      <c r="M490" s="105">
        <f t="shared" si="50"/>
        <v>500000</v>
      </c>
      <c r="N490" s="105">
        <f t="shared" si="51"/>
        <v>250000</v>
      </c>
      <c r="O490" s="105">
        <f t="shared" si="52"/>
        <v>300000</v>
      </c>
      <c r="P490" s="105" t="str">
        <f t="shared" si="53"/>
        <v/>
      </c>
      <c r="Q490" s="84" t="s">
        <v>138</v>
      </c>
      <c r="S490" s="84" t="s">
        <v>137</v>
      </c>
      <c r="T490" s="84" t="s">
        <v>137</v>
      </c>
      <c r="U490" s="84" t="s">
        <v>137</v>
      </c>
      <c r="X490" s="84" t="s">
        <v>137</v>
      </c>
      <c r="Z490" s="105">
        <f t="shared" si="54"/>
        <v>1050000</v>
      </c>
      <c r="AA490" s="61">
        <f t="shared" si="55"/>
        <v>1000000</v>
      </c>
    </row>
    <row r="491" spans="1:27" ht="20.100000000000001" customHeight="1">
      <c r="A491" s="101">
        <v>1489</v>
      </c>
      <c r="B491" s="102">
        <v>1410051015436</v>
      </c>
      <c r="C491" s="102">
        <v>904010030</v>
      </c>
      <c r="D491" s="103" t="s">
        <v>132</v>
      </c>
      <c r="E491" s="103" t="s">
        <v>1115</v>
      </c>
      <c r="F491" s="104">
        <v>2410014</v>
      </c>
      <c r="G491" s="103" t="s">
        <v>1118</v>
      </c>
      <c r="H491" s="103" t="s">
        <v>133</v>
      </c>
      <c r="I491" s="103" t="s">
        <v>1116</v>
      </c>
      <c r="J491" s="103" t="s">
        <v>1117</v>
      </c>
      <c r="K491" s="82">
        <f t="shared" si="49"/>
        <v>3</v>
      </c>
      <c r="L491" s="82">
        <v>110</v>
      </c>
      <c r="M491" s="105">
        <f t="shared" si="50"/>
        <v>500000</v>
      </c>
      <c r="N491" s="105">
        <f t="shared" si="51"/>
        <v>250000</v>
      </c>
      <c r="O491" s="105" t="str">
        <f t="shared" si="52"/>
        <v/>
      </c>
      <c r="P491" s="105" t="str">
        <f t="shared" si="53"/>
        <v/>
      </c>
      <c r="Q491" s="82" t="s">
        <v>137</v>
      </c>
      <c r="R491" s="82"/>
      <c r="S491" s="82" t="s">
        <v>137</v>
      </c>
      <c r="T491" s="82" t="s">
        <v>137</v>
      </c>
      <c r="U491" s="82" t="s">
        <v>137</v>
      </c>
      <c r="V491" s="82"/>
      <c r="W491" s="82"/>
      <c r="X491" s="82" t="s">
        <v>137</v>
      </c>
      <c r="Y491" s="82"/>
      <c r="Z491" s="105">
        <f t="shared" si="54"/>
        <v>750000</v>
      </c>
      <c r="AA491" s="61">
        <f t="shared" si="55"/>
        <v>1000000</v>
      </c>
    </row>
    <row r="492" spans="1:27" ht="20.100000000000001" customHeight="1">
      <c r="A492" s="101">
        <v>1490</v>
      </c>
      <c r="B492" s="102">
        <v>1410051016434</v>
      </c>
      <c r="C492" s="102">
        <v>912010040</v>
      </c>
      <c r="D492" s="103" t="s">
        <v>132</v>
      </c>
      <c r="E492" s="103" t="s">
        <v>1119</v>
      </c>
      <c r="F492" s="104">
        <v>2310867</v>
      </c>
      <c r="G492" s="103" t="s">
        <v>1122</v>
      </c>
      <c r="H492" s="103" t="s">
        <v>133</v>
      </c>
      <c r="I492" s="103" t="s">
        <v>1120</v>
      </c>
      <c r="J492" s="103" t="s">
        <v>1121</v>
      </c>
      <c r="K492" s="82">
        <f t="shared" si="49"/>
        <v>3</v>
      </c>
      <c r="L492" s="82">
        <v>70</v>
      </c>
      <c r="M492" s="105">
        <f t="shared" si="50"/>
        <v>500000</v>
      </c>
      <c r="N492" s="105">
        <f t="shared" si="51"/>
        <v>250000</v>
      </c>
      <c r="O492" s="105">
        <f t="shared" si="52"/>
        <v>300000</v>
      </c>
      <c r="P492" s="105" t="str">
        <f t="shared" si="53"/>
        <v/>
      </c>
      <c r="Q492" s="84" t="s">
        <v>138</v>
      </c>
      <c r="S492" s="84" t="s">
        <v>137</v>
      </c>
      <c r="T492" s="84" t="s">
        <v>137</v>
      </c>
      <c r="U492" s="84" t="s">
        <v>137</v>
      </c>
      <c r="X492" s="84" t="s">
        <v>137</v>
      </c>
      <c r="Z492" s="105">
        <f t="shared" si="54"/>
        <v>1050000</v>
      </c>
      <c r="AA492" s="61">
        <f t="shared" si="55"/>
        <v>1000000</v>
      </c>
    </row>
    <row r="493" spans="1:27" ht="20.100000000000001" customHeight="1">
      <c r="A493" s="101">
        <v>1491</v>
      </c>
      <c r="B493" s="102">
        <v>1410051019800</v>
      </c>
      <c r="C493" s="102">
        <v>1016050002</v>
      </c>
      <c r="D493" s="103" t="s">
        <v>132</v>
      </c>
      <c r="E493" s="103" t="s">
        <v>1123</v>
      </c>
      <c r="F493" s="104">
        <v>2400014</v>
      </c>
      <c r="G493" s="103" t="s">
        <v>1126</v>
      </c>
      <c r="H493" s="103" t="s">
        <v>133</v>
      </c>
      <c r="I493" s="103" t="s">
        <v>1124</v>
      </c>
      <c r="J493" s="103" t="s">
        <v>1125</v>
      </c>
      <c r="K493" s="82">
        <f t="shared" si="49"/>
        <v>3</v>
      </c>
      <c r="L493" s="82">
        <v>60</v>
      </c>
      <c r="M493" s="105">
        <f t="shared" si="50"/>
        <v>500000</v>
      </c>
      <c r="N493" s="105">
        <f t="shared" si="51"/>
        <v>250000</v>
      </c>
      <c r="O493" s="105" t="str">
        <f t="shared" si="52"/>
        <v/>
      </c>
      <c r="P493" s="105" t="str">
        <f t="shared" si="53"/>
        <v/>
      </c>
      <c r="Q493" s="82" t="s">
        <v>137</v>
      </c>
      <c r="R493" s="82"/>
      <c r="S493" s="82" t="s">
        <v>137</v>
      </c>
      <c r="T493" s="82" t="s">
        <v>137</v>
      </c>
      <c r="U493" s="82" t="s">
        <v>137</v>
      </c>
      <c r="V493" s="82"/>
      <c r="W493" s="82"/>
      <c r="X493" s="82" t="s">
        <v>137</v>
      </c>
      <c r="Y493" s="82"/>
      <c r="Z493" s="105">
        <f t="shared" si="54"/>
        <v>750000</v>
      </c>
      <c r="AA493" s="61">
        <f t="shared" si="55"/>
        <v>1000000</v>
      </c>
    </row>
    <row r="494" spans="1:27" ht="20.100000000000001" customHeight="1">
      <c r="A494" s="101">
        <v>1492</v>
      </c>
      <c r="B494" s="102">
        <v>1410051019818</v>
      </c>
      <c r="C494" s="102">
        <v>1016050002</v>
      </c>
      <c r="D494" s="103" t="s">
        <v>139</v>
      </c>
      <c r="E494" s="103" t="s">
        <v>1123</v>
      </c>
      <c r="F494" s="104">
        <v>2400014</v>
      </c>
      <c r="G494" s="103" t="s">
        <v>1126</v>
      </c>
      <c r="H494" s="103" t="s">
        <v>133</v>
      </c>
      <c r="I494" s="103" t="s">
        <v>1124</v>
      </c>
      <c r="J494" s="106" t="s">
        <v>1127</v>
      </c>
      <c r="K494" s="82">
        <f t="shared" si="49"/>
        <v>2</v>
      </c>
      <c r="L494" s="82">
        <v>20</v>
      </c>
      <c r="M494" s="105">
        <f t="shared" si="50"/>
        <v>400000</v>
      </c>
      <c r="N494" s="105">
        <f t="shared" si="51"/>
        <v>200000</v>
      </c>
      <c r="O494" s="105" t="str">
        <f t="shared" si="52"/>
        <v/>
      </c>
      <c r="P494" s="105" t="str">
        <f t="shared" si="53"/>
        <v/>
      </c>
      <c r="Q494" s="82" t="s">
        <v>137</v>
      </c>
      <c r="R494" s="82"/>
      <c r="S494" s="82" t="s">
        <v>137</v>
      </c>
      <c r="T494" s="82" t="s">
        <v>137</v>
      </c>
      <c r="U494" s="82" t="s">
        <v>137</v>
      </c>
      <c r="V494" s="82"/>
      <c r="W494" s="82"/>
      <c r="X494" s="82" t="s">
        <v>137</v>
      </c>
      <c r="Y494" s="82"/>
      <c r="Z494" s="105">
        <f t="shared" si="54"/>
        <v>600000</v>
      </c>
      <c r="AA494" s="61">
        <f t="shared" si="55"/>
        <v>1000000</v>
      </c>
    </row>
    <row r="495" spans="1:27" ht="20.100000000000001" customHeight="1">
      <c r="A495" s="101">
        <v>1493</v>
      </c>
      <c r="B495" s="102">
        <v>1410051018141</v>
      </c>
      <c r="C495" s="102">
        <v>918010032</v>
      </c>
      <c r="D495" s="103" t="s">
        <v>132</v>
      </c>
      <c r="E495" s="103" t="s">
        <v>1128</v>
      </c>
      <c r="F495" s="104">
        <v>2300052</v>
      </c>
      <c r="G495" s="103" t="s">
        <v>1131</v>
      </c>
      <c r="H495" s="103" t="s">
        <v>133</v>
      </c>
      <c r="I495" s="103" t="s">
        <v>1129</v>
      </c>
      <c r="J495" s="103" t="s">
        <v>1130</v>
      </c>
      <c r="K495" s="82">
        <f t="shared" si="49"/>
        <v>3</v>
      </c>
      <c r="L495" s="82">
        <v>90</v>
      </c>
      <c r="M495" s="105">
        <f t="shared" si="50"/>
        <v>500000</v>
      </c>
      <c r="N495" s="105">
        <f t="shared" si="51"/>
        <v>250000</v>
      </c>
      <c r="O495" s="105">
        <f t="shared" si="52"/>
        <v>300000</v>
      </c>
      <c r="P495" s="105" t="str">
        <f t="shared" si="53"/>
        <v/>
      </c>
      <c r="Q495" s="84" t="s">
        <v>138</v>
      </c>
      <c r="S495" s="84" t="s">
        <v>137</v>
      </c>
      <c r="T495" s="84" t="s">
        <v>137</v>
      </c>
      <c r="U495" s="84" t="s">
        <v>137</v>
      </c>
      <c r="X495" s="84" t="s">
        <v>137</v>
      </c>
      <c r="Z495" s="105">
        <f t="shared" si="54"/>
        <v>1050000</v>
      </c>
      <c r="AA495" s="61">
        <f t="shared" si="55"/>
        <v>1000000</v>
      </c>
    </row>
    <row r="496" spans="1:27" ht="20.100000000000001" customHeight="1">
      <c r="A496" s="101">
        <v>1494</v>
      </c>
      <c r="B496" s="102">
        <v>1410051019867</v>
      </c>
      <c r="C496" s="102">
        <v>918010032</v>
      </c>
      <c r="D496" s="103" t="s">
        <v>132</v>
      </c>
      <c r="E496" s="103" t="s">
        <v>1128</v>
      </c>
      <c r="F496" s="104">
        <v>2300052</v>
      </c>
      <c r="G496" s="103" t="s">
        <v>1131</v>
      </c>
      <c r="H496" s="103" t="s">
        <v>133</v>
      </c>
      <c r="I496" s="103" t="s">
        <v>1129</v>
      </c>
      <c r="J496" s="103" t="s">
        <v>1132</v>
      </c>
      <c r="K496" s="82">
        <f t="shared" si="49"/>
        <v>3</v>
      </c>
      <c r="L496" s="82">
        <v>90</v>
      </c>
      <c r="M496" s="105">
        <f t="shared" si="50"/>
        <v>500000</v>
      </c>
      <c r="N496" s="105">
        <f t="shared" si="51"/>
        <v>250000</v>
      </c>
      <c r="O496" s="105">
        <f t="shared" si="52"/>
        <v>300000</v>
      </c>
      <c r="P496" s="105" t="str">
        <f t="shared" si="53"/>
        <v/>
      </c>
      <c r="Q496" s="84" t="s">
        <v>138</v>
      </c>
      <c r="S496" s="84" t="s">
        <v>137</v>
      </c>
      <c r="T496" s="84" t="s">
        <v>137</v>
      </c>
      <c r="U496" s="84" t="s">
        <v>137</v>
      </c>
      <c r="X496" s="84" t="s">
        <v>137</v>
      </c>
      <c r="Z496" s="105">
        <f t="shared" si="54"/>
        <v>1050000</v>
      </c>
      <c r="AA496" s="61">
        <f t="shared" si="55"/>
        <v>1000000</v>
      </c>
    </row>
    <row r="497" spans="1:27" ht="20.100000000000001" customHeight="1">
      <c r="A497" s="101">
        <v>1495</v>
      </c>
      <c r="B497" s="102">
        <v>1410051019891</v>
      </c>
      <c r="C497" s="102">
        <v>918010032</v>
      </c>
      <c r="D497" s="103" t="s">
        <v>132</v>
      </c>
      <c r="E497" s="103" t="s">
        <v>1128</v>
      </c>
      <c r="F497" s="104">
        <v>2300052</v>
      </c>
      <c r="G497" s="103" t="s">
        <v>1131</v>
      </c>
      <c r="H497" s="103" t="s">
        <v>133</v>
      </c>
      <c r="I497" s="103" t="s">
        <v>1129</v>
      </c>
      <c r="J497" s="103" t="s">
        <v>1133</v>
      </c>
      <c r="K497" s="82">
        <f t="shared" si="49"/>
        <v>3</v>
      </c>
      <c r="L497" s="82">
        <v>90</v>
      </c>
      <c r="M497" s="105">
        <f t="shared" si="50"/>
        <v>500000</v>
      </c>
      <c r="N497" s="105">
        <f t="shared" si="51"/>
        <v>250000</v>
      </c>
      <c r="O497" s="105">
        <f t="shared" si="52"/>
        <v>300000</v>
      </c>
      <c r="P497" s="105" t="str">
        <f t="shared" si="53"/>
        <v/>
      </c>
      <c r="Q497" s="84" t="s">
        <v>138</v>
      </c>
      <c r="S497" s="84" t="s">
        <v>137</v>
      </c>
      <c r="T497" s="84" t="s">
        <v>137</v>
      </c>
      <c r="U497" s="84" t="s">
        <v>137</v>
      </c>
      <c r="X497" s="84" t="s">
        <v>137</v>
      </c>
      <c r="Z497" s="105">
        <f t="shared" si="54"/>
        <v>1050000</v>
      </c>
      <c r="AA497" s="61">
        <f t="shared" si="55"/>
        <v>1000000</v>
      </c>
    </row>
    <row r="498" spans="1:27" ht="20.100000000000001" customHeight="1">
      <c r="A498" s="101">
        <v>1496</v>
      </c>
      <c r="B498" s="102">
        <v>1410051023547</v>
      </c>
      <c r="C498" s="102">
        <v>918010032</v>
      </c>
      <c r="D498" s="103" t="s">
        <v>132</v>
      </c>
      <c r="E498" s="103" t="s">
        <v>1128</v>
      </c>
      <c r="F498" s="104">
        <v>2300052</v>
      </c>
      <c r="G498" s="103" t="s">
        <v>1131</v>
      </c>
      <c r="H498" s="103" t="s">
        <v>133</v>
      </c>
      <c r="I498" s="103" t="s">
        <v>1129</v>
      </c>
      <c r="J498" s="103" t="s">
        <v>1134</v>
      </c>
      <c r="K498" s="82">
        <f t="shared" si="49"/>
        <v>3</v>
      </c>
      <c r="L498" s="82">
        <v>70</v>
      </c>
      <c r="M498" s="105">
        <f t="shared" si="50"/>
        <v>500000</v>
      </c>
      <c r="N498" s="105">
        <f t="shared" si="51"/>
        <v>250000</v>
      </c>
      <c r="O498" s="105">
        <f t="shared" si="52"/>
        <v>300000</v>
      </c>
      <c r="P498" s="105" t="str">
        <f t="shared" si="53"/>
        <v/>
      </c>
      <c r="Q498" s="84" t="s">
        <v>138</v>
      </c>
      <c r="S498" s="84" t="s">
        <v>137</v>
      </c>
      <c r="T498" s="84" t="s">
        <v>137</v>
      </c>
      <c r="U498" s="84" t="s">
        <v>137</v>
      </c>
      <c r="X498" s="84" t="s">
        <v>137</v>
      </c>
      <c r="Z498" s="105">
        <f t="shared" si="54"/>
        <v>1050000</v>
      </c>
      <c r="AA498" s="61">
        <f t="shared" si="55"/>
        <v>1000000</v>
      </c>
    </row>
    <row r="499" spans="1:27" ht="20.100000000000001" customHeight="1">
      <c r="A499" s="101">
        <v>1497</v>
      </c>
      <c r="B499" s="102">
        <v>1410051024909</v>
      </c>
      <c r="C499" s="102">
        <v>1415001000271</v>
      </c>
      <c r="D499" s="103" t="s">
        <v>132</v>
      </c>
      <c r="E499" s="103" t="s">
        <v>1128</v>
      </c>
      <c r="F499" s="104">
        <v>2520143</v>
      </c>
      <c r="G499" s="103" t="s">
        <v>1137</v>
      </c>
      <c r="H499" s="103" t="s">
        <v>133</v>
      </c>
      <c r="I499" s="103" t="s">
        <v>1135</v>
      </c>
      <c r="J499" s="103" t="s">
        <v>1136</v>
      </c>
      <c r="K499" s="82">
        <f t="shared" si="49"/>
        <v>3</v>
      </c>
      <c r="L499" s="82">
        <v>60</v>
      </c>
      <c r="M499" s="105">
        <f t="shared" si="50"/>
        <v>500000</v>
      </c>
      <c r="N499" s="105">
        <f t="shared" si="51"/>
        <v>250000</v>
      </c>
      <c r="O499" s="105" t="str">
        <f t="shared" si="52"/>
        <v/>
      </c>
      <c r="P499" s="105" t="str">
        <f t="shared" si="53"/>
        <v/>
      </c>
      <c r="Q499" s="82" t="s">
        <v>137</v>
      </c>
      <c r="R499" s="82"/>
      <c r="S499" s="82" t="s">
        <v>137</v>
      </c>
      <c r="T499" s="82" t="s">
        <v>137</v>
      </c>
      <c r="U499" s="82" t="s">
        <v>137</v>
      </c>
      <c r="V499" s="82"/>
      <c r="W499" s="82"/>
      <c r="X499" s="82" t="s">
        <v>137</v>
      </c>
      <c r="Y499" s="82"/>
      <c r="Z499" s="105">
        <f t="shared" si="54"/>
        <v>750000</v>
      </c>
      <c r="AA499" s="61">
        <f t="shared" si="55"/>
        <v>1000000</v>
      </c>
    </row>
    <row r="500" spans="1:27" ht="20.100000000000001" customHeight="1">
      <c r="A500" s="101">
        <v>1498</v>
      </c>
      <c r="B500" s="102">
        <v>1410051015782</v>
      </c>
      <c r="C500" s="102">
        <v>904020018</v>
      </c>
      <c r="D500" s="103" t="s">
        <v>132</v>
      </c>
      <c r="E500" s="103" t="s">
        <v>1138</v>
      </c>
      <c r="F500" s="104">
        <v>1350061</v>
      </c>
      <c r="G500" s="103" t="s">
        <v>1141</v>
      </c>
      <c r="H500" s="103" t="s">
        <v>133</v>
      </c>
      <c r="I500" s="103" t="s">
        <v>1139</v>
      </c>
      <c r="J500" s="103" t="s">
        <v>1140</v>
      </c>
      <c r="K500" s="82">
        <f t="shared" si="49"/>
        <v>3</v>
      </c>
      <c r="L500" s="82">
        <v>90</v>
      </c>
      <c r="M500" s="105">
        <f t="shared" si="50"/>
        <v>500000</v>
      </c>
      <c r="N500" s="105">
        <f t="shared" si="51"/>
        <v>250000</v>
      </c>
      <c r="O500" s="105">
        <f t="shared" si="52"/>
        <v>300000</v>
      </c>
      <c r="P500" s="105" t="str">
        <f t="shared" si="53"/>
        <v/>
      </c>
      <c r="Q500" s="84" t="s">
        <v>138</v>
      </c>
      <c r="S500" s="84" t="s">
        <v>137</v>
      </c>
      <c r="T500" s="84" t="s">
        <v>137</v>
      </c>
      <c r="U500" s="84" t="s">
        <v>137</v>
      </c>
      <c r="X500" s="84" t="s">
        <v>137</v>
      </c>
      <c r="Z500" s="105">
        <f t="shared" si="54"/>
        <v>1050000</v>
      </c>
      <c r="AA500" s="61">
        <f t="shared" si="55"/>
        <v>1000000</v>
      </c>
    </row>
    <row r="501" spans="1:27" ht="20.100000000000001" customHeight="1">
      <c r="A501" s="101">
        <v>1499</v>
      </c>
      <c r="B501" s="102">
        <v>1410051015972</v>
      </c>
      <c r="C501" s="102">
        <v>904020037</v>
      </c>
      <c r="D501" s="103" t="s">
        <v>132</v>
      </c>
      <c r="E501" s="103" t="s">
        <v>1142</v>
      </c>
      <c r="F501" s="104">
        <v>2440003</v>
      </c>
      <c r="G501" s="103" t="s">
        <v>1145</v>
      </c>
      <c r="H501" s="103" t="s">
        <v>133</v>
      </c>
      <c r="I501" s="103" t="s">
        <v>1143</v>
      </c>
      <c r="J501" s="103" t="s">
        <v>1144</v>
      </c>
      <c r="K501" s="82">
        <f t="shared" si="49"/>
        <v>2</v>
      </c>
      <c r="L501" s="82">
        <v>50</v>
      </c>
      <c r="M501" s="105">
        <f t="shared" si="50"/>
        <v>400000</v>
      </c>
      <c r="N501" s="105">
        <f t="shared" si="51"/>
        <v>200000</v>
      </c>
      <c r="O501" s="105">
        <f t="shared" si="52"/>
        <v>300000</v>
      </c>
      <c r="P501" s="105" t="str">
        <f t="shared" si="53"/>
        <v/>
      </c>
      <c r="Q501" s="84" t="s">
        <v>138</v>
      </c>
      <c r="S501" s="84" t="s">
        <v>137</v>
      </c>
      <c r="T501" s="84" t="s">
        <v>137</v>
      </c>
      <c r="U501" s="84" t="s">
        <v>137</v>
      </c>
      <c r="X501" s="84" t="s">
        <v>137</v>
      </c>
      <c r="Z501" s="105">
        <f t="shared" si="54"/>
        <v>900000</v>
      </c>
      <c r="AA501" s="61">
        <f t="shared" si="55"/>
        <v>1000000</v>
      </c>
    </row>
    <row r="502" spans="1:27" ht="20.100000000000001" customHeight="1">
      <c r="A502" s="101">
        <v>1500</v>
      </c>
      <c r="B502" s="102">
        <v>1410051016038</v>
      </c>
      <c r="C502" s="102">
        <v>904020037</v>
      </c>
      <c r="D502" s="103" t="s">
        <v>132</v>
      </c>
      <c r="E502" s="103" t="s">
        <v>1142</v>
      </c>
      <c r="F502" s="104">
        <v>2440003</v>
      </c>
      <c r="G502" s="103" t="s">
        <v>1145</v>
      </c>
      <c r="H502" s="103" t="s">
        <v>133</v>
      </c>
      <c r="I502" s="103" t="s">
        <v>1143</v>
      </c>
      <c r="J502" s="103" t="s">
        <v>1146</v>
      </c>
      <c r="K502" s="82">
        <f t="shared" si="49"/>
        <v>3</v>
      </c>
      <c r="L502" s="82">
        <v>80</v>
      </c>
      <c r="M502" s="105">
        <f t="shared" si="50"/>
        <v>500000</v>
      </c>
      <c r="N502" s="105">
        <f t="shared" si="51"/>
        <v>250000</v>
      </c>
      <c r="O502" s="105">
        <f t="shared" si="52"/>
        <v>300000</v>
      </c>
      <c r="P502" s="105" t="str">
        <f t="shared" si="53"/>
        <v/>
      </c>
      <c r="Q502" s="84" t="s">
        <v>138</v>
      </c>
      <c r="S502" s="84" t="s">
        <v>137</v>
      </c>
      <c r="T502" s="84" t="s">
        <v>137</v>
      </c>
      <c r="U502" s="84" t="s">
        <v>137</v>
      </c>
      <c r="X502" s="84" t="s">
        <v>137</v>
      </c>
      <c r="Z502" s="105">
        <f t="shared" si="54"/>
        <v>1050000</v>
      </c>
      <c r="AA502" s="61">
        <f t="shared" si="55"/>
        <v>1000000</v>
      </c>
    </row>
    <row r="503" spans="1:27" ht="20.100000000000001" customHeight="1">
      <c r="A503" s="101">
        <v>1501</v>
      </c>
      <c r="B503" s="102">
        <v>1410051016046</v>
      </c>
      <c r="C503" s="102">
        <v>904020037</v>
      </c>
      <c r="D503" s="103" t="s">
        <v>132</v>
      </c>
      <c r="E503" s="103" t="s">
        <v>1142</v>
      </c>
      <c r="F503" s="104">
        <v>2440003</v>
      </c>
      <c r="G503" s="103" t="s">
        <v>1145</v>
      </c>
      <c r="H503" s="103" t="s">
        <v>133</v>
      </c>
      <c r="I503" s="103" t="s">
        <v>1143</v>
      </c>
      <c r="J503" s="103" t="s">
        <v>1147</v>
      </c>
      <c r="K503" s="82">
        <f t="shared" si="49"/>
        <v>3</v>
      </c>
      <c r="L503" s="82">
        <v>90</v>
      </c>
      <c r="M503" s="105">
        <f t="shared" si="50"/>
        <v>500000</v>
      </c>
      <c r="N503" s="105">
        <f t="shared" si="51"/>
        <v>250000</v>
      </c>
      <c r="O503" s="105">
        <f t="shared" si="52"/>
        <v>300000</v>
      </c>
      <c r="P503" s="105" t="str">
        <f t="shared" si="53"/>
        <v/>
      </c>
      <c r="Q503" s="84" t="s">
        <v>138</v>
      </c>
      <c r="S503" s="84" t="s">
        <v>137</v>
      </c>
      <c r="T503" s="84" t="s">
        <v>137</v>
      </c>
      <c r="U503" s="84" t="s">
        <v>137</v>
      </c>
      <c r="X503" s="84" t="s">
        <v>137</v>
      </c>
      <c r="Z503" s="105">
        <f t="shared" si="54"/>
        <v>1050000</v>
      </c>
      <c r="AA503" s="61">
        <f t="shared" si="55"/>
        <v>1000000</v>
      </c>
    </row>
    <row r="504" spans="1:27" ht="20.100000000000001" customHeight="1">
      <c r="A504" s="101">
        <v>1502</v>
      </c>
      <c r="B504" s="102">
        <v>1410051016111</v>
      </c>
      <c r="C504" s="102">
        <v>904020037</v>
      </c>
      <c r="D504" s="103" t="s">
        <v>132</v>
      </c>
      <c r="E504" s="103" t="s">
        <v>1142</v>
      </c>
      <c r="F504" s="104">
        <v>2440003</v>
      </c>
      <c r="G504" s="103" t="s">
        <v>1145</v>
      </c>
      <c r="H504" s="103" t="s">
        <v>133</v>
      </c>
      <c r="I504" s="103" t="s">
        <v>1143</v>
      </c>
      <c r="J504" s="103" t="s">
        <v>1148</v>
      </c>
      <c r="K504" s="82">
        <f t="shared" si="49"/>
        <v>3</v>
      </c>
      <c r="L504" s="82">
        <v>60</v>
      </c>
      <c r="M504" s="105">
        <f t="shared" si="50"/>
        <v>500000</v>
      </c>
      <c r="N504" s="105">
        <f t="shared" si="51"/>
        <v>250000</v>
      </c>
      <c r="O504" s="105">
        <f t="shared" si="52"/>
        <v>300000</v>
      </c>
      <c r="P504" s="105" t="str">
        <f t="shared" si="53"/>
        <v/>
      </c>
      <c r="Q504" s="84" t="s">
        <v>138</v>
      </c>
      <c r="S504" s="84" t="s">
        <v>137</v>
      </c>
      <c r="T504" s="84" t="s">
        <v>137</v>
      </c>
      <c r="U504" s="84" t="s">
        <v>137</v>
      </c>
      <c r="X504" s="84" t="s">
        <v>137</v>
      </c>
      <c r="Z504" s="105">
        <f t="shared" si="54"/>
        <v>1050000</v>
      </c>
      <c r="AA504" s="61">
        <f t="shared" si="55"/>
        <v>1000000</v>
      </c>
    </row>
    <row r="505" spans="1:27" ht="20.100000000000001" customHeight="1">
      <c r="A505" s="101">
        <v>1503</v>
      </c>
      <c r="B505" s="102">
        <v>1410051023778</v>
      </c>
      <c r="C505" s="102">
        <v>904020037</v>
      </c>
      <c r="D505" s="103" t="s">
        <v>132</v>
      </c>
      <c r="E505" s="103" t="s">
        <v>1142</v>
      </c>
      <c r="F505" s="104">
        <v>2440003</v>
      </c>
      <c r="G505" s="103" t="s">
        <v>1145</v>
      </c>
      <c r="H505" s="103" t="s">
        <v>133</v>
      </c>
      <c r="I505" s="103" t="s">
        <v>1143</v>
      </c>
      <c r="J505" s="103" t="s">
        <v>1149</v>
      </c>
      <c r="K505" s="82">
        <f t="shared" si="49"/>
        <v>2</v>
      </c>
      <c r="L505" s="82">
        <v>50</v>
      </c>
      <c r="M505" s="105">
        <f t="shared" si="50"/>
        <v>400000</v>
      </c>
      <c r="N505" s="105">
        <f t="shared" si="51"/>
        <v>200000</v>
      </c>
      <c r="O505" s="105">
        <f t="shared" si="52"/>
        <v>300000</v>
      </c>
      <c r="P505" s="105" t="str">
        <f t="shared" si="53"/>
        <v/>
      </c>
      <c r="Q505" s="84" t="s">
        <v>138</v>
      </c>
      <c r="S505" s="84" t="s">
        <v>137</v>
      </c>
      <c r="T505" s="84" t="s">
        <v>137</v>
      </c>
      <c r="U505" s="84" t="s">
        <v>137</v>
      </c>
      <c r="X505" s="84" t="s">
        <v>137</v>
      </c>
      <c r="Z505" s="105">
        <f t="shared" si="54"/>
        <v>900000</v>
      </c>
      <c r="AA505" s="61">
        <f t="shared" si="55"/>
        <v>1000000</v>
      </c>
    </row>
    <row r="506" spans="1:27" ht="20.100000000000001" customHeight="1">
      <c r="A506" s="101">
        <v>1504</v>
      </c>
      <c r="B506" s="102">
        <v>1410051014256</v>
      </c>
      <c r="C506" s="102">
        <v>805020026</v>
      </c>
      <c r="D506" s="103" t="s">
        <v>132</v>
      </c>
      <c r="E506" s="103" t="s">
        <v>1150</v>
      </c>
      <c r="F506" s="104">
        <v>2360026</v>
      </c>
      <c r="G506" s="103" t="s">
        <v>1153</v>
      </c>
      <c r="H506" s="103" t="s">
        <v>133</v>
      </c>
      <c r="I506" s="103" t="s">
        <v>1151</v>
      </c>
      <c r="J506" s="103" t="s">
        <v>1152</v>
      </c>
      <c r="K506" s="82">
        <f t="shared" si="49"/>
        <v>3</v>
      </c>
      <c r="L506" s="82">
        <v>60</v>
      </c>
      <c r="M506" s="105">
        <f t="shared" si="50"/>
        <v>500000</v>
      </c>
      <c r="N506" s="105">
        <f t="shared" si="51"/>
        <v>250000</v>
      </c>
      <c r="O506" s="105">
        <f t="shared" si="52"/>
        <v>300000</v>
      </c>
      <c r="P506" s="105" t="str">
        <f t="shared" si="53"/>
        <v/>
      </c>
      <c r="Q506" s="84" t="s">
        <v>138</v>
      </c>
      <c r="S506" s="84" t="s">
        <v>137</v>
      </c>
      <c r="T506" s="84" t="s">
        <v>137</v>
      </c>
      <c r="U506" s="84" t="s">
        <v>137</v>
      </c>
      <c r="X506" s="84" t="s">
        <v>137</v>
      </c>
      <c r="Z506" s="105">
        <f t="shared" si="54"/>
        <v>1050000</v>
      </c>
      <c r="AA506" s="61">
        <f t="shared" si="55"/>
        <v>1000000</v>
      </c>
    </row>
    <row r="507" spans="1:27" ht="20.100000000000001" customHeight="1">
      <c r="A507" s="101">
        <v>1505</v>
      </c>
      <c r="B507" s="102">
        <v>1410051014876</v>
      </c>
      <c r="C507" s="102">
        <v>805020026</v>
      </c>
      <c r="D507" s="103" t="s">
        <v>132</v>
      </c>
      <c r="E507" s="103" t="s">
        <v>1150</v>
      </c>
      <c r="F507" s="104">
        <v>2360026</v>
      </c>
      <c r="G507" s="103" t="s">
        <v>1153</v>
      </c>
      <c r="H507" s="103" t="s">
        <v>133</v>
      </c>
      <c r="I507" s="103" t="s">
        <v>1151</v>
      </c>
      <c r="J507" s="103" t="s">
        <v>1154</v>
      </c>
      <c r="K507" s="82">
        <f t="shared" si="49"/>
        <v>3</v>
      </c>
      <c r="L507" s="82">
        <v>60</v>
      </c>
      <c r="M507" s="105">
        <f t="shared" si="50"/>
        <v>500000</v>
      </c>
      <c r="N507" s="105">
        <f t="shared" si="51"/>
        <v>250000</v>
      </c>
      <c r="O507" s="105">
        <f t="shared" si="52"/>
        <v>300000</v>
      </c>
      <c r="P507" s="105" t="str">
        <f t="shared" si="53"/>
        <v/>
      </c>
      <c r="Q507" s="84" t="s">
        <v>138</v>
      </c>
      <c r="S507" s="84" t="s">
        <v>137</v>
      </c>
      <c r="T507" s="84" t="s">
        <v>137</v>
      </c>
      <c r="U507" s="84" t="s">
        <v>137</v>
      </c>
      <c r="X507" s="84" t="s">
        <v>137</v>
      </c>
      <c r="Z507" s="105">
        <f t="shared" si="54"/>
        <v>1050000</v>
      </c>
      <c r="AA507" s="61">
        <f t="shared" si="55"/>
        <v>1000000</v>
      </c>
    </row>
    <row r="508" spans="1:27" ht="20.100000000000001" customHeight="1">
      <c r="A508" s="101">
        <v>1506</v>
      </c>
      <c r="B508" s="102">
        <v>1410051017432</v>
      </c>
      <c r="C508" s="102">
        <v>904010018</v>
      </c>
      <c r="D508" s="103" t="s">
        <v>132</v>
      </c>
      <c r="E508" s="103" t="s">
        <v>1155</v>
      </c>
      <c r="F508" s="104">
        <v>5998233</v>
      </c>
      <c r="G508" s="103" t="s">
        <v>1158</v>
      </c>
      <c r="H508" s="103" t="s">
        <v>133</v>
      </c>
      <c r="I508" s="103" t="s">
        <v>1156</v>
      </c>
      <c r="J508" s="103" t="s">
        <v>1157</v>
      </c>
      <c r="K508" s="82">
        <f t="shared" si="49"/>
        <v>3</v>
      </c>
      <c r="L508" s="82">
        <v>75</v>
      </c>
      <c r="M508" s="105">
        <f t="shared" si="50"/>
        <v>500000</v>
      </c>
      <c r="N508" s="105">
        <f t="shared" si="51"/>
        <v>250000</v>
      </c>
      <c r="O508" s="105">
        <f t="shared" si="52"/>
        <v>300000</v>
      </c>
      <c r="P508" s="105" t="str">
        <f t="shared" si="53"/>
        <v/>
      </c>
      <c r="Q508" s="84" t="s">
        <v>138</v>
      </c>
      <c r="S508" s="84" t="s">
        <v>137</v>
      </c>
      <c r="T508" s="84" t="s">
        <v>137</v>
      </c>
      <c r="U508" s="84" t="s">
        <v>137</v>
      </c>
      <c r="X508" s="84" t="s">
        <v>137</v>
      </c>
      <c r="Z508" s="105">
        <f t="shared" si="54"/>
        <v>1050000</v>
      </c>
      <c r="AA508" s="61">
        <f t="shared" si="55"/>
        <v>1000000</v>
      </c>
    </row>
    <row r="509" spans="1:27" ht="20.100000000000001" customHeight="1">
      <c r="A509" s="101">
        <v>1507</v>
      </c>
      <c r="B509" s="102">
        <v>1410051013795</v>
      </c>
      <c r="C509" s="102">
        <v>1410001003961</v>
      </c>
      <c r="D509" s="103" t="s">
        <v>132</v>
      </c>
      <c r="E509" s="103" t="s">
        <v>1159</v>
      </c>
      <c r="F509" s="104">
        <v>2410812</v>
      </c>
      <c r="G509" s="103" t="s">
        <v>1162</v>
      </c>
      <c r="H509" s="103" t="s">
        <v>133</v>
      </c>
      <c r="I509" s="103" t="s">
        <v>1160</v>
      </c>
      <c r="J509" s="103" t="s">
        <v>1161</v>
      </c>
      <c r="K509" s="82">
        <f t="shared" si="49"/>
        <v>3</v>
      </c>
      <c r="L509" s="82">
        <v>90</v>
      </c>
      <c r="M509" s="105">
        <f t="shared" si="50"/>
        <v>500000</v>
      </c>
      <c r="N509" s="105">
        <f t="shared" si="51"/>
        <v>250000</v>
      </c>
      <c r="O509" s="105">
        <f t="shared" si="52"/>
        <v>300000</v>
      </c>
      <c r="P509" s="105" t="str">
        <f t="shared" si="53"/>
        <v/>
      </c>
      <c r="Q509" s="84" t="s">
        <v>138</v>
      </c>
      <c r="S509" s="84" t="s">
        <v>137</v>
      </c>
      <c r="T509" s="84" t="s">
        <v>137</v>
      </c>
      <c r="U509" s="84" t="s">
        <v>137</v>
      </c>
      <c r="X509" s="84" t="s">
        <v>137</v>
      </c>
      <c r="Z509" s="105">
        <f t="shared" si="54"/>
        <v>1050000</v>
      </c>
      <c r="AA509" s="61">
        <f t="shared" si="55"/>
        <v>1000000</v>
      </c>
    </row>
    <row r="510" spans="1:27" ht="20.100000000000001" customHeight="1">
      <c r="A510" s="101">
        <v>1508</v>
      </c>
      <c r="B510" s="102">
        <v>1410051018471</v>
      </c>
      <c r="C510" s="102">
        <v>1410001003961</v>
      </c>
      <c r="D510" s="103" t="s">
        <v>132</v>
      </c>
      <c r="E510" s="103" t="s">
        <v>1159</v>
      </c>
      <c r="F510" s="104">
        <v>2410812</v>
      </c>
      <c r="G510" s="103" t="s">
        <v>1162</v>
      </c>
      <c r="H510" s="103" t="s">
        <v>133</v>
      </c>
      <c r="I510" s="103" t="s">
        <v>1160</v>
      </c>
      <c r="J510" s="103" t="s">
        <v>1163</v>
      </c>
      <c r="K510" s="82">
        <f t="shared" si="49"/>
        <v>3</v>
      </c>
      <c r="L510" s="82">
        <v>120</v>
      </c>
      <c r="M510" s="105">
        <f t="shared" si="50"/>
        <v>500000</v>
      </c>
      <c r="N510" s="105">
        <f t="shared" si="51"/>
        <v>250000</v>
      </c>
      <c r="O510" s="105">
        <f t="shared" si="52"/>
        <v>300000</v>
      </c>
      <c r="P510" s="105" t="str">
        <f t="shared" si="53"/>
        <v/>
      </c>
      <c r="Q510" s="84" t="s">
        <v>138</v>
      </c>
      <c r="S510" s="84" t="s">
        <v>137</v>
      </c>
      <c r="T510" s="84" t="s">
        <v>137</v>
      </c>
      <c r="U510" s="84" t="s">
        <v>137</v>
      </c>
      <c r="X510" s="84" t="s">
        <v>137</v>
      </c>
      <c r="Z510" s="105">
        <f t="shared" si="54"/>
        <v>1050000</v>
      </c>
      <c r="AA510" s="61">
        <f t="shared" si="55"/>
        <v>1000000</v>
      </c>
    </row>
    <row r="511" spans="1:27" ht="20.100000000000001" customHeight="1">
      <c r="A511" s="101">
        <v>1509</v>
      </c>
      <c r="B511" s="102">
        <v>1410051019784</v>
      </c>
      <c r="C511" s="102">
        <v>1410001003961</v>
      </c>
      <c r="D511" s="103" t="s">
        <v>132</v>
      </c>
      <c r="E511" s="103" t="s">
        <v>1159</v>
      </c>
      <c r="F511" s="104">
        <v>2410812</v>
      </c>
      <c r="G511" s="103" t="s">
        <v>1162</v>
      </c>
      <c r="H511" s="103" t="s">
        <v>133</v>
      </c>
      <c r="I511" s="103" t="s">
        <v>1160</v>
      </c>
      <c r="J511" s="103" t="s">
        <v>1164</v>
      </c>
      <c r="K511" s="82">
        <f t="shared" si="49"/>
        <v>3</v>
      </c>
      <c r="L511" s="82">
        <v>70</v>
      </c>
      <c r="M511" s="105">
        <f t="shared" si="50"/>
        <v>500000</v>
      </c>
      <c r="N511" s="105">
        <f t="shared" si="51"/>
        <v>250000</v>
      </c>
      <c r="O511" s="105">
        <f t="shared" si="52"/>
        <v>300000</v>
      </c>
      <c r="P511" s="105" t="str">
        <f t="shared" si="53"/>
        <v/>
      </c>
      <c r="Q511" s="84" t="s">
        <v>138</v>
      </c>
      <c r="S511" s="84" t="s">
        <v>137</v>
      </c>
      <c r="T511" s="84" t="s">
        <v>137</v>
      </c>
      <c r="U511" s="84" t="s">
        <v>137</v>
      </c>
      <c r="X511" s="84" t="s">
        <v>137</v>
      </c>
      <c r="Z511" s="105">
        <f t="shared" si="54"/>
        <v>1050000</v>
      </c>
      <c r="AA511" s="61">
        <f t="shared" si="55"/>
        <v>1000000</v>
      </c>
    </row>
    <row r="512" spans="1:27" ht="20.100000000000001" customHeight="1">
      <c r="A512" s="101">
        <v>1510</v>
      </c>
      <c r="B512" s="102">
        <v>1410051017705</v>
      </c>
      <c r="C512" s="102">
        <v>912010171</v>
      </c>
      <c r="D512" s="103" t="s">
        <v>132</v>
      </c>
      <c r="E512" s="103" t="s">
        <v>1165</v>
      </c>
      <c r="F512" s="104">
        <v>2450053</v>
      </c>
      <c r="G512" s="103" t="s">
        <v>1168</v>
      </c>
      <c r="H512" s="103" t="s">
        <v>133</v>
      </c>
      <c r="I512" s="103" t="s">
        <v>1166</v>
      </c>
      <c r="J512" s="103" t="s">
        <v>1167</v>
      </c>
      <c r="K512" s="82">
        <f t="shared" si="49"/>
        <v>3</v>
      </c>
      <c r="L512" s="82">
        <v>60</v>
      </c>
      <c r="M512" s="105">
        <f t="shared" si="50"/>
        <v>500000</v>
      </c>
      <c r="N512" s="105">
        <f t="shared" si="51"/>
        <v>250000</v>
      </c>
      <c r="O512" s="105">
        <f t="shared" si="52"/>
        <v>300000</v>
      </c>
      <c r="P512" s="105" t="str">
        <f t="shared" si="53"/>
        <v/>
      </c>
      <c r="Q512" s="84" t="s">
        <v>138</v>
      </c>
      <c r="S512" s="84" t="s">
        <v>137</v>
      </c>
      <c r="T512" s="84" t="s">
        <v>137</v>
      </c>
      <c r="U512" s="84" t="s">
        <v>137</v>
      </c>
      <c r="X512" s="84" t="s">
        <v>137</v>
      </c>
      <c r="Z512" s="105">
        <f t="shared" si="54"/>
        <v>1050000</v>
      </c>
      <c r="AA512" s="61">
        <f t="shared" si="55"/>
        <v>1000000</v>
      </c>
    </row>
    <row r="513" spans="1:27" ht="20.100000000000001" customHeight="1">
      <c r="A513" s="101">
        <v>1511</v>
      </c>
      <c r="B513" s="102">
        <v>1410051015345</v>
      </c>
      <c r="C513" s="102">
        <v>904010021</v>
      </c>
      <c r="D513" s="103" t="s">
        <v>132</v>
      </c>
      <c r="E513" s="103" t="s">
        <v>1169</v>
      </c>
      <c r="F513" s="104">
        <v>2300071</v>
      </c>
      <c r="G513" s="103" t="s">
        <v>1172</v>
      </c>
      <c r="H513" s="103" t="s">
        <v>133</v>
      </c>
      <c r="I513" s="103" t="s">
        <v>1170</v>
      </c>
      <c r="J513" s="103" t="s">
        <v>1171</v>
      </c>
      <c r="K513" s="82">
        <f t="shared" si="49"/>
        <v>3</v>
      </c>
      <c r="L513" s="82">
        <v>150</v>
      </c>
      <c r="M513" s="105">
        <f t="shared" si="50"/>
        <v>500000</v>
      </c>
      <c r="N513" s="105">
        <f t="shared" si="51"/>
        <v>250000</v>
      </c>
      <c r="O513" s="105" t="str">
        <f t="shared" si="52"/>
        <v/>
      </c>
      <c r="P513" s="105" t="str">
        <f t="shared" si="53"/>
        <v/>
      </c>
      <c r="Q513" s="82" t="s">
        <v>137</v>
      </c>
      <c r="R513" s="82"/>
      <c r="S513" s="82" t="s">
        <v>137</v>
      </c>
      <c r="T513" s="82" t="s">
        <v>137</v>
      </c>
      <c r="U513" s="82" t="s">
        <v>137</v>
      </c>
      <c r="V513" s="82"/>
      <c r="W513" s="82"/>
      <c r="X513" s="82" t="s">
        <v>137</v>
      </c>
      <c r="Y513" s="82"/>
      <c r="Z513" s="105">
        <f t="shared" si="54"/>
        <v>750000</v>
      </c>
      <c r="AA513" s="61">
        <f t="shared" si="55"/>
        <v>1000000</v>
      </c>
    </row>
    <row r="514" spans="1:27" ht="20.100000000000001" customHeight="1">
      <c r="A514" s="101">
        <v>1512</v>
      </c>
      <c r="B514" s="102">
        <v>1410051015907</v>
      </c>
      <c r="C514" s="102">
        <v>904010021</v>
      </c>
      <c r="D514" s="103" t="s">
        <v>132</v>
      </c>
      <c r="E514" s="103" t="s">
        <v>1169</v>
      </c>
      <c r="F514" s="104">
        <v>2300071</v>
      </c>
      <c r="G514" s="103" t="s">
        <v>1172</v>
      </c>
      <c r="H514" s="103" t="s">
        <v>133</v>
      </c>
      <c r="I514" s="103" t="s">
        <v>1170</v>
      </c>
      <c r="J514" s="103" t="s">
        <v>1173</v>
      </c>
      <c r="K514" s="82">
        <f t="shared" si="49"/>
        <v>3</v>
      </c>
      <c r="L514" s="82">
        <v>60</v>
      </c>
      <c r="M514" s="105">
        <f t="shared" si="50"/>
        <v>500000</v>
      </c>
      <c r="N514" s="105">
        <f t="shared" si="51"/>
        <v>250000</v>
      </c>
      <c r="O514" s="105" t="str">
        <f t="shared" si="52"/>
        <v/>
      </c>
      <c r="P514" s="105" t="str">
        <f t="shared" si="53"/>
        <v/>
      </c>
      <c r="Q514" s="82" t="s">
        <v>137</v>
      </c>
      <c r="R514" s="82"/>
      <c r="S514" s="82" t="s">
        <v>137</v>
      </c>
      <c r="T514" s="82" t="s">
        <v>137</v>
      </c>
      <c r="U514" s="82" t="s">
        <v>137</v>
      </c>
      <c r="V514" s="82"/>
      <c r="W514" s="82"/>
      <c r="X514" s="82" t="s">
        <v>137</v>
      </c>
      <c r="Y514" s="82"/>
      <c r="Z514" s="105">
        <f t="shared" si="54"/>
        <v>750000</v>
      </c>
      <c r="AA514" s="61">
        <f t="shared" si="55"/>
        <v>1000000</v>
      </c>
    </row>
    <row r="515" spans="1:27" ht="20.100000000000001" customHeight="1">
      <c r="A515" s="101">
        <v>1513</v>
      </c>
      <c r="B515" s="102">
        <v>1410051015923</v>
      </c>
      <c r="C515" s="102">
        <v>904010021</v>
      </c>
      <c r="D515" s="103" t="s">
        <v>132</v>
      </c>
      <c r="E515" s="103" t="s">
        <v>1169</v>
      </c>
      <c r="F515" s="104">
        <v>2300071</v>
      </c>
      <c r="G515" s="103" t="s">
        <v>1172</v>
      </c>
      <c r="H515" s="103" t="s">
        <v>133</v>
      </c>
      <c r="I515" s="103" t="s">
        <v>1170</v>
      </c>
      <c r="J515" s="103" t="s">
        <v>1174</v>
      </c>
      <c r="K515" s="82">
        <f t="shared" ref="K515:K578" si="56">IF(L515="","",IF(L515&lt;=19,1,IF(AND(L515&gt;=20,L515&lt;=59),2,IF(L515&gt;=60,3,"エラー"))))</f>
        <v>3</v>
      </c>
      <c r="L515" s="82">
        <v>100</v>
      </c>
      <c r="M515" s="105">
        <f t="shared" ref="M515:M578" si="57">IF(L515="","",IF(K515=1,300000,IF(K515=2,400000,IF(K515=3,500000,"エラー"))))</f>
        <v>500000</v>
      </c>
      <c r="N515" s="105">
        <f t="shared" ref="N515:N578" si="58">IF(L515="","",IF(K515=1,150000,IF(K515=2,200000,IF(K515=3,250000,"エラー"))))</f>
        <v>250000</v>
      </c>
      <c r="O515" s="105" t="str">
        <f t="shared" ref="O515:O578" si="59">IF(OR(Q515="○",R515="○",S515="○",T515="○",U515="○",V515="○"),300000,"")</f>
        <v/>
      </c>
      <c r="P515" s="105" t="str">
        <f t="shared" ref="P515:P578" si="60">IF(OR(X515="○",W515="○",Y515="○"),300000,"")</f>
        <v/>
      </c>
      <c r="Q515" s="82" t="s">
        <v>137</v>
      </c>
      <c r="R515" s="82"/>
      <c r="S515" s="82" t="s">
        <v>137</v>
      </c>
      <c r="T515" s="82" t="s">
        <v>137</v>
      </c>
      <c r="U515" s="82" t="s">
        <v>137</v>
      </c>
      <c r="V515" s="82"/>
      <c r="W515" s="82"/>
      <c r="X515" s="82" t="s">
        <v>137</v>
      </c>
      <c r="Y515" s="82"/>
      <c r="Z515" s="105">
        <f t="shared" ref="Z515:Z578" si="61">SUM(M515:P515)</f>
        <v>750000</v>
      </c>
      <c r="AA515" s="61">
        <f t="shared" ref="AA515:AA578" si="62">IF(OR(N515&lt;&gt;"",O515&lt;&gt;"",P515&lt;&gt;""),1000000,0)</f>
        <v>1000000</v>
      </c>
    </row>
    <row r="516" spans="1:27" ht="20.100000000000001" customHeight="1">
      <c r="A516" s="101">
        <v>1514</v>
      </c>
      <c r="B516" s="102">
        <v>1410051017226</v>
      </c>
      <c r="C516" s="102">
        <v>904010021</v>
      </c>
      <c r="D516" s="103" t="s">
        <v>132</v>
      </c>
      <c r="E516" s="103" t="s">
        <v>1169</v>
      </c>
      <c r="F516" s="104">
        <v>2300071</v>
      </c>
      <c r="G516" s="103" t="s">
        <v>1172</v>
      </c>
      <c r="H516" s="103" t="s">
        <v>133</v>
      </c>
      <c r="I516" s="103" t="s">
        <v>1170</v>
      </c>
      <c r="J516" s="103" t="s">
        <v>1175</v>
      </c>
      <c r="K516" s="82">
        <f t="shared" si="56"/>
        <v>2</v>
      </c>
      <c r="L516" s="82">
        <v>45</v>
      </c>
      <c r="M516" s="105">
        <f t="shared" si="57"/>
        <v>400000</v>
      </c>
      <c r="N516" s="105">
        <f t="shared" si="58"/>
        <v>200000</v>
      </c>
      <c r="O516" s="105" t="str">
        <f t="shared" si="59"/>
        <v/>
      </c>
      <c r="P516" s="105" t="str">
        <f t="shared" si="60"/>
        <v/>
      </c>
      <c r="Q516" s="82" t="s">
        <v>137</v>
      </c>
      <c r="R516" s="82"/>
      <c r="S516" s="82" t="s">
        <v>137</v>
      </c>
      <c r="T516" s="82" t="s">
        <v>137</v>
      </c>
      <c r="U516" s="82" t="s">
        <v>137</v>
      </c>
      <c r="V516" s="82"/>
      <c r="W516" s="82"/>
      <c r="X516" s="82" t="s">
        <v>137</v>
      </c>
      <c r="Y516" s="82"/>
      <c r="Z516" s="105">
        <f t="shared" si="61"/>
        <v>600000</v>
      </c>
      <c r="AA516" s="61">
        <f t="shared" si="62"/>
        <v>1000000</v>
      </c>
    </row>
    <row r="517" spans="1:27" ht="20.100000000000001" customHeight="1">
      <c r="A517" s="101">
        <v>1515</v>
      </c>
      <c r="B517" s="102">
        <v>1410051017937</v>
      </c>
      <c r="C517" s="102">
        <v>904010021</v>
      </c>
      <c r="D517" s="103" t="s">
        <v>132</v>
      </c>
      <c r="E517" s="103" t="s">
        <v>1169</v>
      </c>
      <c r="F517" s="104">
        <v>2300071</v>
      </c>
      <c r="G517" s="103" t="s">
        <v>1172</v>
      </c>
      <c r="H517" s="103" t="s">
        <v>133</v>
      </c>
      <c r="I517" s="103" t="s">
        <v>1170</v>
      </c>
      <c r="J517" s="103" t="s">
        <v>1176</v>
      </c>
      <c r="K517" s="82">
        <f t="shared" si="56"/>
        <v>3</v>
      </c>
      <c r="L517" s="82">
        <v>60</v>
      </c>
      <c r="M517" s="105">
        <f t="shared" si="57"/>
        <v>500000</v>
      </c>
      <c r="N517" s="105">
        <f t="shared" si="58"/>
        <v>250000</v>
      </c>
      <c r="O517" s="105" t="str">
        <f t="shared" si="59"/>
        <v/>
      </c>
      <c r="P517" s="105" t="str">
        <f t="shared" si="60"/>
        <v/>
      </c>
      <c r="Q517" s="82" t="s">
        <v>137</v>
      </c>
      <c r="R517" s="82"/>
      <c r="S517" s="82" t="s">
        <v>137</v>
      </c>
      <c r="T517" s="82" t="s">
        <v>137</v>
      </c>
      <c r="U517" s="82" t="s">
        <v>137</v>
      </c>
      <c r="V517" s="82"/>
      <c r="W517" s="82"/>
      <c r="X517" s="82" t="s">
        <v>137</v>
      </c>
      <c r="Y517" s="82"/>
      <c r="Z517" s="105">
        <f t="shared" si="61"/>
        <v>750000</v>
      </c>
      <c r="AA517" s="61">
        <f t="shared" si="62"/>
        <v>1000000</v>
      </c>
    </row>
    <row r="518" spans="1:27" ht="20.100000000000001" customHeight="1">
      <c r="A518" s="101">
        <v>1516</v>
      </c>
      <c r="B518" s="102">
        <v>1410051019453</v>
      </c>
      <c r="C518" s="102">
        <v>904010021</v>
      </c>
      <c r="D518" s="103" t="s">
        <v>132</v>
      </c>
      <c r="E518" s="103" t="s">
        <v>1169</v>
      </c>
      <c r="F518" s="104">
        <v>2300071</v>
      </c>
      <c r="G518" s="103" t="s">
        <v>1172</v>
      </c>
      <c r="H518" s="103" t="s">
        <v>133</v>
      </c>
      <c r="I518" s="103" t="s">
        <v>1170</v>
      </c>
      <c r="J518" s="103" t="s">
        <v>1177</v>
      </c>
      <c r="K518" s="82">
        <f t="shared" si="56"/>
        <v>3</v>
      </c>
      <c r="L518" s="82">
        <v>60</v>
      </c>
      <c r="M518" s="105">
        <f t="shared" si="57"/>
        <v>500000</v>
      </c>
      <c r="N518" s="105">
        <f t="shared" si="58"/>
        <v>250000</v>
      </c>
      <c r="O518" s="105" t="str">
        <f t="shared" si="59"/>
        <v/>
      </c>
      <c r="P518" s="105" t="str">
        <f t="shared" si="60"/>
        <v/>
      </c>
      <c r="Q518" s="82" t="s">
        <v>137</v>
      </c>
      <c r="R518" s="82"/>
      <c r="S518" s="82" t="s">
        <v>137</v>
      </c>
      <c r="T518" s="82" t="s">
        <v>137</v>
      </c>
      <c r="U518" s="82" t="s">
        <v>137</v>
      </c>
      <c r="V518" s="82"/>
      <c r="W518" s="82"/>
      <c r="X518" s="82" t="s">
        <v>137</v>
      </c>
      <c r="Y518" s="82"/>
      <c r="Z518" s="105">
        <f t="shared" si="61"/>
        <v>750000</v>
      </c>
      <c r="AA518" s="61">
        <f t="shared" si="62"/>
        <v>1000000</v>
      </c>
    </row>
    <row r="519" spans="1:27" ht="20.100000000000001" customHeight="1">
      <c r="A519" s="101">
        <v>1517</v>
      </c>
      <c r="B519" s="102">
        <v>1410051017234</v>
      </c>
      <c r="C519" s="102">
        <v>904010021</v>
      </c>
      <c r="D519" s="103" t="s">
        <v>139</v>
      </c>
      <c r="E519" s="103" t="s">
        <v>1169</v>
      </c>
      <c r="F519" s="104">
        <v>2300071</v>
      </c>
      <c r="G519" s="103" t="s">
        <v>1172</v>
      </c>
      <c r="H519" s="103" t="s">
        <v>133</v>
      </c>
      <c r="I519" s="103" t="s">
        <v>1170</v>
      </c>
      <c r="J519" s="106" t="s">
        <v>1178</v>
      </c>
      <c r="K519" s="82">
        <f t="shared" si="56"/>
        <v>2</v>
      </c>
      <c r="L519" s="82">
        <v>31</v>
      </c>
      <c r="M519" s="105">
        <f t="shared" si="57"/>
        <v>400000</v>
      </c>
      <c r="N519" s="105">
        <f t="shared" si="58"/>
        <v>200000</v>
      </c>
      <c r="O519" s="105" t="str">
        <f t="shared" si="59"/>
        <v/>
      </c>
      <c r="P519" s="105" t="str">
        <f t="shared" si="60"/>
        <v/>
      </c>
      <c r="Q519" s="82" t="s">
        <v>137</v>
      </c>
      <c r="R519" s="82"/>
      <c r="S519" s="82" t="s">
        <v>137</v>
      </c>
      <c r="T519" s="82" t="s">
        <v>137</v>
      </c>
      <c r="U519" s="82" t="s">
        <v>137</v>
      </c>
      <c r="V519" s="82"/>
      <c r="W519" s="82"/>
      <c r="X519" s="82" t="s">
        <v>137</v>
      </c>
      <c r="Y519" s="82"/>
      <c r="Z519" s="105">
        <f t="shared" si="61"/>
        <v>600000</v>
      </c>
      <c r="AA519" s="61">
        <f t="shared" si="62"/>
        <v>1000000</v>
      </c>
    </row>
    <row r="520" spans="1:27" ht="20.100000000000001" customHeight="1">
      <c r="A520" s="101">
        <v>1518</v>
      </c>
      <c r="B520" s="102">
        <v>1410051014678</v>
      </c>
      <c r="C520" s="102">
        <v>819010004</v>
      </c>
      <c r="D520" s="103" t="s">
        <v>132</v>
      </c>
      <c r="E520" s="103" t="s">
        <v>1179</v>
      </c>
      <c r="F520" s="104">
        <v>2210864</v>
      </c>
      <c r="G520" s="103" t="s">
        <v>1182</v>
      </c>
      <c r="H520" s="103" t="s">
        <v>133</v>
      </c>
      <c r="I520" s="103" t="s">
        <v>1180</v>
      </c>
      <c r="J520" s="103" t="s">
        <v>1181</v>
      </c>
      <c r="K520" s="82">
        <f t="shared" si="56"/>
        <v>3</v>
      </c>
      <c r="L520" s="82">
        <v>80</v>
      </c>
      <c r="M520" s="105">
        <f t="shared" si="57"/>
        <v>500000</v>
      </c>
      <c r="N520" s="105">
        <f t="shared" si="58"/>
        <v>250000</v>
      </c>
      <c r="O520" s="105">
        <f t="shared" si="59"/>
        <v>300000</v>
      </c>
      <c r="P520" s="105" t="str">
        <f t="shared" si="60"/>
        <v/>
      </c>
      <c r="Q520" s="84" t="s">
        <v>138</v>
      </c>
      <c r="S520" s="84" t="s">
        <v>137</v>
      </c>
      <c r="T520" s="84" t="s">
        <v>137</v>
      </c>
      <c r="U520" s="84" t="s">
        <v>137</v>
      </c>
      <c r="X520" s="84" t="s">
        <v>137</v>
      </c>
      <c r="Z520" s="105">
        <f t="shared" si="61"/>
        <v>1050000</v>
      </c>
      <c r="AA520" s="61">
        <f t="shared" si="62"/>
        <v>1000000</v>
      </c>
    </row>
    <row r="521" spans="1:27" ht="20.100000000000001" customHeight="1">
      <c r="A521" s="101">
        <v>1519</v>
      </c>
      <c r="B521" s="102">
        <v>1410051017838</v>
      </c>
      <c r="C521" s="102">
        <v>912010185</v>
      </c>
      <c r="D521" s="103" t="s">
        <v>132</v>
      </c>
      <c r="E521" s="103" t="s">
        <v>1183</v>
      </c>
      <c r="F521" s="104">
        <v>2450018</v>
      </c>
      <c r="G521" s="103" t="s">
        <v>1186</v>
      </c>
      <c r="H521" s="103" t="s">
        <v>133</v>
      </c>
      <c r="I521" s="103" t="s">
        <v>1184</v>
      </c>
      <c r="J521" s="103" t="s">
        <v>1185</v>
      </c>
      <c r="K521" s="82">
        <f t="shared" si="56"/>
        <v>3</v>
      </c>
      <c r="L521" s="82">
        <v>150</v>
      </c>
      <c r="M521" s="105">
        <f t="shared" si="57"/>
        <v>500000</v>
      </c>
      <c r="N521" s="105">
        <f t="shared" si="58"/>
        <v>250000</v>
      </c>
      <c r="O521" s="105" t="str">
        <f t="shared" si="59"/>
        <v/>
      </c>
      <c r="P521" s="105" t="str">
        <f t="shared" si="60"/>
        <v/>
      </c>
      <c r="Q521" s="82" t="s">
        <v>137</v>
      </c>
      <c r="R521" s="82"/>
      <c r="S521" s="82" t="s">
        <v>137</v>
      </c>
      <c r="T521" s="82" t="s">
        <v>137</v>
      </c>
      <c r="U521" s="82" t="s">
        <v>137</v>
      </c>
      <c r="V521" s="82"/>
      <c r="W521" s="82"/>
      <c r="X521" s="82" t="s">
        <v>137</v>
      </c>
      <c r="Y521" s="82"/>
      <c r="Z521" s="105">
        <f t="shared" si="61"/>
        <v>750000</v>
      </c>
      <c r="AA521" s="61">
        <f t="shared" si="62"/>
        <v>1000000</v>
      </c>
    </row>
    <row r="522" spans="1:27" ht="20.100000000000001" customHeight="1">
      <c r="A522" s="101">
        <v>1520</v>
      </c>
      <c r="B522" s="102">
        <v>1410051018075</v>
      </c>
      <c r="C522" s="102">
        <v>918010025</v>
      </c>
      <c r="D522" s="103" t="s">
        <v>132</v>
      </c>
      <c r="E522" s="103" t="s">
        <v>1187</v>
      </c>
      <c r="F522" s="104">
        <v>2330013</v>
      </c>
      <c r="G522" s="103" t="s">
        <v>1190</v>
      </c>
      <c r="H522" s="103" t="s">
        <v>133</v>
      </c>
      <c r="I522" s="103" t="s">
        <v>1188</v>
      </c>
      <c r="J522" s="103" t="s">
        <v>1189</v>
      </c>
      <c r="K522" s="82">
        <f t="shared" si="56"/>
        <v>3</v>
      </c>
      <c r="L522" s="82">
        <v>60</v>
      </c>
      <c r="M522" s="105">
        <f t="shared" si="57"/>
        <v>500000</v>
      </c>
      <c r="N522" s="105">
        <f t="shared" si="58"/>
        <v>250000</v>
      </c>
      <c r="O522" s="105">
        <f t="shared" si="59"/>
        <v>300000</v>
      </c>
      <c r="P522" s="105" t="str">
        <f t="shared" si="60"/>
        <v/>
      </c>
      <c r="Q522" s="84" t="s">
        <v>138</v>
      </c>
      <c r="S522" s="84" t="s">
        <v>137</v>
      </c>
      <c r="T522" s="84" t="s">
        <v>137</v>
      </c>
      <c r="U522" s="84" t="s">
        <v>137</v>
      </c>
      <c r="X522" s="84" t="s">
        <v>137</v>
      </c>
      <c r="Z522" s="105">
        <f t="shared" si="61"/>
        <v>1050000</v>
      </c>
      <c r="AA522" s="61">
        <f t="shared" si="62"/>
        <v>1000000</v>
      </c>
    </row>
    <row r="523" spans="1:27" ht="20.100000000000001" customHeight="1">
      <c r="A523" s="101">
        <v>1521</v>
      </c>
      <c r="B523" s="102">
        <v>1410051027472</v>
      </c>
      <c r="C523" s="102">
        <v>220201100017</v>
      </c>
      <c r="D523" s="103" t="s">
        <v>132</v>
      </c>
      <c r="E523" s="103" t="s">
        <v>1191</v>
      </c>
      <c r="F523" s="104">
        <v>368154</v>
      </c>
      <c r="G523" s="103" t="s">
        <v>1194</v>
      </c>
      <c r="H523" s="103" t="s">
        <v>133</v>
      </c>
      <c r="I523" s="103" t="s">
        <v>1192</v>
      </c>
      <c r="J523" s="103" t="s">
        <v>1193</v>
      </c>
      <c r="K523" s="82">
        <f t="shared" si="56"/>
        <v>3</v>
      </c>
      <c r="L523" s="82">
        <v>74</v>
      </c>
      <c r="M523" s="105">
        <f t="shared" si="57"/>
        <v>500000</v>
      </c>
      <c r="N523" s="105">
        <f t="shared" si="58"/>
        <v>250000</v>
      </c>
      <c r="O523" s="105" t="str">
        <f t="shared" si="59"/>
        <v/>
      </c>
      <c r="P523" s="105" t="str">
        <f t="shared" si="60"/>
        <v/>
      </c>
      <c r="Q523" s="82" t="s">
        <v>137</v>
      </c>
      <c r="R523" s="82"/>
      <c r="S523" s="82" t="s">
        <v>137</v>
      </c>
      <c r="T523" s="82" t="s">
        <v>137</v>
      </c>
      <c r="U523" s="82" t="s">
        <v>137</v>
      </c>
      <c r="V523" s="82"/>
      <c r="W523" s="82"/>
      <c r="X523" s="82" t="s">
        <v>137</v>
      </c>
      <c r="Y523" s="82"/>
      <c r="Z523" s="105">
        <f t="shared" si="61"/>
        <v>750000</v>
      </c>
      <c r="AA523" s="61">
        <f t="shared" si="62"/>
        <v>1000000</v>
      </c>
    </row>
    <row r="524" spans="1:27" ht="20.100000000000001" customHeight="1">
      <c r="A524" s="101">
        <v>1522</v>
      </c>
      <c r="B524" s="102">
        <v>1410051013993</v>
      </c>
      <c r="C524" s="102">
        <v>805010040</v>
      </c>
      <c r="D524" s="103" t="s">
        <v>132</v>
      </c>
      <c r="E524" s="103" t="s">
        <v>1195</v>
      </c>
      <c r="F524" s="104">
        <v>2250004</v>
      </c>
      <c r="G524" s="103" t="s">
        <v>1198</v>
      </c>
      <c r="H524" s="103" t="s">
        <v>133</v>
      </c>
      <c r="I524" s="103" t="s">
        <v>1196</v>
      </c>
      <c r="J524" s="103" t="s">
        <v>1197</v>
      </c>
      <c r="K524" s="82">
        <f t="shared" si="56"/>
        <v>3</v>
      </c>
      <c r="L524" s="82">
        <v>90</v>
      </c>
      <c r="M524" s="105">
        <f t="shared" si="57"/>
        <v>500000</v>
      </c>
      <c r="N524" s="105">
        <f t="shared" si="58"/>
        <v>250000</v>
      </c>
      <c r="O524" s="105">
        <f t="shared" si="59"/>
        <v>300000</v>
      </c>
      <c r="P524" s="105" t="str">
        <f t="shared" si="60"/>
        <v/>
      </c>
      <c r="Q524" s="84" t="s">
        <v>138</v>
      </c>
      <c r="S524" s="84" t="s">
        <v>137</v>
      </c>
      <c r="T524" s="84" t="s">
        <v>137</v>
      </c>
      <c r="U524" s="84" t="s">
        <v>137</v>
      </c>
      <c r="X524" s="84" t="s">
        <v>137</v>
      </c>
      <c r="Z524" s="105">
        <f t="shared" si="61"/>
        <v>1050000</v>
      </c>
      <c r="AA524" s="61">
        <f t="shared" si="62"/>
        <v>1000000</v>
      </c>
    </row>
    <row r="525" spans="1:27" ht="20.100000000000001" customHeight="1">
      <c r="A525" s="101">
        <v>1523</v>
      </c>
      <c r="B525" s="102">
        <v>1410051014892</v>
      </c>
      <c r="C525" s="102">
        <v>805010040</v>
      </c>
      <c r="D525" s="103" t="s">
        <v>132</v>
      </c>
      <c r="E525" s="103" t="s">
        <v>1195</v>
      </c>
      <c r="F525" s="104">
        <v>2250004</v>
      </c>
      <c r="G525" s="103" t="s">
        <v>1198</v>
      </c>
      <c r="H525" s="103" t="s">
        <v>133</v>
      </c>
      <c r="I525" s="103" t="s">
        <v>1196</v>
      </c>
      <c r="J525" s="103" t="s">
        <v>1199</v>
      </c>
      <c r="K525" s="82">
        <f t="shared" si="56"/>
        <v>3</v>
      </c>
      <c r="L525" s="82">
        <v>88</v>
      </c>
      <c r="M525" s="105">
        <f t="shared" si="57"/>
        <v>500000</v>
      </c>
      <c r="N525" s="105">
        <f t="shared" si="58"/>
        <v>250000</v>
      </c>
      <c r="O525" s="105">
        <f t="shared" si="59"/>
        <v>300000</v>
      </c>
      <c r="P525" s="105" t="str">
        <f t="shared" si="60"/>
        <v/>
      </c>
      <c r="Q525" s="84" t="s">
        <v>138</v>
      </c>
      <c r="S525" s="84" t="s">
        <v>137</v>
      </c>
      <c r="T525" s="84" t="s">
        <v>170</v>
      </c>
      <c r="U525" s="84" t="s">
        <v>137</v>
      </c>
      <c r="X525" s="84" t="s">
        <v>137</v>
      </c>
      <c r="Z525" s="105">
        <f t="shared" si="61"/>
        <v>1050000</v>
      </c>
      <c r="AA525" s="61">
        <f t="shared" si="62"/>
        <v>1000000</v>
      </c>
    </row>
    <row r="526" spans="1:27" ht="20.100000000000001" customHeight="1">
      <c r="A526" s="101">
        <v>1524</v>
      </c>
      <c r="B526" s="102">
        <v>1410051016822</v>
      </c>
      <c r="C526" s="102">
        <v>805010040</v>
      </c>
      <c r="D526" s="103" t="s">
        <v>132</v>
      </c>
      <c r="E526" s="103" t="s">
        <v>1195</v>
      </c>
      <c r="F526" s="104">
        <v>2250004</v>
      </c>
      <c r="G526" s="103" t="s">
        <v>1198</v>
      </c>
      <c r="H526" s="103" t="s">
        <v>133</v>
      </c>
      <c r="I526" s="103" t="s">
        <v>1196</v>
      </c>
      <c r="J526" s="103" t="s">
        <v>1200</v>
      </c>
      <c r="K526" s="82">
        <f t="shared" si="56"/>
        <v>3</v>
      </c>
      <c r="L526" s="82">
        <v>84</v>
      </c>
      <c r="M526" s="105">
        <f t="shared" si="57"/>
        <v>500000</v>
      </c>
      <c r="N526" s="105">
        <f t="shared" si="58"/>
        <v>250000</v>
      </c>
      <c r="O526" s="105">
        <f t="shared" si="59"/>
        <v>300000</v>
      </c>
      <c r="P526" s="105" t="str">
        <f t="shared" si="60"/>
        <v/>
      </c>
      <c r="Q526" s="84" t="s">
        <v>138</v>
      </c>
      <c r="S526" s="84" t="s">
        <v>137</v>
      </c>
      <c r="T526" s="84" t="s">
        <v>137</v>
      </c>
      <c r="U526" s="84" t="s">
        <v>137</v>
      </c>
      <c r="X526" s="84" t="s">
        <v>137</v>
      </c>
      <c r="Z526" s="105">
        <f t="shared" si="61"/>
        <v>1050000</v>
      </c>
      <c r="AA526" s="61">
        <f t="shared" si="62"/>
        <v>1000000</v>
      </c>
    </row>
    <row r="527" spans="1:27" ht="20.100000000000001" customHeight="1">
      <c r="A527" s="101">
        <v>1525</v>
      </c>
      <c r="B527" s="102">
        <v>1410051024735</v>
      </c>
      <c r="C527" s="102">
        <v>805010040</v>
      </c>
      <c r="D527" s="103" t="s">
        <v>132</v>
      </c>
      <c r="E527" s="103" t="s">
        <v>1195</v>
      </c>
      <c r="F527" s="104">
        <v>2250004</v>
      </c>
      <c r="G527" s="103" t="s">
        <v>1198</v>
      </c>
      <c r="H527" s="103" t="s">
        <v>133</v>
      </c>
      <c r="I527" s="103" t="s">
        <v>1196</v>
      </c>
      <c r="J527" s="103" t="s">
        <v>1201</v>
      </c>
      <c r="K527" s="82">
        <f t="shared" si="56"/>
        <v>3</v>
      </c>
      <c r="L527" s="82">
        <v>88</v>
      </c>
      <c r="M527" s="105">
        <f t="shared" si="57"/>
        <v>500000</v>
      </c>
      <c r="N527" s="105">
        <f t="shared" si="58"/>
        <v>250000</v>
      </c>
      <c r="O527" s="105">
        <f t="shared" si="59"/>
        <v>300000</v>
      </c>
      <c r="P527" s="105" t="str">
        <f t="shared" si="60"/>
        <v/>
      </c>
      <c r="Q527" s="84" t="s">
        <v>138</v>
      </c>
      <c r="S527" s="84" t="s">
        <v>137</v>
      </c>
      <c r="T527" s="84" t="s">
        <v>137</v>
      </c>
      <c r="U527" s="84" t="s">
        <v>137</v>
      </c>
      <c r="X527" s="84" t="s">
        <v>137</v>
      </c>
      <c r="Z527" s="105">
        <f t="shared" si="61"/>
        <v>1050000</v>
      </c>
      <c r="AA527" s="61">
        <f t="shared" si="62"/>
        <v>1000000</v>
      </c>
    </row>
    <row r="528" spans="1:27" ht="20.100000000000001" customHeight="1">
      <c r="A528" s="101">
        <v>1526</v>
      </c>
      <c r="B528" s="102">
        <v>1410051019677</v>
      </c>
      <c r="C528" s="102">
        <v>805010040</v>
      </c>
      <c r="D528" s="103" t="s">
        <v>139</v>
      </c>
      <c r="E528" s="103" t="s">
        <v>1195</v>
      </c>
      <c r="F528" s="104">
        <v>2250004</v>
      </c>
      <c r="G528" s="103" t="s">
        <v>1198</v>
      </c>
      <c r="H528" s="103" t="s">
        <v>133</v>
      </c>
      <c r="I528" s="103" t="s">
        <v>1196</v>
      </c>
      <c r="J528" s="103" t="s">
        <v>1202</v>
      </c>
      <c r="K528" s="82">
        <f t="shared" si="56"/>
        <v>2</v>
      </c>
      <c r="L528" s="82">
        <v>24</v>
      </c>
      <c r="M528" s="105">
        <f t="shared" si="57"/>
        <v>400000</v>
      </c>
      <c r="N528" s="105">
        <f t="shared" si="58"/>
        <v>200000</v>
      </c>
      <c r="O528" s="105" t="str">
        <f t="shared" si="59"/>
        <v/>
      </c>
      <c r="P528" s="105" t="str">
        <f t="shared" si="60"/>
        <v/>
      </c>
      <c r="Q528" s="82" t="s">
        <v>137</v>
      </c>
      <c r="R528" s="82"/>
      <c r="S528" s="82" t="s">
        <v>137</v>
      </c>
      <c r="T528" s="82" t="s">
        <v>137</v>
      </c>
      <c r="U528" s="82" t="s">
        <v>137</v>
      </c>
      <c r="V528" s="82"/>
      <c r="W528" s="82"/>
      <c r="X528" s="82" t="s">
        <v>137</v>
      </c>
      <c r="Y528" s="82"/>
      <c r="Z528" s="105">
        <f t="shared" si="61"/>
        <v>600000</v>
      </c>
      <c r="AA528" s="61">
        <f t="shared" si="62"/>
        <v>1000000</v>
      </c>
    </row>
    <row r="529" spans="1:27" ht="20.100000000000001" customHeight="1">
      <c r="A529" s="101">
        <v>1527</v>
      </c>
      <c r="B529" s="102">
        <v>1410051016913</v>
      </c>
      <c r="C529" s="102">
        <v>912010089</v>
      </c>
      <c r="D529" s="103" t="s">
        <v>132</v>
      </c>
      <c r="E529" s="103" t="s">
        <v>1203</v>
      </c>
      <c r="F529" s="104">
        <v>2350021</v>
      </c>
      <c r="G529" s="103" t="s">
        <v>1206</v>
      </c>
      <c r="H529" s="103" t="s">
        <v>133</v>
      </c>
      <c r="I529" s="103" t="s">
        <v>1204</v>
      </c>
      <c r="J529" s="103" t="s">
        <v>1205</v>
      </c>
      <c r="K529" s="82">
        <f t="shared" si="56"/>
        <v>3</v>
      </c>
      <c r="L529" s="82">
        <v>120</v>
      </c>
      <c r="M529" s="105">
        <f t="shared" si="57"/>
        <v>500000</v>
      </c>
      <c r="N529" s="105">
        <f t="shared" si="58"/>
        <v>250000</v>
      </c>
      <c r="O529" s="105">
        <f t="shared" si="59"/>
        <v>300000</v>
      </c>
      <c r="P529" s="105" t="str">
        <f t="shared" si="60"/>
        <v/>
      </c>
      <c r="Q529" s="84" t="s">
        <v>138</v>
      </c>
      <c r="S529" s="84" t="s">
        <v>137</v>
      </c>
      <c r="T529" s="84" t="s">
        <v>137</v>
      </c>
      <c r="U529" s="84" t="s">
        <v>137</v>
      </c>
      <c r="X529" s="84" t="s">
        <v>137</v>
      </c>
      <c r="Z529" s="105">
        <f t="shared" si="61"/>
        <v>1050000</v>
      </c>
      <c r="AA529" s="61">
        <f t="shared" si="62"/>
        <v>1000000</v>
      </c>
    </row>
    <row r="530" spans="1:27" ht="20.100000000000001" customHeight="1">
      <c r="A530" s="101">
        <v>1528</v>
      </c>
      <c r="B530" s="102">
        <v>1410051014652</v>
      </c>
      <c r="C530" s="102">
        <v>819010002</v>
      </c>
      <c r="D530" s="103" t="s">
        <v>132</v>
      </c>
      <c r="E530" s="103" t="s">
        <v>1207</v>
      </c>
      <c r="F530" s="104">
        <v>2210041</v>
      </c>
      <c r="G530" s="103" t="s">
        <v>1210</v>
      </c>
      <c r="H530" s="103" t="s">
        <v>133</v>
      </c>
      <c r="I530" s="103" t="s">
        <v>1208</v>
      </c>
      <c r="J530" s="103" t="s">
        <v>1209</v>
      </c>
      <c r="K530" s="82">
        <f t="shared" si="56"/>
        <v>3</v>
      </c>
      <c r="L530" s="82">
        <v>75</v>
      </c>
      <c r="M530" s="105">
        <f t="shared" si="57"/>
        <v>500000</v>
      </c>
      <c r="N530" s="105">
        <f t="shared" si="58"/>
        <v>250000</v>
      </c>
      <c r="O530" s="105" t="str">
        <f t="shared" si="59"/>
        <v/>
      </c>
      <c r="P530" s="105" t="str">
        <f t="shared" si="60"/>
        <v/>
      </c>
      <c r="Q530" s="82" t="s">
        <v>137</v>
      </c>
      <c r="R530" s="82"/>
      <c r="S530" s="82" t="s">
        <v>137</v>
      </c>
      <c r="T530" s="82" t="s">
        <v>137</v>
      </c>
      <c r="U530" s="82" t="s">
        <v>137</v>
      </c>
      <c r="V530" s="82"/>
      <c r="W530" s="82"/>
      <c r="X530" s="82" t="s">
        <v>137</v>
      </c>
      <c r="Y530" s="82"/>
      <c r="Z530" s="105">
        <f t="shared" si="61"/>
        <v>750000</v>
      </c>
      <c r="AA530" s="61">
        <f t="shared" si="62"/>
        <v>1000000</v>
      </c>
    </row>
    <row r="531" spans="1:27" ht="20.100000000000001" customHeight="1">
      <c r="A531" s="101">
        <v>1529</v>
      </c>
      <c r="B531" s="102">
        <v>1410051019792</v>
      </c>
      <c r="C531" s="102">
        <v>819010002</v>
      </c>
      <c r="D531" s="103" t="s">
        <v>139</v>
      </c>
      <c r="E531" s="103" t="s">
        <v>1207</v>
      </c>
      <c r="F531" s="104">
        <v>2210041</v>
      </c>
      <c r="G531" s="103" t="s">
        <v>1210</v>
      </c>
      <c r="H531" s="103" t="s">
        <v>133</v>
      </c>
      <c r="I531" s="103" t="s">
        <v>1208</v>
      </c>
      <c r="J531" s="107" t="s">
        <v>1211</v>
      </c>
      <c r="K531" s="82">
        <f t="shared" si="56"/>
        <v>2</v>
      </c>
      <c r="L531" s="82">
        <v>50</v>
      </c>
      <c r="M531" s="105">
        <f t="shared" si="57"/>
        <v>400000</v>
      </c>
      <c r="N531" s="105">
        <f t="shared" si="58"/>
        <v>200000</v>
      </c>
      <c r="O531" s="105" t="str">
        <f t="shared" si="59"/>
        <v/>
      </c>
      <c r="P531" s="105" t="str">
        <f t="shared" si="60"/>
        <v/>
      </c>
      <c r="Q531" s="82" t="s">
        <v>137</v>
      </c>
      <c r="R531" s="82"/>
      <c r="S531" s="82" t="s">
        <v>137</v>
      </c>
      <c r="T531" s="82" t="s">
        <v>137</v>
      </c>
      <c r="U531" s="82" t="s">
        <v>137</v>
      </c>
      <c r="V531" s="82"/>
      <c r="W531" s="82"/>
      <c r="X531" s="82" t="s">
        <v>137</v>
      </c>
      <c r="Y531" s="82"/>
      <c r="Z531" s="105">
        <f t="shared" si="61"/>
        <v>600000</v>
      </c>
      <c r="AA531" s="61">
        <f t="shared" si="62"/>
        <v>1000000</v>
      </c>
    </row>
    <row r="532" spans="1:27" ht="20.100000000000001" customHeight="1">
      <c r="A532" s="101">
        <v>1530</v>
      </c>
      <c r="B532" s="102">
        <v>1410051016996</v>
      </c>
      <c r="C532" s="102">
        <v>912010097</v>
      </c>
      <c r="D532" s="103" t="s">
        <v>132</v>
      </c>
      <c r="E532" s="103" t="s">
        <v>1212</v>
      </c>
      <c r="F532" s="104">
        <v>2318458</v>
      </c>
      <c r="G532" s="103" t="s">
        <v>857</v>
      </c>
      <c r="H532" s="103" t="s">
        <v>133</v>
      </c>
      <c r="I532" s="103" t="s">
        <v>1213</v>
      </c>
      <c r="J532" s="103" t="s">
        <v>1214</v>
      </c>
      <c r="K532" s="82">
        <f t="shared" si="56"/>
        <v>3</v>
      </c>
      <c r="L532" s="82">
        <v>60</v>
      </c>
      <c r="M532" s="105">
        <f t="shared" si="57"/>
        <v>500000</v>
      </c>
      <c r="N532" s="105">
        <f t="shared" si="58"/>
        <v>250000</v>
      </c>
      <c r="O532" s="105">
        <f t="shared" si="59"/>
        <v>300000</v>
      </c>
      <c r="P532" s="105" t="str">
        <f t="shared" si="60"/>
        <v/>
      </c>
      <c r="Q532" s="84" t="s">
        <v>138</v>
      </c>
      <c r="S532" s="84" t="s">
        <v>137</v>
      </c>
      <c r="T532" s="84" t="s">
        <v>137</v>
      </c>
      <c r="U532" s="84" t="s">
        <v>137</v>
      </c>
      <c r="X532" s="84" t="s">
        <v>137</v>
      </c>
      <c r="Z532" s="105">
        <f t="shared" si="61"/>
        <v>1050000</v>
      </c>
      <c r="AA532" s="61">
        <f t="shared" si="62"/>
        <v>1000000</v>
      </c>
    </row>
    <row r="533" spans="1:27" ht="20.100000000000001" customHeight="1">
      <c r="A533" s="101">
        <v>1531</v>
      </c>
      <c r="B533" s="102">
        <v>1410051017002</v>
      </c>
      <c r="C533" s="102">
        <v>912010097</v>
      </c>
      <c r="D533" s="103" t="s">
        <v>132</v>
      </c>
      <c r="E533" s="103" t="s">
        <v>1212</v>
      </c>
      <c r="F533" s="104">
        <v>2318458</v>
      </c>
      <c r="G533" s="103" t="s">
        <v>857</v>
      </c>
      <c r="H533" s="103" t="s">
        <v>133</v>
      </c>
      <c r="I533" s="103" t="s">
        <v>1213</v>
      </c>
      <c r="J533" s="103" t="s">
        <v>1215</v>
      </c>
      <c r="K533" s="82">
        <f t="shared" si="56"/>
        <v>3</v>
      </c>
      <c r="L533" s="82">
        <v>60</v>
      </c>
      <c r="M533" s="105">
        <f t="shared" si="57"/>
        <v>500000</v>
      </c>
      <c r="N533" s="105">
        <f t="shared" si="58"/>
        <v>250000</v>
      </c>
      <c r="O533" s="105" t="str">
        <f t="shared" si="59"/>
        <v/>
      </c>
      <c r="P533" s="105" t="str">
        <f t="shared" si="60"/>
        <v/>
      </c>
      <c r="Q533" s="82" t="s">
        <v>137</v>
      </c>
      <c r="R533" s="82"/>
      <c r="S533" s="82" t="s">
        <v>137</v>
      </c>
      <c r="T533" s="82" t="s">
        <v>137</v>
      </c>
      <c r="U533" s="82" t="s">
        <v>137</v>
      </c>
      <c r="V533" s="82"/>
      <c r="W533" s="82"/>
      <c r="X533" s="82" t="s">
        <v>137</v>
      </c>
      <c r="Y533" s="82"/>
      <c r="Z533" s="105">
        <f t="shared" si="61"/>
        <v>750000</v>
      </c>
      <c r="AA533" s="61">
        <f t="shared" si="62"/>
        <v>1000000</v>
      </c>
    </row>
    <row r="534" spans="1:27" ht="20.100000000000001" customHeight="1">
      <c r="A534" s="101">
        <v>1532</v>
      </c>
      <c r="B534" s="102">
        <v>1410051018414</v>
      </c>
      <c r="C534" s="102">
        <v>912010097</v>
      </c>
      <c r="D534" s="103" t="s">
        <v>132</v>
      </c>
      <c r="E534" s="103" t="s">
        <v>1212</v>
      </c>
      <c r="F534" s="104">
        <v>2318458</v>
      </c>
      <c r="G534" s="103" t="s">
        <v>857</v>
      </c>
      <c r="H534" s="103" t="s">
        <v>133</v>
      </c>
      <c r="I534" s="103" t="s">
        <v>1213</v>
      </c>
      <c r="J534" s="103" t="s">
        <v>1216</v>
      </c>
      <c r="K534" s="82">
        <f t="shared" si="56"/>
        <v>2</v>
      </c>
      <c r="L534" s="82">
        <v>30</v>
      </c>
      <c r="M534" s="105">
        <f t="shared" si="57"/>
        <v>400000</v>
      </c>
      <c r="N534" s="105">
        <f t="shared" si="58"/>
        <v>200000</v>
      </c>
      <c r="O534" s="105" t="str">
        <f t="shared" si="59"/>
        <v/>
      </c>
      <c r="P534" s="105" t="str">
        <f t="shared" si="60"/>
        <v/>
      </c>
      <c r="Q534" s="82" t="s">
        <v>137</v>
      </c>
      <c r="R534" s="82"/>
      <c r="S534" s="82" t="s">
        <v>137</v>
      </c>
      <c r="T534" s="82" t="s">
        <v>137</v>
      </c>
      <c r="U534" s="82" t="s">
        <v>137</v>
      </c>
      <c r="V534" s="82"/>
      <c r="W534" s="82"/>
      <c r="X534" s="82" t="s">
        <v>137</v>
      </c>
      <c r="Y534" s="82"/>
      <c r="Z534" s="105">
        <f t="shared" si="61"/>
        <v>600000</v>
      </c>
      <c r="AA534" s="61">
        <f t="shared" si="62"/>
        <v>1000000</v>
      </c>
    </row>
    <row r="535" spans="1:27" ht="20.100000000000001" customHeight="1">
      <c r="A535" s="101">
        <v>1533</v>
      </c>
      <c r="B535" s="102">
        <v>1410051019958</v>
      </c>
      <c r="C535" s="102">
        <v>912010097</v>
      </c>
      <c r="D535" s="103" t="s">
        <v>132</v>
      </c>
      <c r="E535" s="103" t="s">
        <v>1212</v>
      </c>
      <c r="F535" s="104">
        <v>2318458</v>
      </c>
      <c r="G535" s="103" t="s">
        <v>857</v>
      </c>
      <c r="H535" s="103" t="s">
        <v>133</v>
      </c>
      <c r="I535" s="103" t="s">
        <v>1213</v>
      </c>
      <c r="J535" s="103" t="s">
        <v>1217</v>
      </c>
      <c r="K535" s="82">
        <f t="shared" si="56"/>
        <v>3</v>
      </c>
      <c r="L535" s="82">
        <v>90</v>
      </c>
      <c r="M535" s="105">
        <f t="shared" si="57"/>
        <v>500000</v>
      </c>
      <c r="N535" s="105">
        <f t="shared" si="58"/>
        <v>250000</v>
      </c>
      <c r="O535" s="105">
        <f t="shared" si="59"/>
        <v>300000</v>
      </c>
      <c r="P535" s="105" t="str">
        <f t="shared" si="60"/>
        <v/>
      </c>
      <c r="Q535" s="84" t="s">
        <v>138</v>
      </c>
      <c r="S535" s="84" t="s">
        <v>137</v>
      </c>
      <c r="T535" s="84" t="s">
        <v>137</v>
      </c>
      <c r="U535" s="84" t="s">
        <v>137</v>
      </c>
      <c r="X535" s="84" t="s">
        <v>137</v>
      </c>
      <c r="Z535" s="105">
        <f t="shared" si="61"/>
        <v>1050000</v>
      </c>
      <c r="AA535" s="61">
        <f t="shared" si="62"/>
        <v>1000000</v>
      </c>
    </row>
    <row r="536" spans="1:27" ht="20.100000000000001" customHeight="1">
      <c r="A536" s="101">
        <v>1534</v>
      </c>
      <c r="B536" s="102">
        <v>1410051017317</v>
      </c>
      <c r="C536" s="102">
        <v>912010131</v>
      </c>
      <c r="D536" s="103" t="s">
        <v>132</v>
      </c>
      <c r="E536" s="103" t="s">
        <v>1218</v>
      </c>
      <c r="F536" s="104">
        <v>2260003</v>
      </c>
      <c r="G536" s="103" t="s">
        <v>1221</v>
      </c>
      <c r="H536" s="103" t="s">
        <v>133</v>
      </c>
      <c r="I536" s="103" t="s">
        <v>1219</v>
      </c>
      <c r="J536" s="103" t="s">
        <v>1220</v>
      </c>
      <c r="K536" s="82">
        <f t="shared" si="56"/>
        <v>3</v>
      </c>
      <c r="L536" s="82">
        <v>90</v>
      </c>
      <c r="M536" s="105">
        <f t="shared" si="57"/>
        <v>500000</v>
      </c>
      <c r="N536" s="105">
        <f t="shared" si="58"/>
        <v>250000</v>
      </c>
      <c r="O536" s="105">
        <f t="shared" si="59"/>
        <v>300000</v>
      </c>
      <c r="P536" s="105" t="str">
        <f t="shared" si="60"/>
        <v/>
      </c>
      <c r="Q536" s="84" t="s">
        <v>138</v>
      </c>
      <c r="S536" s="84" t="s">
        <v>137</v>
      </c>
      <c r="T536" s="84" t="s">
        <v>137</v>
      </c>
      <c r="U536" s="84" t="s">
        <v>137</v>
      </c>
      <c r="X536" s="84" t="s">
        <v>137</v>
      </c>
      <c r="Z536" s="105">
        <f t="shared" si="61"/>
        <v>1050000</v>
      </c>
      <c r="AA536" s="61">
        <f t="shared" si="62"/>
        <v>1000000</v>
      </c>
    </row>
    <row r="537" spans="1:27" ht="20.100000000000001" customHeight="1">
      <c r="A537" s="101">
        <v>1535</v>
      </c>
      <c r="B537" s="102">
        <v>1410051019305</v>
      </c>
      <c r="C537" s="102">
        <v>1008010007</v>
      </c>
      <c r="D537" s="103" t="s">
        <v>132</v>
      </c>
      <c r="E537" s="103" t="s">
        <v>1222</v>
      </c>
      <c r="F537" s="104">
        <v>2200055</v>
      </c>
      <c r="G537" s="103" t="s">
        <v>1225</v>
      </c>
      <c r="H537" s="103" t="s">
        <v>133</v>
      </c>
      <c r="I537" s="103" t="s">
        <v>1223</v>
      </c>
      <c r="J537" s="103" t="s">
        <v>1224</v>
      </c>
      <c r="K537" s="82">
        <f t="shared" si="56"/>
        <v>3</v>
      </c>
      <c r="L537" s="82">
        <v>60</v>
      </c>
      <c r="M537" s="105">
        <f t="shared" si="57"/>
        <v>500000</v>
      </c>
      <c r="N537" s="105">
        <f t="shared" si="58"/>
        <v>250000</v>
      </c>
      <c r="O537" s="105" t="str">
        <f t="shared" si="59"/>
        <v/>
      </c>
      <c r="P537" s="105" t="str">
        <f t="shared" si="60"/>
        <v/>
      </c>
      <c r="Q537" s="82" t="s">
        <v>137</v>
      </c>
      <c r="R537" s="82"/>
      <c r="S537" s="82" t="s">
        <v>137</v>
      </c>
      <c r="T537" s="82" t="s">
        <v>137</v>
      </c>
      <c r="U537" s="82" t="s">
        <v>137</v>
      </c>
      <c r="V537" s="82"/>
      <c r="W537" s="82"/>
      <c r="X537" s="82" t="s">
        <v>137</v>
      </c>
      <c r="Y537" s="82"/>
      <c r="Z537" s="105">
        <f t="shared" si="61"/>
        <v>750000</v>
      </c>
      <c r="AA537" s="61">
        <f t="shared" si="62"/>
        <v>1000000</v>
      </c>
    </row>
    <row r="538" spans="1:27" ht="20.100000000000001" customHeight="1">
      <c r="A538" s="101">
        <v>1536</v>
      </c>
      <c r="B538" s="102">
        <v>1410051017754</v>
      </c>
      <c r="C538" s="102">
        <v>912010177</v>
      </c>
      <c r="D538" s="103" t="s">
        <v>132</v>
      </c>
      <c r="E538" s="103" t="s">
        <v>1226</v>
      </c>
      <c r="F538" s="104">
        <v>2450018</v>
      </c>
      <c r="G538" s="103" t="s">
        <v>1229</v>
      </c>
      <c r="H538" s="103" t="s">
        <v>133</v>
      </c>
      <c r="I538" s="103" t="s">
        <v>1227</v>
      </c>
      <c r="J538" s="103" t="s">
        <v>1228</v>
      </c>
      <c r="K538" s="82">
        <f t="shared" si="56"/>
        <v>3</v>
      </c>
      <c r="L538" s="82">
        <v>90</v>
      </c>
      <c r="M538" s="105">
        <f t="shared" si="57"/>
        <v>500000</v>
      </c>
      <c r="N538" s="105">
        <f t="shared" si="58"/>
        <v>250000</v>
      </c>
      <c r="O538" s="105" t="str">
        <f t="shared" si="59"/>
        <v/>
      </c>
      <c r="P538" s="105" t="str">
        <f t="shared" si="60"/>
        <v/>
      </c>
      <c r="Q538" s="82" t="s">
        <v>137</v>
      </c>
      <c r="R538" s="82"/>
      <c r="S538" s="82" t="s">
        <v>137</v>
      </c>
      <c r="T538" s="82" t="s">
        <v>137</v>
      </c>
      <c r="U538" s="82" t="s">
        <v>137</v>
      </c>
      <c r="V538" s="82"/>
      <c r="W538" s="82"/>
      <c r="X538" s="82" t="s">
        <v>137</v>
      </c>
      <c r="Y538" s="82"/>
      <c r="Z538" s="105">
        <f t="shared" si="61"/>
        <v>750000</v>
      </c>
      <c r="AA538" s="61">
        <f t="shared" si="62"/>
        <v>1000000</v>
      </c>
    </row>
    <row r="539" spans="1:27" ht="20.100000000000001" customHeight="1">
      <c r="A539" s="101">
        <v>1537</v>
      </c>
      <c r="B539" s="102">
        <v>1410051014611</v>
      </c>
      <c r="C539" s="102">
        <v>805020011</v>
      </c>
      <c r="D539" s="103" t="s">
        <v>132</v>
      </c>
      <c r="E539" s="103" t="s">
        <v>1230</v>
      </c>
      <c r="F539" s="104">
        <v>2410037</v>
      </c>
      <c r="G539" s="103" t="s">
        <v>1233</v>
      </c>
      <c r="H539" s="103" t="s">
        <v>133</v>
      </c>
      <c r="I539" s="103" t="s">
        <v>1231</v>
      </c>
      <c r="J539" s="103" t="s">
        <v>1232</v>
      </c>
      <c r="K539" s="82">
        <f t="shared" si="56"/>
        <v>3</v>
      </c>
      <c r="L539" s="82">
        <v>90</v>
      </c>
      <c r="M539" s="105">
        <f t="shared" si="57"/>
        <v>500000</v>
      </c>
      <c r="N539" s="105">
        <f t="shared" si="58"/>
        <v>250000</v>
      </c>
      <c r="O539" s="105">
        <f t="shared" si="59"/>
        <v>300000</v>
      </c>
      <c r="P539" s="105" t="str">
        <f t="shared" si="60"/>
        <v/>
      </c>
      <c r="Q539" s="84" t="s">
        <v>138</v>
      </c>
      <c r="S539" s="84" t="s">
        <v>137</v>
      </c>
      <c r="T539" s="84" t="s">
        <v>137</v>
      </c>
      <c r="U539" s="84" t="s">
        <v>137</v>
      </c>
      <c r="X539" s="84" t="s">
        <v>137</v>
      </c>
      <c r="Z539" s="105">
        <f t="shared" si="61"/>
        <v>1050000</v>
      </c>
      <c r="AA539" s="61">
        <f t="shared" si="62"/>
        <v>1000000</v>
      </c>
    </row>
    <row r="540" spans="1:27" ht="20.100000000000001" customHeight="1">
      <c r="A540" s="101">
        <v>1538</v>
      </c>
      <c r="B540" s="102">
        <v>1410051025963</v>
      </c>
      <c r="C540" s="102">
        <v>805020011</v>
      </c>
      <c r="D540" s="103" t="s">
        <v>132</v>
      </c>
      <c r="E540" s="103" t="s">
        <v>1230</v>
      </c>
      <c r="F540" s="104">
        <v>2410037</v>
      </c>
      <c r="G540" s="103" t="s">
        <v>1233</v>
      </c>
      <c r="H540" s="103" t="s">
        <v>133</v>
      </c>
      <c r="I540" s="103" t="s">
        <v>1231</v>
      </c>
      <c r="J540" s="103" t="s">
        <v>1234</v>
      </c>
      <c r="K540" s="82">
        <f t="shared" si="56"/>
        <v>3</v>
      </c>
      <c r="L540" s="82">
        <v>90</v>
      </c>
      <c r="M540" s="105">
        <f t="shared" si="57"/>
        <v>500000</v>
      </c>
      <c r="N540" s="105">
        <f t="shared" si="58"/>
        <v>250000</v>
      </c>
      <c r="O540" s="105">
        <f t="shared" si="59"/>
        <v>300000</v>
      </c>
      <c r="P540" s="105" t="str">
        <f t="shared" si="60"/>
        <v/>
      </c>
      <c r="Q540" s="84" t="s">
        <v>138</v>
      </c>
      <c r="S540" s="84" t="s">
        <v>137</v>
      </c>
      <c r="T540" s="84" t="s">
        <v>137</v>
      </c>
      <c r="U540" s="84" t="s">
        <v>137</v>
      </c>
      <c r="X540" s="84" t="s">
        <v>137</v>
      </c>
      <c r="Z540" s="105">
        <f t="shared" si="61"/>
        <v>1050000</v>
      </c>
      <c r="AA540" s="61">
        <f t="shared" si="62"/>
        <v>1000000</v>
      </c>
    </row>
    <row r="541" spans="1:27" ht="20.100000000000001" customHeight="1">
      <c r="A541" s="101">
        <v>1539</v>
      </c>
      <c r="B541" s="102">
        <v>1410051017861</v>
      </c>
      <c r="C541" s="102">
        <v>918010002</v>
      </c>
      <c r="D541" s="103" t="s">
        <v>132</v>
      </c>
      <c r="E541" s="103" t="s">
        <v>1235</v>
      </c>
      <c r="F541" s="104">
        <v>2300073</v>
      </c>
      <c r="G541" s="103" t="s">
        <v>1238</v>
      </c>
      <c r="H541" s="103" t="s">
        <v>133</v>
      </c>
      <c r="I541" s="103" t="s">
        <v>1236</v>
      </c>
      <c r="J541" s="103" t="s">
        <v>1237</v>
      </c>
      <c r="K541" s="82">
        <f t="shared" si="56"/>
        <v>3</v>
      </c>
      <c r="L541" s="82">
        <v>90</v>
      </c>
      <c r="M541" s="105">
        <f t="shared" si="57"/>
        <v>500000</v>
      </c>
      <c r="N541" s="105">
        <f t="shared" si="58"/>
        <v>250000</v>
      </c>
      <c r="O541" s="105">
        <f t="shared" si="59"/>
        <v>300000</v>
      </c>
      <c r="P541" s="105" t="str">
        <f t="shared" si="60"/>
        <v/>
      </c>
      <c r="Q541" s="84" t="s">
        <v>138</v>
      </c>
      <c r="S541" s="84" t="s">
        <v>137</v>
      </c>
      <c r="T541" s="84" t="s">
        <v>137</v>
      </c>
      <c r="U541" s="84" t="s">
        <v>137</v>
      </c>
      <c r="X541" s="84" t="s">
        <v>137</v>
      </c>
      <c r="Z541" s="105">
        <f t="shared" si="61"/>
        <v>1050000</v>
      </c>
      <c r="AA541" s="61">
        <f t="shared" si="62"/>
        <v>1000000</v>
      </c>
    </row>
    <row r="542" spans="1:27" ht="20.100000000000001" customHeight="1">
      <c r="A542" s="101">
        <v>1540</v>
      </c>
      <c r="B542" s="102">
        <v>1410051017648</v>
      </c>
      <c r="C542" s="102">
        <v>912010165</v>
      </c>
      <c r="D542" s="103" t="s">
        <v>132</v>
      </c>
      <c r="E542" s="103" t="s">
        <v>1239</v>
      </c>
      <c r="F542" s="104">
        <v>2450053</v>
      </c>
      <c r="G542" s="103" t="s">
        <v>1242</v>
      </c>
      <c r="H542" s="103" t="s">
        <v>133</v>
      </c>
      <c r="I542" s="103" t="s">
        <v>1240</v>
      </c>
      <c r="J542" s="103" t="s">
        <v>1241</v>
      </c>
      <c r="K542" s="82">
        <f t="shared" si="56"/>
        <v>3</v>
      </c>
      <c r="L542" s="82">
        <v>90</v>
      </c>
      <c r="M542" s="105">
        <f t="shared" si="57"/>
        <v>500000</v>
      </c>
      <c r="N542" s="105">
        <f t="shared" si="58"/>
        <v>250000</v>
      </c>
      <c r="O542" s="105">
        <f t="shared" si="59"/>
        <v>300000</v>
      </c>
      <c r="P542" s="105" t="str">
        <f t="shared" si="60"/>
        <v/>
      </c>
      <c r="Q542" s="84" t="s">
        <v>138</v>
      </c>
      <c r="S542" s="84" t="s">
        <v>137</v>
      </c>
      <c r="T542" s="84" t="s">
        <v>137</v>
      </c>
      <c r="U542" s="84" t="s">
        <v>137</v>
      </c>
      <c r="X542" s="84" t="s">
        <v>137</v>
      </c>
      <c r="Z542" s="105">
        <f t="shared" si="61"/>
        <v>1050000</v>
      </c>
      <c r="AA542" s="61">
        <f t="shared" si="62"/>
        <v>1000000</v>
      </c>
    </row>
    <row r="543" spans="1:27" ht="20.100000000000001" customHeight="1">
      <c r="A543" s="101">
        <v>1541</v>
      </c>
      <c r="B543" s="102">
        <v>1410051019396</v>
      </c>
      <c r="C543" s="102">
        <v>912010165</v>
      </c>
      <c r="D543" s="103" t="s">
        <v>132</v>
      </c>
      <c r="E543" s="103" t="s">
        <v>1239</v>
      </c>
      <c r="F543" s="104">
        <v>2450053</v>
      </c>
      <c r="G543" s="103" t="s">
        <v>1242</v>
      </c>
      <c r="H543" s="103" t="s">
        <v>133</v>
      </c>
      <c r="I543" s="103" t="s">
        <v>1240</v>
      </c>
      <c r="J543" s="103" t="s">
        <v>1243</v>
      </c>
      <c r="K543" s="82">
        <f t="shared" si="56"/>
        <v>3</v>
      </c>
      <c r="L543" s="82">
        <v>90</v>
      </c>
      <c r="M543" s="105">
        <f t="shared" si="57"/>
        <v>500000</v>
      </c>
      <c r="N543" s="105">
        <f t="shared" si="58"/>
        <v>250000</v>
      </c>
      <c r="O543" s="105">
        <f t="shared" si="59"/>
        <v>300000</v>
      </c>
      <c r="P543" s="105" t="str">
        <f t="shared" si="60"/>
        <v/>
      </c>
      <c r="Q543" s="84" t="s">
        <v>138</v>
      </c>
      <c r="S543" s="84" t="s">
        <v>137</v>
      </c>
      <c r="T543" s="84" t="s">
        <v>137</v>
      </c>
      <c r="U543" s="84" t="s">
        <v>137</v>
      </c>
      <c r="X543" s="84" t="s">
        <v>137</v>
      </c>
      <c r="Z543" s="105">
        <f t="shared" si="61"/>
        <v>1050000</v>
      </c>
      <c r="AA543" s="61">
        <f t="shared" si="62"/>
        <v>1000000</v>
      </c>
    </row>
    <row r="544" spans="1:27" ht="20.100000000000001" customHeight="1">
      <c r="A544" s="101">
        <v>1542</v>
      </c>
      <c r="B544" s="102">
        <v>1410051015501</v>
      </c>
      <c r="C544" s="102">
        <v>904010037</v>
      </c>
      <c r="D544" s="103" t="s">
        <v>132</v>
      </c>
      <c r="E544" s="103" t="s">
        <v>1244</v>
      </c>
      <c r="F544" s="104">
        <v>2350011</v>
      </c>
      <c r="G544" s="103" t="s">
        <v>1247</v>
      </c>
      <c r="H544" s="103" t="s">
        <v>133</v>
      </c>
      <c r="I544" s="103" t="s">
        <v>1245</v>
      </c>
      <c r="J544" s="103" t="s">
        <v>1246</v>
      </c>
      <c r="K544" s="82">
        <f t="shared" si="56"/>
        <v>3</v>
      </c>
      <c r="L544" s="82">
        <v>140</v>
      </c>
      <c r="M544" s="105">
        <f t="shared" si="57"/>
        <v>500000</v>
      </c>
      <c r="N544" s="105">
        <f t="shared" si="58"/>
        <v>250000</v>
      </c>
      <c r="O544" s="105" t="str">
        <f t="shared" si="59"/>
        <v/>
      </c>
      <c r="P544" s="105" t="str">
        <f t="shared" si="60"/>
        <v/>
      </c>
      <c r="Q544" s="82" t="s">
        <v>137</v>
      </c>
      <c r="R544" s="82"/>
      <c r="S544" s="82" t="s">
        <v>137</v>
      </c>
      <c r="T544" s="82" t="s">
        <v>137</v>
      </c>
      <c r="U544" s="82" t="s">
        <v>137</v>
      </c>
      <c r="V544" s="82"/>
      <c r="W544" s="82"/>
      <c r="X544" s="82" t="s">
        <v>137</v>
      </c>
      <c r="Y544" s="82"/>
      <c r="Z544" s="105">
        <f t="shared" si="61"/>
        <v>750000</v>
      </c>
      <c r="AA544" s="61">
        <f t="shared" si="62"/>
        <v>1000000</v>
      </c>
    </row>
    <row r="545" spans="1:27" ht="20.100000000000001" customHeight="1">
      <c r="A545" s="101">
        <v>1543</v>
      </c>
      <c r="B545" s="102">
        <v>1410051014231</v>
      </c>
      <c r="C545" s="102">
        <v>805020014</v>
      </c>
      <c r="D545" s="103" t="s">
        <v>132</v>
      </c>
      <c r="E545" s="103" t="s">
        <v>1248</v>
      </c>
      <c r="F545" s="104">
        <v>2400022</v>
      </c>
      <c r="G545" s="103" t="s">
        <v>1251</v>
      </c>
      <c r="H545" s="103" t="s">
        <v>133</v>
      </c>
      <c r="I545" s="103" t="s">
        <v>1249</v>
      </c>
      <c r="J545" s="103" t="s">
        <v>1250</v>
      </c>
      <c r="K545" s="82">
        <f t="shared" si="56"/>
        <v>3</v>
      </c>
      <c r="L545" s="82">
        <v>72</v>
      </c>
      <c r="M545" s="105">
        <f t="shared" si="57"/>
        <v>500000</v>
      </c>
      <c r="N545" s="105">
        <f t="shared" si="58"/>
        <v>250000</v>
      </c>
      <c r="O545" s="105" t="str">
        <f t="shared" si="59"/>
        <v/>
      </c>
      <c r="P545" s="105" t="str">
        <f t="shared" si="60"/>
        <v/>
      </c>
      <c r="Q545" s="82" t="s">
        <v>137</v>
      </c>
      <c r="R545" s="82"/>
      <c r="S545" s="82" t="s">
        <v>137</v>
      </c>
      <c r="T545" s="82" t="s">
        <v>137</v>
      </c>
      <c r="U545" s="82" t="s">
        <v>137</v>
      </c>
      <c r="V545" s="82"/>
      <c r="W545" s="82"/>
      <c r="X545" s="82" t="s">
        <v>137</v>
      </c>
      <c r="Y545" s="82"/>
      <c r="Z545" s="105">
        <f t="shared" si="61"/>
        <v>750000</v>
      </c>
      <c r="AA545" s="61">
        <f t="shared" si="62"/>
        <v>1000000</v>
      </c>
    </row>
    <row r="546" spans="1:27" ht="20.100000000000001" customHeight="1">
      <c r="A546" s="101">
        <v>1544</v>
      </c>
      <c r="B546" s="102">
        <v>1410051016715</v>
      </c>
      <c r="C546" s="102">
        <v>805020014</v>
      </c>
      <c r="D546" s="103" t="s">
        <v>132</v>
      </c>
      <c r="E546" s="103" t="s">
        <v>1248</v>
      </c>
      <c r="F546" s="104">
        <v>2400022</v>
      </c>
      <c r="G546" s="103" t="s">
        <v>1251</v>
      </c>
      <c r="H546" s="103" t="s">
        <v>133</v>
      </c>
      <c r="I546" s="103" t="s">
        <v>1249</v>
      </c>
      <c r="J546" s="103" t="s">
        <v>1252</v>
      </c>
      <c r="K546" s="82">
        <f t="shared" si="56"/>
        <v>3</v>
      </c>
      <c r="L546" s="82">
        <v>129</v>
      </c>
      <c r="M546" s="105">
        <f t="shared" si="57"/>
        <v>500000</v>
      </c>
      <c r="N546" s="105">
        <f t="shared" si="58"/>
        <v>250000</v>
      </c>
      <c r="O546" s="105">
        <f t="shared" si="59"/>
        <v>300000</v>
      </c>
      <c r="P546" s="105" t="str">
        <f t="shared" si="60"/>
        <v/>
      </c>
      <c r="Q546" s="84" t="s">
        <v>138</v>
      </c>
      <c r="S546" s="84" t="s">
        <v>137</v>
      </c>
      <c r="T546" s="84" t="s">
        <v>137</v>
      </c>
      <c r="U546" s="84" t="s">
        <v>137</v>
      </c>
      <c r="X546" s="84" t="s">
        <v>137</v>
      </c>
      <c r="Z546" s="105">
        <f t="shared" si="61"/>
        <v>1050000</v>
      </c>
      <c r="AA546" s="61">
        <f t="shared" si="62"/>
        <v>1000000</v>
      </c>
    </row>
    <row r="547" spans="1:27" ht="20.100000000000001" customHeight="1">
      <c r="A547" s="101">
        <v>1545</v>
      </c>
      <c r="B547" s="102">
        <v>1410051015576</v>
      </c>
      <c r="C547" s="102">
        <v>904010044</v>
      </c>
      <c r="D547" s="103" t="s">
        <v>132</v>
      </c>
      <c r="E547" s="103" t="s">
        <v>1253</v>
      </c>
      <c r="F547" s="104">
        <v>2210822</v>
      </c>
      <c r="G547" s="103" t="s">
        <v>1257</v>
      </c>
      <c r="H547" s="103" t="s">
        <v>1254</v>
      </c>
      <c r="I547" s="103" t="s">
        <v>1255</v>
      </c>
      <c r="J547" s="103" t="s">
        <v>1256</v>
      </c>
      <c r="K547" s="82">
        <f t="shared" si="56"/>
        <v>3</v>
      </c>
      <c r="L547" s="82">
        <v>60</v>
      </c>
      <c r="M547" s="105">
        <f t="shared" si="57"/>
        <v>500000</v>
      </c>
      <c r="N547" s="105">
        <f t="shared" si="58"/>
        <v>250000</v>
      </c>
      <c r="O547" s="105" t="str">
        <f t="shared" si="59"/>
        <v/>
      </c>
      <c r="P547" s="105" t="str">
        <f t="shared" si="60"/>
        <v/>
      </c>
      <c r="Q547" s="82" t="s">
        <v>137</v>
      </c>
      <c r="R547" s="82"/>
      <c r="S547" s="82" t="s">
        <v>137</v>
      </c>
      <c r="T547" s="82" t="s">
        <v>137</v>
      </c>
      <c r="U547" s="82" t="s">
        <v>137</v>
      </c>
      <c r="V547" s="82"/>
      <c r="W547" s="82"/>
      <c r="X547" s="82" t="s">
        <v>137</v>
      </c>
      <c r="Y547" s="82"/>
      <c r="Z547" s="105">
        <f t="shared" si="61"/>
        <v>750000</v>
      </c>
      <c r="AA547" s="61">
        <f t="shared" si="62"/>
        <v>1000000</v>
      </c>
    </row>
    <row r="548" spans="1:27" ht="20.100000000000001" customHeight="1">
      <c r="A548" s="101">
        <v>1546</v>
      </c>
      <c r="B548" s="102">
        <v>1410051016632</v>
      </c>
      <c r="C548" s="102">
        <v>912010060</v>
      </c>
      <c r="D548" s="103" t="s">
        <v>132</v>
      </c>
      <c r="E548" s="103" t="s">
        <v>1258</v>
      </c>
      <c r="F548" s="104">
        <v>2200073</v>
      </c>
      <c r="G548" s="103" t="s">
        <v>1262</v>
      </c>
      <c r="H548" s="103" t="s">
        <v>1259</v>
      </c>
      <c r="I548" s="103" t="s">
        <v>1260</v>
      </c>
      <c r="J548" s="103" t="s">
        <v>1261</v>
      </c>
      <c r="K548" s="82">
        <f t="shared" si="56"/>
        <v>3</v>
      </c>
      <c r="L548" s="82">
        <v>120</v>
      </c>
      <c r="M548" s="105">
        <f t="shared" si="57"/>
        <v>500000</v>
      </c>
      <c r="N548" s="105">
        <f t="shared" si="58"/>
        <v>250000</v>
      </c>
      <c r="O548" s="105">
        <f t="shared" si="59"/>
        <v>300000</v>
      </c>
      <c r="P548" s="105" t="str">
        <f t="shared" si="60"/>
        <v/>
      </c>
      <c r="Q548" s="84" t="s">
        <v>138</v>
      </c>
      <c r="S548" s="84" t="s">
        <v>137</v>
      </c>
      <c r="T548" s="84" t="s">
        <v>137</v>
      </c>
      <c r="U548" s="84" t="s">
        <v>137</v>
      </c>
      <c r="X548" s="84" t="s">
        <v>137</v>
      </c>
      <c r="Z548" s="105">
        <f t="shared" si="61"/>
        <v>1050000</v>
      </c>
      <c r="AA548" s="61">
        <f t="shared" si="62"/>
        <v>1000000</v>
      </c>
    </row>
    <row r="549" spans="1:27" ht="20.100000000000001" customHeight="1">
      <c r="A549" s="101">
        <v>1547</v>
      </c>
      <c r="B549" s="102">
        <v>1410051017671</v>
      </c>
      <c r="C549" s="102">
        <v>912010060</v>
      </c>
      <c r="D549" s="103" t="s">
        <v>132</v>
      </c>
      <c r="E549" s="103" t="s">
        <v>1263</v>
      </c>
      <c r="F549" s="104">
        <v>2200073</v>
      </c>
      <c r="G549" s="103" t="s">
        <v>1262</v>
      </c>
      <c r="H549" s="103" t="s">
        <v>1259</v>
      </c>
      <c r="I549" s="103" t="s">
        <v>1260</v>
      </c>
      <c r="J549" s="103" t="s">
        <v>1264</v>
      </c>
      <c r="K549" s="82">
        <f t="shared" si="56"/>
        <v>3</v>
      </c>
      <c r="L549" s="82">
        <v>190</v>
      </c>
      <c r="M549" s="105">
        <f t="shared" si="57"/>
        <v>500000</v>
      </c>
      <c r="N549" s="105">
        <f t="shared" si="58"/>
        <v>250000</v>
      </c>
      <c r="O549" s="105">
        <f t="shared" si="59"/>
        <v>300000</v>
      </c>
      <c r="P549" s="105" t="str">
        <f t="shared" si="60"/>
        <v/>
      </c>
      <c r="Q549" s="84" t="s">
        <v>138</v>
      </c>
      <c r="S549" s="84" t="s">
        <v>137</v>
      </c>
      <c r="T549" s="84" t="s">
        <v>137</v>
      </c>
      <c r="U549" s="84" t="s">
        <v>137</v>
      </c>
      <c r="X549" s="84" t="s">
        <v>137</v>
      </c>
      <c r="Z549" s="105">
        <f t="shared" si="61"/>
        <v>1050000</v>
      </c>
      <c r="AA549" s="61">
        <f t="shared" si="62"/>
        <v>1000000</v>
      </c>
    </row>
    <row r="550" spans="1:27" ht="20.100000000000001" customHeight="1">
      <c r="A550" s="101">
        <v>1548</v>
      </c>
      <c r="B550" s="102">
        <v>1410051019362</v>
      </c>
      <c r="C550" s="102">
        <v>912010060</v>
      </c>
      <c r="D550" s="103" t="s">
        <v>132</v>
      </c>
      <c r="E550" s="103" t="s">
        <v>1263</v>
      </c>
      <c r="F550" s="104">
        <v>2200073</v>
      </c>
      <c r="G550" s="103" t="s">
        <v>1262</v>
      </c>
      <c r="H550" s="103" t="s">
        <v>1259</v>
      </c>
      <c r="I550" s="103" t="s">
        <v>1260</v>
      </c>
      <c r="J550" s="103" t="s">
        <v>1265</v>
      </c>
      <c r="K550" s="82">
        <f t="shared" si="56"/>
        <v>3</v>
      </c>
      <c r="L550" s="82">
        <v>120</v>
      </c>
      <c r="M550" s="105">
        <f t="shared" si="57"/>
        <v>500000</v>
      </c>
      <c r="N550" s="105">
        <f t="shared" si="58"/>
        <v>250000</v>
      </c>
      <c r="O550" s="105">
        <f t="shared" si="59"/>
        <v>300000</v>
      </c>
      <c r="P550" s="105" t="str">
        <f t="shared" si="60"/>
        <v/>
      </c>
      <c r="Q550" s="84" t="s">
        <v>138</v>
      </c>
      <c r="S550" s="84" t="s">
        <v>137</v>
      </c>
      <c r="T550" s="84" t="s">
        <v>137</v>
      </c>
      <c r="U550" s="84" t="s">
        <v>137</v>
      </c>
      <c r="X550" s="84" t="s">
        <v>137</v>
      </c>
      <c r="Z550" s="105">
        <f t="shared" si="61"/>
        <v>1050000</v>
      </c>
      <c r="AA550" s="61">
        <f t="shared" si="62"/>
        <v>1000000</v>
      </c>
    </row>
    <row r="551" spans="1:27" ht="20.100000000000001" customHeight="1">
      <c r="A551" s="101">
        <v>1549</v>
      </c>
      <c r="B551" s="102">
        <v>1410051017895</v>
      </c>
      <c r="C551" s="102">
        <v>918010005</v>
      </c>
      <c r="D551" s="103" t="s">
        <v>132</v>
      </c>
      <c r="E551" s="103" t="s">
        <v>1266</v>
      </c>
      <c r="F551" s="104">
        <v>2300052</v>
      </c>
      <c r="G551" s="103" t="s">
        <v>1269</v>
      </c>
      <c r="H551" s="103" t="s">
        <v>133</v>
      </c>
      <c r="I551" s="103" t="s">
        <v>1267</v>
      </c>
      <c r="J551" s="103" t="s">
        <v>1268</v>
      </c>
      <c r="K551" s="82">
        <f t="shared" si="56"/>
        <v>3</v>
      </c>
      <c r="L551" s="82">
        <v>100</v>
      </c>
      <c r="M551" s="105">
        <f t="shared" si="57"/>
        <v>500000</v>
      </c>
      <c r="N551" s="105">
        <f t="shared" si="58"/>
        <v>250000</v>
      </c>
      <c r="O551" s="105" t="str">
        <f t="shared" si="59"/>
        <v/>
      </c>
      <c r="P551" s="105" t="str">
        <f t="shared" si="60"/>
        <v/>
      </c>
      <c r="Q551" s="82" t="s">
        <v>137</v>
      </c>
      <c r="R551" s="82"/>
      <c r="S551" s="82" t="s">
        <v>137</v>
      </c>
      <c r="T551" s="82" t="s">
        <v>137</v>
      </c>
      <c r="U551" s="82" t="s">
        <v>137</v>
      </c>
      <c r="V551" s="82"/>
      <c r="W551" s="82"/>
      <c r="X551" s="82" t="s">
        <v>137</v>
      </c>
      <c r="Y551" s="82"/>
      <c r="Z551" s="105">
        <f t="shared" si="61"/>
        <v>750000</v>
      </c>
      <c r="AA551" s="61">
        <f t="shared" si="62"/>
        <v>1000000</v>
      </c>
    </row>
    <row r="552" spans="1:27" ht="20.100000000000001" customHeight="1">
      <c r="A552" s="101">
        <v>1550</v>
      </c>
      <c r="B552" s="102">
        <v>1410051017598</v>
      </c>
      <c r="C552" s="102">
        <v>912010160</v>
      </c>
      <c r="D552" s="103" t="s">
        <v>132</v>
      </c>
      <c r="E552" s="103" t="s">
        <v>1270</v>
      </c>
      <c r="F552" s="104">
        <v>1940213</v>
      </c>
      <c r="G552" s="103" t="s">
        <v>1273</v>
      </c>
      <c r="H552" s="103" t="s">
        <v>133</v>
      </c>
      <c r="I552" s="103" t="s">
        <v>1271</v>
      </c>
      <c r="J552" s="103" t="s">
        <v>1272</v>
      </c>
      <c r="K552" s="82">
        <f t="shared" si="56"/>
        <v>3</v>
      </c>
      <c r="L552" s="82">
        <v>60</v>
      </c>
      <c r="M552" s="105">
        <f t="shared" si="57"/>
        <v>500000</v>
      </c>
      <c r="N552" s="105">
        <f t="shared" si="58"/>
        <v>250000</v>
      </c>
      <c r="O552" s="105">
        <f t="shared" si="59"/>
        <v>300000</v>
      </c>
      <c r="P552" s="105" t="str">
        <f t="shared" si="60"/>
        <v/>
      </c>
      <c r="Q552" s="84" t="s">
        <v>138</v>
      </c>
      <c r="S552" s="84" t="s">
        <v>137</v>
      </c>
      <c r="T552" s="84" t="s">
        <v>137</v>
      </c>
      <c r="U552" s="84" t="s">
        <v>137</v>
      </c>
      <c r="X552" s="84" t="s">
        <v>137</v>
      </c>
      <c r="Z552" s="105">
        <f t="shared" si="61"/>
        <v>1050000</v>
      </c>
      <c r="AA552" s="61">
        <f t="shared" si="62"/>
        <v>1000000</v>
      </c>
    </row>
    <row r="553" spans="1:27" ht="20.100000000000001" customHeight="1">
      <c r="A553" s="101">
        <v>1551</v>
      </c>
      <c r="B553" s="102">
        <v>1410051016970</v>
      </c>
      <c r="C553" s="102">
        <v>912010095</v>
      </c>
      <c r="D553" s="103" t="s">
        <v>132</v>
      </c>
      <c r="E553" s="103" t="s">
        <v>1274</v>
      </c>
      <c r="F553" s="104">
        <v>2260002</v>
      </c>
      <c r="G553" s="103" t="s">
        <v>1277</v>
      </c>
      <c r="H553" s="103" t="s">
        <v>133</v>
      </c>
      <c r="I553" s="103" t="s">
        <v>1275</v>
      </c>
      <c r="J553" s="103" t="s">
        <v>1276</v>
      </c>
      <c r="K553" s="82">
        <f t="shared" si="56"/>
        <v>3</v>
      </c>
      <c r="L553" s="82">
        <v>90</v>
      </c>
      <c r="M553" s="105">
        <f t="shared" si="57"/>
        <v>500000</v>
      </c>
      <c r="N553" s="105">
        <f t="shared" si="58"/>
        <v>250000</v>
      </c>
      <c r="O553" s="105">
        <f t="shared" si="59"/>
        <v>300000</v>
      </c>
      <c r="P553" s="105">
        <f t="shared" si="60"/>
        <v>300000</v>
      </c>
      <c r="Q553" s="84" t="s">
        <v>138</v>
      </c>
      <c r="S553" s="84" t="s">
        <v>137</v>
      </c>
      <c r="T553" s="84" t="s">
        <v>137</v>
      </c>
      <c r="U553" s="84" t="s">
        <v>137</v>
      </c>
      <c r="Y553" s="84" t="s">
        <v>138</v>
      </c>
      <c r="Z553" s="105">
        <f t="shared" si="61"/>
        <v>1350000</v>
      </c>
      <c r="AA553" s="61">
        <f t="shared" si="62"/>
        <v>1000000</v>
      </c>
    </row>
    <row r="554" spans="1:27" ht="20.100000000000001" customHeight="1">
      <c r="A554" s="101">
        <v>1552</v>
      </c>
      <c r="B554" s="102">
        <v>1410051017168</v>
      </c>
      <c r="C554" s="102">
        <v>912010095</v>
      </c>
      <c r="D554" s="103" t="s">
        <v>132</v>
      </c>
      <c r="E554" s="103" t="s">
        <v>1274</v>
      </c>
      <c r="F554" s="104">
        <v>2260002</v>
      </c>
      <c r="G554" s="103" t="s">
        <v>1277</v>
      </c>
      <c r="H554" s="103" t="s">
        <v>133</v>
      </c>
      <c r="I554" s="103" t="s">
        <v>1275</v>
      </c>
      <c r="J554" s="103" t="s">
        <v>1278</v>
      </c>
      <c r="K554" s="82">
        <f t="shared" si="56"/>
        <v>3</v>
      </c>
      <c r="L554" s="82">
        <v>135</v>
      </c>
      <c r="M554" s="105">
        <f t="shared" si="57"/>
        <v>500000</v>
      </c>
      <c r="N554" s="105">
        <f t="shared" si="58"/>
        <v>250000</v>
      </c>
      <c r="O554" s="105">
        <f t="shared" si="59"/>
        <v>300000</v>
      </c>
      <c r="P554" s="105" t="str">
        <f t="shared" si="60"/>
        <v/>
      </c>
      <c r="Q554" s="84" t="s">
        <v>138</v>
      </c>
      <c r="S554" s="84" t="s">
        <v>137</v>
      </c>
      <c r="T554" s="84" t="s">
        <v>137</v>
      </c>
      <c r="U554" s="84" t="s">
        <v>137</v>
      </c>
      <c r="X554" s="84" t="s">
        <v>137</v>
      </c>
      <c r="Z554" s="105">
        <f t="shared" si="61"/>
        <v>1050000</v>
      </c>
      <c r="AA554" s="61">
        <f t="shared" si="62"/>
        <v>1000000</v>
      </c>
    </row>
    <row r="555" spans="1:27" ht="20.100000000000001" customHeight="1">
      <c r="A555" s="101">
        <v>1553</v>
      </c>
      <c r="B555" s="102">
        <v>1410051019925</v>
      </c>
      <c r="C555" s="102">
        <v>912010095</v>
      </c>
      <c r="D555" s="103" t="s">
        <v>132</v>
      </c>
      <c r="E555" s="103" t="s">
        <v>1274</v>
      </c>
      <c r="F555" s="104">
        <v>2260002</v>
      </c>
      <c r="G555" s="103" t="s">
        <v>1277</v>
      </c>
      <c r="H555" s="103" t="s">
        <v>133</v>
      </c>
      <c r="I555" s="103" t="s">
        <v>1275</v>
      </c>
      <c r="J555" s="103" t="s">
        <v>1279</v>
      </c>
      <c r="K555" s="82">
        <f t="shared" si="56"/>
        <v>3</v>
      </c>
      <c r="L555" s="82">
        <v>121</v>
      </c>
      <c r="M555" s="105">
        <f t="shared" si="57"/>
        <v>500000</v>
      </c>
      <c r="N555" s="105">
        <f t="shared" si="58"/>
        <v>250000</v>
      </c>
      <c r="O555" s="105">
        <f t="shared" si="59"/>
        <v>300000</v>
      </c>
      <c r="P555" s="105" t="str">
        <f t="shared" si="60"/>
        <v/>
      </c>
      <c r="Q555" s="84" t="s">
        <v>138</v>
      </c>
      <c r="S555" s="84" t="s">
        <v>137</v>
      </c>
      <c r="T555" s="84" t="s">
        <v>137</v>
      </c>
      <c r="U555" s="84" t="s">
        <v>137</v>
      </c>
      <c r="X555" s="84" t="s">
        <v>137</v>
      </c>
      <c r="Z555" s="105">
        <f t="shared" si="61"/>
        <v>1050000</v>
      </c>
      <c r="AA555" s="61">
        <f t="shared" si="62"/>
        <v>1000000</v>
      </c>
    </row>
    <row r="556" spans="1:27" ht="20.100000000000001" customHeight="1">
      <c r="A556" s="101">
        <v>1554</v>
      </c>
      <c r="B556" s="102">
        <v>1410051027001</v>
      </c>
      <c r="C556" s="102">
        <v>912010095</v>
      </c>
      <c r="D556" s="103" t="s">
        <v>132</v>
      </c>
      <c r="E556" s="103" t="s">
        <v>1274</v>
      </c>
      <c r="F556" s="104">
        <v>2260002</v>
      </c>
      <c r="G556" s="103" t="s">
        <v>1277</v>
      </c>
      <c r="H556" s="103" t="s">
        <v>133</v>
      </c>
      <c r="I556" s="103" t="s">
        <v>1275</v>
      </c>
      <c r="J556" s="103" t="s">
        <v>1280</v>
      </c>
      <c r="K556" s="82">
        <f t="shared" si="56"/>
        <v>3</v>
      </c>
      <c r="L556" s="82">
        <v>136</v>
      </c>
      <c r="M556" s="105">
        <f t="shared" si="57"/>
        <v>500000</v>
      </c>
      <c r="N556" s="105">
        <f t="shared" si="58"/>
        <v>250000</v>
      </c>
      <c r="O556" s="105" t="str">
        <f t="shared" si="59"/>
        <v/>
      </c>
      <c r="P556" s="105" t="str">
        <f t="shared" si="60"/>
        <v/>
      </c>
      <c r="Q556" s="82" t="s">
        <v>137</v>
      </c>
      <c r="R556" s="82"/>
      <c r="S556" s="82" t="s">
        <v>137</v>
      </c>
      <c r="T556" s="82" t="s">
        <v>137</v>
      </c>
      <c r="U556" s="82" t="s">
        <v>137</v>
      </c>
      <c r="V556" s="82"/>
      <c r="W556" s="82"/>
      <c r="X556" s="82" t="s">
        <v>137</v>
      </c>
      <c r="Y556" s="82"/>
      <c r="Z556" s="105">
        <f t="shared" si="61"/>
        <v>750000</v>
      </c>
      <c r="AA556" s="61">
        <f t="shared" si="62"/>
        <v>1000000</v>
      </c>
    </row>
    <row r="557" spans="1:27" ht="20.100000000000001" customHeight="1">
      <c r="A557" s="101">
        <v>1555</v>
      </c>
      <c r="B557" s="102">
        <v>1410051016525</v>
      </c>
      <c r="C557" s="102">
        <v>912010049</v>
      </c>
      <c r="D557" s="103" t="s">
        <v>132</v>
      </c>
      <c r="E557" s="103" t="s">
        <v>1281</v>
      </c>
      <c r="F557" s="104">
        <v>2320063</v>
      </c>
      <c r="G557" s="103" t="s">
        <v>1284</v>
      </c>
      <c r="H557" s="103" t="s">
        <v>133</v>
      </c>
      <c r="I557" s="103" t="s">
        <v>1282</v>
      </c>
      <c r="J557" s="103" t="s">
        <v>1283</v>
      </c>
      <c r="K557" s="82">
        <f t="shared" si="56"/>
        <v>3</v>
      </c>
      <c r="L557" s="82">
        <v>90</v>
      </c>
      <c r="M557" s="105">
        <f t="shared" si="57"/>
        <v>500000</v>
      </c>
      <c r="N557" s="105">
        <f t="shared" si="58"/>
        <v>250000</v>
      </c>
      <c r="O557" s="105">
        <f t="shared" si="59"/>
        <v>300000</v>
      </c>
      <c r="P557" s="105" t="str">
        <f t="shared" si="60"/>
        <v/>
      </c>
      <c r="Q557" s="84" t="s">
        <v>138</v>
      </c>
      <c r="S557" s="84" t="s">
        <v>137</v>
      </c>
      <c r="T557" s="84" t="s">
        <v>137</v>
      </c>
      <c r="U557" s="84" t="s">
        <v>137</v>
      </c>
      <c r="X557" s="84" t="s">
        <v>137</v>
      </c>
      <c r="Z557" s="105">
        <f t="shared" si="61"/>
        <v>1050000</v>
      </c>
      <c r="AA557" s="61">
        <f t="shared" si="62"/>
        <v>1000000</v>
      </c>
    </row>
    <row r="558" spans="1:27" ht="20.100000000000001" customHeight="1">
      <c r="A558" s="101">
        <v>1556</v>
      </c>
      <c r="B558" s="102">
        <v>1410051016533</v>
      </c>
      <c r="C558" s="102">
        <v>912010049</v>
      </c>
      <c r="D558" s="103" t="s">
        <v>132</v>
      </c>
      <c r="E558" s="103" t="s">
        <v>1281</v>
      </c>
      <c r="F558" s="104">
        <v>2320063</v>
      </c>
      <c r="G558" s="103" t="s">
        <v>1284</v>
      </c>
      <c r="H558" s="103" t="s">
        <v>133</v>
      </c>
      <c r="I558" s="103" t="s">
        <v>1282</v>
      </c>
      <c r="J558" s="103" t="s">
        <v>1285</v>
      </c>
      <c r="K558" s="82">
        <f t="shared" si="56"/>
        <v>3</v>
      </c>
      <c r="L558" s="82">
        <v>120</v>
      </c>
      <c r="M558" s="105">
        <f t="shared" si="57"/>
        <v>500000</v>
      </c>
      <c r="N558" s="105">
        <f t="shared" si="58"/>
        <v>250000</v>
      </c>
      <c r="O558" s="105">
        <f t="shared" si="59"/>
        <v>300000</v>
      </c>
      <c r="P558" s="105" t="str">
        <f t="shared" si="60"/>
        <v/>
      </c>
      <c r="Q558" s="84" t="s">
        <v>138</v>
      </c>
      <c r="S558" s="84" t="s">
        <v>137</v>
      </c>
      <c r="T558" s="84" t="s">
        <v>137</v>
      </c>
      <c r="U558" s="84" t="s">
        <v>137</v>
      </c>
      <c r="X558" s="84" t="s">
        <v>137</v>
      </c>
      <c r="Z558" s="105">
        <f t="shared" si="61"/>
        <v>1050000</v>
      </c>
      <c r="AA558" s="61">
        <f t="shared" si="62"/>
        <v>1000000</v>
      </c>
    </row>
    <row r="559" spans="1:27" ht="20.100000000000001" customHeight="1">
      <c r="A559" s="101">
        <v>1557</v>
      </c>
      <c r="B559" s="102">
        <v>1410051017531</v>
      </c>
      <c r="C559" s="102">
        <v>912010154</v>
      </c>
      <c r="D559" s="103" t="s">
        <v>132</v>
      </c>
      <c r="E559" s="103" t="s">
        <v>1286</v>
      </c>
      <c r="F559" s="104">
        <v>2240057</v>
      </c>
      <c r="G559" s="103" t="s">
        <v>1289</v>
      </c>
      <c r="H559" s="103" t="s">
        <v>133</v>
      </c>
      <c r="I559" s="103" t="s">
        <v>1287</v>
      </c>
      <c r="J559" s="103" t="s">
        <v>1288</v>
      </c>
      <c r="K559" s="82">
        <f t="shared" si="56"/>
        <v>3</v>
      </c>
      <c r="L559" s="82">
        <v>181</v>
      </c>
      <c r="M559" s="105">
        <f t="shared" si="57"/>
        <v>500000</v>
      </c>
      <c r="N559" s="105">
        <f t="shared" si="58"/>
        <v>250000</v>
      </c>
      <c r="O559" s="105" t="str">
        <f t="shared" si="59"/>
        <v/>
      </c>
      <c r="P559" s="105" t="str">
        <f t="shared" si="60"/>
        <v/>
      </c>
      <c r="Q559" s="82" t="s">
        <v>137</v>
      </c>
      <c r="R559" s="82"/>
      <c r="S559" s="82" t="s">
        <v>137</v>
      </c>
      <c r="T559" s="82" t="s">
        <v>137</v>
      </c>
      <c r="U559" s="82" t="s">
        <v>137</v>
      </c>
      <c r="V559" s="82"/>
      <c r="W559" s="82"/>
      <c r="X559" s="82" t="s">
        <v>137</v>
      </c>
      <c r="Y559" s="82"/>
      <c r="Z559" s="105">
        <f t="shared" si="61"/>
        <v>750000</v>
      </c>
      <c r="AA559" s="61">
        <f t="shared" si="62"/>
        <v>1000000</v>
      </c>
    </row>
    <row r="560" spans="1:27" ht="20.100000000000001" customHeight="1">
      <c r="A560" s="101">
        <v>1558</v>
      </c>
      <c r="B560" s="102">
        <v>1410051015097</v>
      </c>
      <c r="C560" s="102">
        <v>828010001</v>
      </c>
      <c r="D560" s="103" t="s">
        <v>132</v>
      </c>
      <c r="E560" s="103" t="s">
        <v>1290</v>
      </c>
      <c r="F560" s="104">
        <v>3591106</v>
      </c>
      <c r="G560" s="103" t="s">
        <v>1293</v>
      </c>
      <c r="H560" s="103" t="s">
        <v>133</v>
      </c>
      <c r="I560" s="103" t="s">
        <v>1291</v>
      </c>
      <c r="J560" s="103" t="s">
        <v>1292</v>
      </c>
      <c r="K560" s="82">
        <f t="shared" si="56"/>
        <v>3</v>
      </c>
      <c r="L560" s="82">
        <v>70</v>
      </c>
      <c r="M560" s="105">
        <f t="shared" si="57"/>
        <v>500000</v>
      </c>
      <c r="N560" s="105">
        <f t="shared" si="58"/>
        <v>250000</v>
      </c>
      <c r="O560" s="105" t="str">
        <f t="shared" si="59"/>
        <v/>
      </c>
      <c r="P560" s="105" t="str">
        <f t="shared" si="60"/>
        <v/>
      </c>
      <c r="Q560" s="82" t="s">
        <v>137</v>
      </c>
      <c r="R560" s="82"/>
      <c r="S560" s="82" t="s">
        <v>137</v>
      </c>
      <c r="T560" s="82" t="s">
        <v>137</v>
      </c>
      <c r="U560" s="82" t="s">
        <v>137</v>
      </c>
      <c r="V560" s="82"/>
      <c r="W560" s="82"/>
      <c r="X560" s="82" t="s">
        <v>137</v>
      </c>
      <c r="Y560" s="82"/>
      <c r="Z560" s="105">
        <f t="shared" si="61"/>
        <v>750000</v>
      </c>
      <c r="AA560" s="61">
        <f t="shared" si="62"/>
        <v>1000000</v>
      </c>
    </row>
    <row r="561" spans="1:27" ht="20.100000000000001" customHeight="1">
      <c r="A561" s="101">
        <v>1559</v>
      </c>
      <c r="B561" s="102">
        <v>1410051016160</v>
      </c>
      <c r="C561" s="102">
        <v>828010001</v>
      </c>
      <c r="D561" s="103" t="s">
        <v>132</v>
      </c>
      <c r="E561" s="103" t="s">
        <v>1290</v>
      </c>
      <c r="F561" s="104">
        <v>3591106</v>
      </c>
      <c r="G561" s="103" t="s">
        <v>1293</v>
      </c>
      <c r="H561" s="103" t="s">
        <v>133</v>
      </c>
      <c r="I561" s="103" t="s">
        <v>1291</v>
      </c>
      <c r="J561" s="103" t="s">
        <v>1294</v>
      </c>
      <c r="K561" s="82">
        <f t="shared" si="56"/>
        <v>3</v>
      </c>
      <c r="L561" s="82">
        <v>60</v>
      </c>
      <c r="M561" s="105">
        <f t="shared" si="57"/>
        <v>500000</v>
      </c>
      <c r="N561" s="105">
        <f t="shared" si="58"/>
        <v>250000</v>
      </c>
      <c r="O561" s="105" t="str">
        <f t="shared" si="59"/>
        <v/>
      </c>
      <c r="P561" s="105" t="str">
        <f t="shared" si="60"/>
        <v/>
      </c>
      <c r="Q561" s="82" t="s">
        <v>137</v>
      </c>
      <c r="R561" s="82"/>
      <c r="S561" s="82" t="s">
        <v>137</v>
      </c>
      <c r="T561" s="82" t="s">
        <v>137</v>
      </c>
      <c r="U561" s="82" t="s">
        <v>137</v>
      </c>
      <c r="V561" s="82"/>
      <c r="W561" s="82"/>
      <c r="X561" s="82" t="s">
        <v>137</v>
      </c>
      <c r="Y561" s="82"/>
      <c r="Z561" s="105">
        <f t="shared" si="61"/>
        <v>750000</v>
      </c>
      <c r="AA561" s="61">
        <f t="shared" si="62"/>
        <v>1000000</v>
      </c>
    </row>
    <row r="562" spans="1:27" ht="20.100000000000001" customHeight="1">
      <c r="A562" s="101">
        <v>1560</v>
      </c>
      <c r="B562" s="102">
        <v>1410051013894</v>
      </c>
      <c r="C562" s="102">
        <v>805010030</v>
      </c>
      <c r="D562" s="103" t="s">
        <v>132</v>
      </c>
      <c r="E562" s="103" t="s">
        <v>1295</v>
      </c>
      <c r="F562" s="104">
        <v>300936</v>
      </c>
      <c r="G562" s="103" t="s">
        <v>1298</v>
      </c>
      <c r="H562" s="103" t="s">
        <v>133</v>
      </c>
      <c r="I562" s="103" t="s">
        <v>1296</v>
      </c>
      <c r="J562" s="103" t="s">
        <v>1297</v>
      </c>
      <c r="K562" s="82">
        <f t="shared" si="56"/>
        <v>3</v>
      </c>
      <c r="L562" s="82">
        <v>120</v>
      </c>
      <c r="M562" s="105">
        <f t="shared" si="57"/>
        <v>500000</v>
      </c>
      <c r="N562" s="105">
        <f t="shared" si="58"/>
        <v>250000</v>
      </c>
      <c r="O562" s="105">
        <f t="shared" si="59"/>
        <v>300000</v>
      </c>
      <c r="P562" s="105" t="str">
        <f t="shared" si="60"/>
        <v/>
      </c>
      <c r="Q562" s="84" t="s">
        <v>138</v>
      </c>
      <c r="S562" s="84" t="s">
        <v>137</v>
      </c>
      <c r="T562" s="84" t="s">
        <v>137</v>
      </c>
      <c r="U562" s="84" t="s">
        <v>137</v>
      </c>
      <c r="X562" s="84" t="s">
        <v>137</v>
      </c>
      <c r="Z562" s="105">
        <f t="shared" si="61"/>
        <v>1050000</v>
      </c>
      <c r="AA562" s="61">
        <f t="shared" si="62"/>
        <v>1000000</v>
      </c>
    </row>
    <row r="563" spans="1:27" ht="20.100000000000001" customHeight="1">
      <c r="A563" s="101">
        <v>1561</v>
      </c>
      <c r="B563" s="102">
        <v>1410051024412</v>
      </c>
      <c r="C563" s="102">
        <v>220101000069</v>
      </c>
      <c r="D563" s="103" t="s">
        <v>132</v>
      </c>
      <c r="E563" s="103" t="s">
        <v>1295</v>
      </c>
      <c r="F563" s="104">
        <v>300936</v>
      </c>
      <c r="G563" s="103" t="s">
        <v>1298</v>
      </c>
      <c r="H563" s="103" t="s">
        <v>133</v>
      </c>
      <c r="I563" s="103" t="s">
        <v>1299</v>
      </c>
      <c r="J563" s="103" t="s">
        <v>1300</v>
      </c>
      <c r="K563" s="82">
        <f t="shared" si="56"/>
        <v>3</v>
      </c>
      <c r="L563" s="82">
        <v>140</v>
      </c>
      <c r="M563" s="105">
        <f t="shared" si="57"/>
        <v>500000</v>
      </c>
      <c r="N563" s="105">
        <f t="shared" si="58"/>
        <v>250000</v>
      </c>
      <c r="O563" s="105">
        <f t="shared" si="59"/>
        <v>300000</v>
      </c>
      <c r="P563" s="105" t="str">
        <f t="shared" si="60"/>
        <v/>
      </c>
      <c r="Q563" s="84" t="s">
        <v>138</v>
      </c>
      <c r="S563" s="84" t="s">
        <v>137</v>
      </c>
      <c r="T563" s="84" t="s">
        <v>137</v>
      </c>
      <c r="U563" s="84" t="s">
        <v>137</v>
      </c>
      <c r="X563" s="84" t="s">
        <v>137</v>
      </c>
      <c r="Z563" s="105">
        <f t="shared" si="61"/>
        <v>1050000</v>
      </c>
      <c r="AA563" s="61">
        <f t="shared" si="62"/>
        <v>1000000</v>
      </c>
    </row>
    <row r="564" spans="1:27" ht="20.100000000000001" customHeight="1">
      <c r="A564" s="101">
        <v>1562</v>
      </c>
      <c r="B564" s="102">
        <v>1410051018133</v>
      </c>
      <c r="C564" s="102">
        <v>918010031</v>
      </c>
      <c r="D564" s="103" t="s">
        <v>132</v>
      </c>
      <c r="E564" s="103" t="s">
        <v>1301</v>
      </c>
      <c r="F564" s="104">
        <v>2410022</v>
      </c>
      <c r="G564" s="103" t="s">
        <v>1304</v>
      </c>
      <c r="H564" s="103" t="s">
        <v>133</v>
      </c>
      <c r="I564" s="103" t="s">
        <v>1302</v>
      </c>
      <c r="J564" s="103" t="s">
        <v>1303</v>
      </c>
      <c r="K564" s="82">
        <f t="shared" si="56"/>
        <v>3</v>
      </c>
      <c r="L564" s="82">
        <v>76</v>
      </c>
      <c r="M564" s="105">
        <f t="shared" si="57"/>
        <v>500000</v>
      </c>
      <c r="N564" s="105">
        <f t="shared" si="58"/>
        <v>250000</v>
      </c>
      <c r="O564" s="105" t="str">
        <f t="shared" si="59"/>
        <v/>
      </c>
      <c r="P564" s="105" t="str">
        <f t="shared" si="60"/>
        <v/>
      </c>
      <c r="Q564" s="82" t="s">
        <v>137</v>
      </c>
      <c r="R564" s="82"/>
      <c r="S564" s="82" t="s">
        <v>137</v>
      </c>
      <c r="T564" s="82" t="s">
        <v>137</v>
      </c>
      <c r="U564" s="82" t="s">
        <v>137</v>
      </c>
      <c r="V564" s="82"/>
      <c r="W564" s="82"/>
      <c r="X564" s="82" t="s">
        <v>137</v>
      </c>
      <c r="Y564" s="82"/>
      <c r="Z564" s="105">
        <f t="shared" si="61"/>
        <v>750000</v>
      </c>
      <c r="AA564" s="61">
        <f t="shared" si="62"/>
        <v>1000000</v>
      </c>
    </row>
    <row r="565" spans="1:27" ht="20.100000000000001" customHeight="1">
      <c r="A565" s="101">
        <v>1563</v>
      </c>
      <c r="B565" s="102">
        <v>1410051024719</v>
      </c>
      <c r="C565" s="102">
        <v>918010031</v>
      </c>
      <c r="D565" s="103" t="s">
        <v>132</v>
      </c>
      <c r="E565" s="103" t="s">
        <v>1301</v>
      </c>
      <c r="F565" s="104">
        <v>2410022</v>
      </c>
      <c r="G565" s="103" t="s">
        <v>1304</v>
      </c>
      <c r="H565" s="103" t="s">
        <v>133</v>
      </c>
      <c r="I565" s="103" t="s">
        <v>1302</v>
      </c>
      <c r="J565" s="103" t="s">
        <v>1305</v>
      </c>
      <c r="K565" s="82">
        <f t="shared" si="56"/>
        <v>3</v>
      </c>
      <c r="L565" s="82">
        <v>96</v>
      </c>
      <c r="M565" s="105">
        <f t="shared" si="57"/>
        <v>500000</v>
      </c>
      <c r="N565" s="105">
        <f t="shared" si="58"/>
        <v>250000</v>
      </c>
      <c r="O565" s="105">
        <f t="shared" si="59"/>
        <v>300000</v>
      </c>
      <c r="P565" s="105" t="str">
        <f t="shared" si="60"/>
        <v/>
      </c>
      <c r="Q565" s="84" t="s">
        <v>138</v>
      </c>
      <c r="S565" s="84" t="s">
        <v>137</v>
      </c>
      <c r="T565" s="84" t="s">
        <v>137</v>
      </c>
      <c r="U565" s="84" t="s">
        <v>137</v>
      </c>
      <c r="X565" s="84" t="s">
        <v>137</v>
      </c>
      <c r="Z565" s="105">
        <f t="shared" si="61"/>
        <v>1050000</v>
      </c>
      <c r="AA565" s="61">
        <f t="shared" si="62"/>
        <v>1000000</v>
      </c>
    </row>
    <row r="566" spans="1:27" ht="20.100000000000001" customHeight="1">
      <c r="A566" s="101">
        <v>1564</v>
      </c>
      <c r="B566" s="102">
        <v>1410051026292</v>
      </c>
      <c r="C566" s="102">
        <v>918010031</v>
      </c>
      <c r="D566" s="103" t="s">
        <v>132</v>
      </c>
      <c r="E566" s="103" t="s">
        <v>1301</v>
      </c>
      <c r="F566" s="104">
        <v>2410022</v>
      </c>
      <c r="G566" s="103" t="s">
        <v>1304</v>
      </c>
      <c r="H566" s="103" t="s">
        <v>133</v>
      </c>
      <c r="I566" s="103" t="s">
        <v>1302</v>
      </c>
      <c r="J566" s="103" t="s">
        <v>1306</v>
      </c>
      <c r="K566" s="82">
        <f t="shared" si="56"/>
        <v>3</v>
      </c>
      <c r="L566" s="82">
        <v>80</v>
      </c>
      <c r="M566" s="105">
        <f t="shared" si="57"/>
        <v>500000</v>
      </c>
      <c r="N566" s="105">
        <f t="shared" si="58"/>
        <v>250000</v>
      </c>
      <c r="O566" s="105">
        <f t="shared" si="59"/>
        <v>300000</v>
      </c>
      <c r="P566" s="105" t="str">
        <f t="shared" si="60"/>
        <v/>
      </c>
      <c r="Q566" s="82" t="s">
        <v>137</v>
      </c>
      <c r="R566" s="82"/>
      <c r="S566" s="82" t="s">
        <v>137</v>
      </c>
      <c r="T566" s="84" t="s">
        <v>170</v>
      </c>
      <c r="U566" s="82" t="s">
        <v>137</v>
      </c>
      <c r="V566" s="82"/>
      <c r="W566" s="82"/>
      <c r="X566" s="82" t="s">
        <v>137</v>
      </c>
      <c r="Y566" s="82"/>
      <c r="Z566" s="105">
        <f t="shared" si="61"/>
        <v>1050000</v>
      </c>
      <c r="AA566" s="61">
        <f t="shared" si="62"/>
        <v>1000000</v>
      </c>
    </row>
    <row r="567" spans="1:27" ht="20.100000000000001" customHeight="1">
      <c r="A567" s="101">
        <v>1565</v>
      </c>
      <c r="B567" s="102">
        <v>1410051020402</v>
      </c>
      <c r="C567" s="102">
        <v>918010031</v>
      </c>
      <c r="D567" s="103" t="s">
        <v>139</v>
      </c>
      <c r="E567" s="103" t="s">
        <v>1301</v>
      </c>
      <c r="F567" s="104">
        <v>2410022</v>
      </c>
      <c r="G567" s="103" t="s">
        <v>1304</v>
      </c>
      <c r="H567" s="103" t="s">
        <v>133</v>
      </c>
      <c r="I567" s="103" t="s">
        <v>1302</v>
      </c>
      <c r="J567" s="106" t="s">
        <v>1307</v>
      </c>
      <c r="K567" s="82">
        <f t="shared" si="56"/>
        <v>2</v>
      </c>
      <c r="L567" s="82">
        <v>20</v>
      </c>
      <c r="M567" s="105">
        <f t="shared" si="57"/>
        <v>400000</v>
      </c>
      <c r="N567" s="105">
        <f t="shared" si="58"/>
        <v>200000</v>
      </c>
      <c r="O567" s="105" t="str">
        <f t="shared" si="59"/>
        <v/>
      </c>
      <c r="P567" s="105" t="str">
        <f t="shared" si="60"/>
        <v/>
      </c>
      <c r="Q567" s="82" t="s">
        <v>137</v>
      </c>
      <c r="R567" s="82"/>
      <c r="S567" s="82" t="s">
        <v>137</v>
      </c>
      <c r="T567" s="82" t="s">
        <v>137</v>
      </c>
      <c r="U567" s="82" t="s">
        <v>137</v>
      </c>
      <c r="V567" s="82"/>
      <c r="W567" s="82"/>
      <c r="X567" s="82" t="s">
        <v>137</v>
      </c>
      <c r="Y567" s="82"/>
      <c r="Z567" s="105">
        <f t="shared" si="61"/>
        <v>600000</v>
      </c>
      <c r="AA567" s="61">
        <f t="shared" si="62"/>
        <v>1000000</v>
      </c>
    </row>
    <row r="568" spans="1:27" ht="20.100000000000001" customHeight="1">
      <c r="A568" s="101">
        <v>1566</v>
      </c>
      <c r="B568" s="102">
        <v>1410051014637</v>
      </c>
      <c r="C568" s="102">
        <v>805030014</v>
      </c>
      <c r="D568" s="103" t="s">
        <v>132</v>
      </c>
      <c r="E568" s="103" t="s">
        <v>1308</v>
      </c>
      <c r="F568" s="104">
        <v>2460031</v>
      </c>
      <c r="G568" s="103" t="s">
        <v>1311</v>
      </c>
      <c r="H568" s="103" t="s">
        <v>133</v>
      </c>
      <c r="I568" s="103" t="s">
        <v>1309</v>
      </c>
      <c r="J568" s="103" t="s">
        <v>1310</v>
      </c>
      <c r="K568" s="82">
        <f t="shared" si="56"/>
        <v>3</v>
      </c>
      <c r="L568" s="82">
        <v>60</v>
      </c>
      <c r="M568" s="105">
        <f t="shared" si="57"/>
        <v>500000</v>
      </c>
      <c r="N568" s="105">
        <f t="shared" si="58"/>
        <v>250000</v>
      </c>
      <c r="O568" s="105">
        <f t="shared" si="59"/>
        <v>300000</v>
      </c>
      <c r="P568" s="105" t="str">
        <f t="shared" si="60"/>
        <v/>
      </c>
      <c r="Q568" s="84" t="s">
        <v>138</v>
      </c>
      <c r="S568" s="84" t="s">
        <v>137</v>
      </c>
      <c r="T568" s="84" t="s">
        <v>137</v>
      </c>
      <c r="U568" s="84" t="s">
        <v>137</v>
      </c>
      <c r="X568" s="84" t="s">
        <v>137</v>
      </c>
      <c r="Z568" s="105">
        <f t="shared" si="61"/>
        <v>1050000</v>
      </c>
      <c r="AA568" s="61">
        <f t="shared" si="62"/>
        <v>1000000</v>
      </c>
    </row>
    <row r="569" spans="1:27" ht="20.100000000000001" customHeight="1">
      <c r="A569" s="101">
        <v>1567</v>
      </c>
      <c r="B569" s="102">
        <v>1410051015592</v>
      </c>
      <c r="C569" s="102">
        <v>904010046</v>
      </c>
      <c r="D569" s="103" t="s">
        <v>132</v>
      </c>
      <c r="E569" s="103" t="s">
        <v>1312</v>
      </c>
      <c r="F569" s="104">
        <v>7980025</v>
      </c>
      <c r="G569" s="103" t="s">
        <v>1315</v>
      </c>
      <c r="H569" s="103" t="s">
        <v>133</v>
      </c>
      <c r="I569" s="103" t="s">
        <v>1313</v>
      </c>
      <c r="J569" s="103" t="s">
        <v>1314</v>
      </c>
      <c r="K569" s="82">
        <f t="shared" si="56"/>
        <v>3</v>
      </c>
      <c r="L569" s="82">
        <v>120</v>
      </c>
      <c r="M569" s="105">
        <f t="shared" si="57"/>
        <v>500000</v>
      </c>
      <c r="N569" s="105">
        <f t="shared" si="58"/>
        <v>250000</v>
      </c>
      <c r="O569" s="105">
        <f t="shared" si="59"/>
        <v>300000</v>
      </c>
      <c r="P569" s="105" t="str">
        <f t="shared" si="60"/>
        <v/>
      </c>
      <c r="Q569" s="84" t="s">
        <v>138</v>
      </c>
      <c r="S569" s="84" t="s">
        <v>137</v>
      </c>
      <c r="T569" s="84" t="s">
        <v>137</v>
      </c>
      <c r="U569" s="84" t="s">
        <v>137</v>
      </c>
      <c r="X569" s="84" t="s">
        <v>137</v>
      </c>
      <c r="Z569" s="105">
        <f t="shared" si="61"/>
        <v>1050000</v>
      </c>
      <c r="AA569" s="61">
        <f t="shared" si="62"/>
        <v>1000000</v>
      </c>
    </row>
    <row r="570" spans="1:27" ht="20.100000000000001" customHeight="1">
      <c r="A570" s="101">
        <v>1568</v>
      </c>
      <c r="B570" s="102">
        <v>1410051017770</v>
      </c>
      <c r="C570" s="102">
        <v>912010179</v>
      </c>
      <c r="D570" s="103" t="s">
        <v>132</v>
      </c>
      <c r="E570" s="103" t="s">
        <v>1316</v>
      </c>
      <c r="F570" s="104">
        <v>2450012</v>
      </c>
      <c r="G570" s="103" t="s">
        <v>1320</v>
      </c>
      <c r="H570" s="103" t="s">
        <v>1317</v>
      </c>
      <c r="I570" s="103" t="s">
        <v>1318</v>
      </c>
      <c r="J570" s="103" t="s">
        <v>1319</v>
      </c>
      <c r="K570" s="82">
        <f t="shared" si="56"/>
        <v>3</v>
      </c>
      <c r="L570" s="82">
        <v>90</v>
      </c>
      <c r="M570" s="105">
        <f t="shared" si="57"/>
        <v>500000</v>
      </c>
      <c r="N570" s="105">
        <f t="shared" si="58"/>
        <v>250000</v>
      </c>
      <c r="O570" s="105" t="str">
        <f t="shared" si="59"/>
        <v/>
      </c>
      <c r="P570" s="105" t="str">
        <f t="shared" si="60"/>
        <v/>
      </c>
      <c r="Q570" s="82" t="s">
        <v>137</v>
      </c>
      <c r="R570" s="82"/>
      <c r="S570" s="82" t="s">
        <v>137</v>
      </c>
      <c r="T570" s="82" t="s">
        <v>137</v>
      </c>
      <c r="U570" s="82" t="s">
        <v>137</v>
      </c>
      <c r="V570" s="82"/>
      <c r="W570" s="82"/>
      <c r="X570" s="82" t="s">
        <v>137</v>
      </c>
      <c r="Y570" s="82"/>
      <c r="Z570" s="105">
        <f t="shared" si="61"/>
        <v>750000</v>
      </c>
      <c r="AA570" s="61">
        <f t="shared" si="62"/>
        <v>1000000</v>
      </c>
    </row>
    <row r="571" spans="1:27" ht="20.100000000000001" customHeight="1">
      <c r="A571" s="101">
        <v>1569</v>
      </c>
      <c r="B571" s="102">
        <v>1410051016889</v>
      </c>
      <c r="C571" s="102">
        <v>912010086</v>
      </c>
      <c r="D571" s="103" t="s">
        <v>132</v>
      </c>
      <c r="E571" s="103" t="s">
        <v>1321</v>
      </c>
      <c r="F571" s="104">
        <v>2450001</v>
      </c>
      <c r="G571" s="103" t="s">
        <v>1324</v>
      </c>
      <c r="H571" s="103" t="s">
        <v>133</v>
      </c>
      <c r="I571" s="103" t="s">
        <v>1322</v>
      </c>
      <c r="J571" s="103" t="s">
        <v>1323</v>
      </c>
      <c r="K571" s="82">
        <f t="shared" si="56"/>
        <v>2</v>
      </c>
      <c r="L571" s="82">
        <v>30</v>
      </c>
      <c r="M571" s="105">
        <f t="shared" si="57"/>
        <v>400000</v>
      </c>
      <c r="N571" s="105">
        <f t="shared" si="58"/>
        <v>200000</v>
      </c>
      <c r="O571" s="105">
        <f t="shared" si="59"/>
        <v>300000</v>
      </c>
      <c r="P571" s="105" t="str">
        <f t="shared" si="60"/>
        <v/>
      </c>
      <c r="Q571" s="84" t="s">
        <v>138</v>
      </c>
      <c r="S571" s="84" t="s">
        <v>137</v>
      </c>
      <c r="T571" s="84" t="s">
        <v>137</v>
      </c>
      <c r="U571" s="84" t="s">
        <v>137</v>
      </c>
      <c r="X571" s="84" t="s">
        <v>137</v>
      </c>
      <c r="Z571" s="105">
        <f t="shared" si="61"/>
        <v>900000</v>
      </c>
      <c r="AA571" s="61">
        <f t="shared" si="62"/>
        <v>1000000</v>
      </c>
    </row>
    <row r="572" spans="1:27" ht="20.100000000000001" customHeight="1">
      <c r="A572" s="101">
        <v>1570</v>
      </c>
      <c r="B572" s="102">
        <v>1410051013696</v>
      </c>
      <c r="C572" s="102">
        <v>805010009</v>
      </c>
      <c r="D572" s="103" t="s">
        <v>132</v>
      </c>
      <c r="E572" s="103" t="s">
        <v>1325</v>
      </c>
      <c r="F572" s="104">
        <v>2300002</v>
      </c>
      <c r="G572" s="103" t="s">
        <v>1327</v>
      </c>
      <c r="H572" s="103" t="s">
        <v>133</v>
      </c>
      <c r="I572" s="103" t="s">
        <v>1328</v>
      </c>
      <c r="J572" s="103" t="s">
        <v>1326</v>
      </c>
      <c r="K572" s="82">
        <f t="shared" si="56"/>
        <v>3</v>
      </c>
      <c r="L572" s="82">
        <v>60</v>
      </c>
      <c r="M572" s="105">
        <f t="shared" si="57"/>
        <v>500000</v>
      </c>
      <c r="N572" s="105">
        <f t="shared" si="58"/>
        <v>250000</v>
      </c>
      <c r="O572" s="105" t="str">
        <f t="shared" si="59"/>
        <v/>
      </c>
      <c r="P572" s="105" t="str">
        <f t="shared" si="60"/>
        <v/>
      </c>
      <c r="Q572" s="82" t="s">
        <v>137</v>
      </c>
      <c r="R572" s="82"/>
      <c r="S572" s="82" t="s">
        <v>137</v>
      </c>
      <c r="T572" s="82" t="s">
        <v>137</v>
      </c>
      <c r="U572" s="82" t="s">
        <v>137</v>
      </c>
      <c r="V572" s="82"/>
      <c r="W572" s="82"/>
      <c r="X572" s="82" t="s">
        <v>137</v>
      </c>
      <c r="Y572" s="82"/>
      <c r="Z572" s="105">
        <f t="shared" si="61"/>
        <v>750000</v>
      </c>
      <c r="AA572" s="61">
        <f t="shared" si="62"/>
        <v>1000000</v>
      </c>
    </row>
    <row r="573" spans="1:27" ht="20.100000000000001" customHeight="1">
      <c r="A573" s="101">
        <v>1571</v>
      </c>
      <c r="B573" s="102">
        <v>1410051024750</v>
      </c>
      <c r="C573" s="102">
        <v>1410001003862</v>
      </c>
      <c r="D573" s="103" t="s">
        <v>132</v>
      </c>
      <c r="E573" s="103" t="s">
        <v>1325</v>
      </c>
      <c r="F573" s="104">
        <v>2300002</v>
      </c>
      <c r="G573" s="103" t="s">
        <v>1330</v>
      </c>
      <c r="H573" s="103" t="s">
        <v>133</v>
      </c>
      <c r="I573" s="103" t="s">
        <v>1328</v>
      </c>
      <c r="J573" s="103" t="s">
        <v>1329</v>
      </c>
      <c r="K573" s="82">
        <f t="shared" si="56"/>
        <v>3</v>
      </c>
      <c r="L573" s="82">
        <v>60</v>
      </c>
      <c r="M573" s="105">
        <f t="shared" si="57"/>
        <v>500000</v>
      </c>
      <c r="N573" s="105">
        <f t="shared" si="58"/>
        <v>250000</v>
      </c>
      <c r="O573" s="105">
        <f t="shared" si="59"/>
        <v>300000</v>
      </c>
      <c r="P573" s="105" t="str">
        <f t="shared" si="60"/>
        <v/>
      </c>
      <c r="Q573" s="84" t="s">
        <v>138</v>
      </c>
      <c r="S573" s="84" t="s">
        <v>137</v>
      </c>
      <c r="T573" s="84" t="s">
        <v>137</v>
      </c>
      <c r="U573" s="84" t="s">
        <v>137</v>
      </c>
      <c r="X573" s="84" t="s">
        <v>137</v>
      </c>
      <c r="Z573" s="105">
        <f t="shared" si="61"/>
        <v>1050000</v>
      </c>
      <c r="AA573" s="61">
        <f t="shared" si="62"/>
        <v>1000000</v>
      </c>
    </row>
    <row r="574" spans="1:27" ht="20.100000000000001" customHeight="1">
      <c r="A574" s="101">
        <v>1572</v>
      </c>
      <c r="B574" s="102">
        <v>1410051019750</v>
      </c>
      <c r="C574" s="102">
        <v>1016040031</v>
      </c>
      <c r="D574" s="103" t="s">
        <v>132</v>
      </c>
      <c r="E574" s="103" t="s">
        <v>1331</v>
      </c>
      <c r="F574" s="104">
        <v>4500002</v>
      </c>
      <c r="G574" s="103" t="s">
        <v>1334</v>
      </c>
      <c r="H574" s="103" t="s">
        <v>133</v>
      </c>
      <c r="I574" s="103" t="s">
        <v>1332</v>
      </c>
      <c r="J574" s="103" t="s">
        <v>1333</v>
      </c>
      <c r="K574" s="82">
        <f t="shared" si="56"/>
        <v>3</v>
      </c>
      <c r="L574" s="82">
        <v>60</v>
      </c>
      <c r="M574" s="105">
        <f t="shared" si="57"/>
        <v>500000</v>
      </c>
      <c r="N574" s="105">
        <f t="shared" si="58"/>
        <v>250000</v>
      </c>
      <c r="O574" s="105" t="str">
        <f t="shared" si="59"/>
        <v/>
      </c>
      <c r="P574" s="105" t="str">
        <f t="shared" si="60"/>
        <v/>
      </c>
      <c r="Q574" s="82" t="s">
        <v>137</v>
      </c>
      <c r="R574" s="82"/>
      <c r="S574" s="82" t="s">
        <v>137</v>
      </c>
      <c r="T574" s="82" t="s">
        <v>137</v>
      </c>
      <c r="U574" s="82" t="s">
        <v>137</v>
      </c>
      <c r="V574" s="82"/>
      <c r="W574" s="82"/>
      <c r="X574" s="82" t="s">
        <v>137</v>
      </c>
      <c r="Y574" s="82"/>
      <c r="Z574" s="105">
        <f t="shared" si="61"/>
        <v>750000</v>
      </c>
      <c r="AA574" s="61">
        <f t="shared" si="62"/>
        <v>1000000</v>
      </c>
    </row>
    <row r="575" spans="1:27" ht="20.100000000000001" customHeight="1">
      <c r="A575" s="101">
        <v>1573</v>
      </c>
      <c r="B575" s="102">
        <v>1410051023976</v>
      </c>
      <c r="C575" s="102">
        <v>1016040031</v>
      </c>
      <c r="D575" s="103" t="s">
        <v>132</v>
      </c>
      <c r="E575" s="103" t="s">
        <v>1331</v>
      </c>
      <c r="F575" s="104">
        <v>4500002</v>
      </c>
      <c r="G575" s="103" t="s">
        <v>1334</v>
      </c>
      <c r="H575" s="103" t="s">
        <v>133</v>
      </c>
      <c r="I575" s="103" t="s">
        <v>1332</v>
      </c>
      <c r="J575" s="103" t="s">
        <v>1335</v>
      </c>
      <c r="K575" s="82">
        <f t="shared" si="56"/>
        <v>3</v>
      </c>
      <c r="L575" s="82">
        <v>60</v>
      </c>
      <c r="M575" s="105">
        <f t="shared" si="57"/>
        <v>500000</v>
      </c>
      <c r="N575" s="105">
        <f t="shared" si="58"/>
        <v>250000</v>
      </c>
      <c r="O575" s="105" t="str">
        <f t="shared" si="59"/>
        <v/>
      </c>
      <c r="P575" s="105" t="str">
        <f t="shared" si="60"/>
        <v/>
      </c>
      <c r="Q575" s="82" t="s">
        <v>137</v>
      </c>
      <c r="R575" s="82"/>
      <c r="S575" s="82" t="s">
        <v>137</v>
      </c>
      <c r="T575" s="82" t="s">
        <v>137</v>
      </c>
      <c r="U575" s="82" t="s">
        <v>137</v>
      </c>
      <c r="V575" s="82"/>
      <c r="W575" s="82"/>
      <c r="X575" s="82" t="s">
        <v>137</v>
      </c>
      <c r="Y575" s="82"/>
      <c r="Z575" s="105">
        <f t="shared" si="61"/>
        <v>750000</v>
      </c>
      <c r="AA575" s="61">
        <f t="shared" si="62"/>
        <v>1000000</v>
      </c>
    </row>
    <row r="576" spans="1:27" ht="20.100000000000001" customHeight="1">
      <c r="A576" s="101">
        <v>1574</v>
      </c>
      <c r="B576" s="102">
        <v>1410051024024</v>
      </c>
      <c r="C576" s="102">
        <v>1016040031</v>
      </c>
      <c r="D576" s="103" t="s">
        <v>132</v>
      </c>
      <c r="E576" s="103" t="s">
        <v>1331</v>
      </c>
      <c r="F576" s="104">
        <v>4500002</v>
      </c>
      <c r="G576" s="103" t="s">
        <v>1334</v>
      </c>
      <c r="H576" s="103" t="s">
        <v>133</v>
      </c>
      <c r="I576" s="103" t="s">
        <v>1332</v>
      </c>
      <c r="J576" s="103" t="s">
        <v>1336</v>
      </c>
      <c r="K576" s="82">
        <f t="shared" si="56"/>
        <v>3</v>
      </c>
      <c r="L576" s="82">
        <v>60</v>
      </c>
      <c r="M576" s="105">
        <f t="shared" si="57"/>
        <v>500000</v>
      </c>
      <c r="N576" s="105">
        <f t="shared" si="58"/>
        <v>250000</v>
      </c>
      <c r="O576" s="105" t="str">
        <f t="shared" si="59"/>
        <v/>
      </c>
      <c r="P576" s="105" t="str">
        <f t="shared" si="60"/>
        <v/>
      </c>
      <c r="Q576" s="82" t="s">
        <v>137</v>
      </c>
      <c r="R576" s="82"/>
      <c r="S576" s="82" t="s">
        <v>137</v>
      </c>
      <c r="T576" s="82" t="s">
        <v>137</v>
      </c>
      <c r="U576" s="82" t="s">
        <v>137</v>
      </c>
      <c r="V576" s="82"/>
      <c r="W576" s="82"/>
      <c r="X576" s="82" t="s">
        <v>137</v>
      </c>
      <c r="Y576" s="82"/>
      <c r="Z576" s="105">
        <f t="shared" si="61"/>
        <v>750000</v>
      </c>
      <c r="AA576" s="61">
        <f t="shared" si="62"/>
        <v>1000000</v>
      </c>
    </row>
    <row r="577" spans="1:27" ht="20.100000000000001" customHeight="1">
      <c r="A577" s="101">
        <v>1575</v>
      </c>
      <c r="B577" s="102">
        <v>1410051024966</v>
      </c>
      <c r="C577" s="102">
        <v>1016040031</v>
      </c>
      <c r="D577" s="103" t="s">
        <v>132</v>
      </c>
      <c r="E577" s="103" t="s">
        <v>1331</v>
      </c>
      <c r="F577" s="104">
        <v>4500002</v>
      </c>
      <c r="G577" s="103" t="s">
        <v>1334</v>
      </c>
      <c r="H577" s="103" t="s">
        <v>133</v>
      </c>
      <c r="I577" s="103" t="s">
        <v>1332</v>
      </c>
      <c r="J577" s="103" t="s">
        <v>1337</v>
      </c>
      <c r="K577" s="82">
        <f t="shared" si="56"/>
        <v>3</v>
      </c>
      <c r="L577" s="82">
        <v>60</v>
      </c>
      <c r="M577" s="105">
        <f t="shared" si="57"/>
        <v>500000</v>
      </c>
      <c r="N577" s="105">
        <f t="shared" si="58"/>
        <v>250000</v>
      </c>
      <c r="O577" s="105" t="str">
        <f t="shared" si="59"/>
        <v/>
      </c>
      <c r="P577" s="105" t="str">
        <f t="shared" si="60"/>
        <v/>
      </c>
      <c r="Q577" s="82" t="s">
        <v>137</v>
      </c>
      <c r="R577" s="82"/>
      <c r="S577" s="82" t="s">
        <v>137</v>
      </c>
      <c r="T577" s="82" t="s">
        <v>137</v>
      </c>
      <c r="U577" s="82" t="s">
        <v>137</v>
      </c>
      <c r="V577" s="82"/>
      <c r="W577" s="82"/>
      <c r="X577" s="82" t="s">
        <v>137</v>
      </c>
      <c r="Y577" s="82"/>
      <c r="Z577" s="105">
        <f t="shared" si="61"/>
        <v>750000</v>
      </c>
      <c r="AA577" s="61">
        <f t="shared" si="62"/>
        <v>1000000</v>
      </c>
    </row>
    <row r="578" spans="1:27" ht="20.100000000000001" customHeight="1">
      <c r="A578" s="101">
        <v>1576</v>
      </c>
      <c r="B578" s="102">
        <v>1410051013704</v>
      </c>
      <c r="C578" s="102">
        <v>805010010</v>
      </c>
      <c r="D578" s="103" t="s">
        <v>132</v>
      </c>
      <c r="E578" s="103" t="s">
        <v>1338</v>
      </c>
      <c r="F578" s="104">
        <v>7391301</v>
      </c>
      <c r="G578" s="103" t="s">
        <v>1341</v>
      </c>
      <c r="H578" s="103" t="s">
        <v>133</v>
      </c>
      <c r="I578" s="103" t="s">
        <v>1339</v>
      </c>
      <c r="J578" s="103" t="s">
        <v>1340</v>
      </c>
      <c r="K578" s="82">
        <f t="shared" si="56"/>
        <v>3</v>
      </c>
      <c r="L578" s="82">
        <v>200</v>
      </c>
      <c r="M578" s="105">
        <f t="shared" si="57"/>
        <v>500000</v>
      </c>
      <c r="N578" s="105">
        <f t="shared" si="58"/>
        <v>250000</v>
      </c>
      <c r="O578" s="105">
        <f t="shared" si="59"/>
        <v>300000</v>
      </c>
      <c r="P578" s="105" t="str">
        <f t="shared" si="60"/>
        <v/>
      </c>
      <c r="Q578" s="84" t="s">
        <v>138</v>
      </c>
      <c r="S578" s="84" t="s">
        <v>137</v>
      </c>
      <c r="T578" s="84" t="s">
        <v>137</v>
      </c>
      <c r="U578" s="84" t="s">
        <v>137</v>
      </c>
      <c r="X578" s="84" t="s">
        <v>137</v>
      </c>
      <c r="Z578" s="105">
        <f t="shared" si="61"/>
        <v>1050000</v>
      </c>
      <c r="AA578" s="61">
        <f t="shared" si="62"/>
        <v>1000000</v>
      </c>
    </row>
    <row r="579" spans="1:27" ht="20.100000000000001" customHeight="1">
      <c r="A579" s="101">
        <v>1577</v>
      </c>
      <c r="B579" s="102">
        <v>1410051014249</v>
      </c>
      <c r="C579" s="102">
        <v>805020025</v>
      </c>
      <c r="D579" s="103" t="s">
        <v>132</v>
      </c>
      <c r="E579" s="103" t="s">
        <v>1342</v>
      </c>
      <c r="F579" s="104">
        <v>101413</v>
      </c>
      <c r="G579" s="103" t="s">
        <v>1345</v>
      </c>
      <c r="H579" s="103" t="s">
        <v>133</v>
      </c>
      <c r="I579" s="103" t="s">
        <v>1343</v>
      </c>
      <c r="J579" s="103" t="s">
        <v>1344</v>
      </c>
      <c r="K579" s="82">
        <f t="shared" ref="K579:K642" si="63">IF(L579="","",IF(L579&lt;=19,1,IF(AND(L579&gt;=20,L579&lt;=59),2,IF(L579&gt;=60,3,"エラー"))))</f>
        <v>3</v>
      </c>
      <c r="L579" s="82">
        <v>60</v>
      </c>
      <c r="M579" s="105">
        <f t="shared" ref="M579:M642" si="64">IF(L579="","",IF(K579=1,300000,IF(K579=2,400000,IF(K579=3,500000,"エラー"))))</f>
        <v>500000</v>
      </c>
      <c r="N579" s="105">
        <f t="shared" ref="N579:N642" si="65">IF(L579="","",IF(K579=1,150000,IF(K579=2,200000,IF(K579=3,250000,"エラー"))))</f>
        <v>250000</v>
      </c>
      <c r="O579" s="105">
        <f t="shared" ref="O579:O642" si="66">IF(OR(Q579="○",R579="○",S579="○",T579="○",U579="○",V579="○"),300000,"")</f>
        <v>300000</v>
      </c>
      <c r="P579" s="105" t="str">
        <f t="shared" ref="P579:P642" si="67">IF(OR(X579="○",W579="○",Y579="○"),300000,"")</f>
        <v/>
      </c>
      <c r="Q579" s="84" t="s">
        <v>138</v>
      </c>
      <c r="S579" s="84" t="s">
        <v>137</v>
      </c>
      <c r="T579" s="84" t="s">
        <v>137</v>
      </c>
      <c r="U579" s="84" t="s">
        <v>137</v>
      </c>
      <c r="X579" s="84" t="s">
        <v>137</v>
      </c>
      <c r="Z579" s="105">
        <f t="shared" ref="Z579:Z642" si="68">SUM(M579:P579)</f>
        <v>1050000</v>
      </c>
      <c r="AA579" s="61">
        <f t="shared" ref="AA579:AA642" si="69">IF(OR(N579&lt;&gt;"",O579&lt;&gt;"",P579&lt;&gt;""),1000000,0)</f>
        <v>1000000</v>
      </c>
    </row>
    <row r="580" spans="1:27" ht="20.100000000000001" customHeight="1">
      <c r="A580" s="101">
        <v>1578</v>
      </c>
      <c r="B580" s="102">
        <v>1410051014595</v>
      </c>
      <c r="C580" s="102">
        <v>805020025</v>
      </c>
      <c r="D580" s="103" t="s">
        <v>132</v>
      </c>
      <c r="E580" s="103" t="s">
        <v>1342</v>
      </c>
      <c r="F580" s="104">
        <v>101413</v>
      </c>
      <c r="G580" s="103" t="s">
        <v>1345</v>
      </c>
      <c r="H580" s="103" t="s">
        <v>133</v>
      </c>
      <c r="I580" s="103" t="s">
        <v>1343</v>
      </c>
      <c r="J580" s="103" t="s">
        <v>1346</v>
      </c>
      <c r="K580" s="82">
        <f t="shared" si="63"/>
        <v>3</v>
      </c>
      <c r="L580" s="82">
        <v>90</v>
      </c>
      <c r="M580" s="105">
        <f t="shared" si="64"/>
        <v>500000</v>
      </c>
      <c r="N580" s="105">
        <f t="shared" si="65"/>
        <v>250000</v>
      </c>
      <c r="O580" s="105">
        <f t="shared" si="66"/>
        <v>300000</v>
      </c>
      <c r="P580" s="105" t="str">
        <f t="shared" si="67"/>
        <v/>
      </c>
      <c r="Q580" s="84" t="s">
        <v>138</v>
      </c>
      <c r="S580" s="84" t="s">
        <v>137</v>
      </c>
      <c r="T580" s="84" t="s">
        <v>137</v>
      </c>
      <c r="U580" s="84" t="s">
        <v>137</v>
      </c>
      <c r="X580" s="84" t="s">
        <v>137</v>
      </c>
      <c r="Z580" s="105">
        <f t="shared" si="68"/>
        <v>1050000</v>
      </c>
      <c r="AA580" s="61">
        <f t="shared" si="69"/>
        <v>1000000</v>
      </c>
    </row>
    <row r="581" spans="1:27" ht="20.100000000000001" customHeight="1">
      <c r="A581" s="101">
        <v>1579</v>
      </c>
      <c r="B581" s="102">
        <v>1410051025823</v>
      </c>
      <c r="C581" s="102">
        <v>520101000286</v>
      </c>
      <c r="D581" s="103" t="s">
        <v>132</v>
      </c>
      <c r="E581" s="103" t="s">
        <v>1342</v>
      </c>
      <c r="F581" s="104">
        <v>101413</v>
      </c>
      <c r="G581" s="103" t="s">
        <v>1349</v>
      </c>
      <c r="H581" s="103" t="s">
        <v>133</v>
      </c>
      <c r="I581" s="103" t="s">
        <v>1347</v>
      </c>
      <c r="J581" s="103" t="s">
        <v>1348</v>
      </c>
      <c r="K581" s="82">
        <f t="shared" si="63"/>
        <v>3</v>
      </c>
      <c r="L581" s="82">
        <v>80</v>
      </c>
      <c r="M581" s="105">
        <f t="shared" si="64"/>
        <v>500000</v>
      </c>
      <c r="N581" s="105">
        <f t="shared" si="65"/>
        <v>250000</v>
      </c>
      <c r="O581" s="105">
        <f t="shared" si="66"/>
        <v>300000</v>
      </c>
      <c r="P581" s="105" t="str">
        <f t="shared" si="67"/>
        <v/>
      </c>
      <c r="Q581" s="84" t="s">
        <v>138</v>
      </c>
      <c r="S581" s="84" t="s">
        <v>137</v>
      </c>
      <c r="T581" s="84" t="s">
        <v>137</v>
      </c>
      <c r="U581" s="84" t="s">
        <v>137</v>
      </c>
      <c r="X581" s="84" t="s">
        <v>137</v>
      </c>
      <c r="Z581" s="105">
        <f t="shared" si="68"/>
        <v>1050000</v>
      </c>
      <c r="AA581" s="61">
        <f t="shared" si="69"/>
        <v>1000000</v>
      </c>
    </row>
    <row r="582" spans="1:27" ht="20.100000000000001" customHeight="1">
      <c r="A582" s="101">
        <v>1580</v>
      </c>
      <c r="B582" s="102">
        <v>1410051025252</v>
      </c>
      <c r="C582" s="102">
        <v>2721101000049</v>
      </c>
      <c r="D582" s="103" t="s">
        <v>132</v>
      </c>
      <c r="E582" s="103" t="s">
        <v>1350</v>
      </c>
      <c r="F582" s="104">
        <v>5670012</v>
      </c>
      <c r="G582" s="103" t="s">
        <v>1353</v>
      </c>
      <c r="H582" s="103" t="s">
        <v>133</v>
      </c>
      <c r="I582" s="103" t="s">
        <v>1351</v>
      </c>
      <c r="J582" s="103" t="s">
        <v>1352</v>
      </c>
      <c r="K582" s="82">
        <f t="shared" si="63"/>
        <v>3</v>
      </c>
      <c r="L582" s="82">
        <v>97</v>
      </c>
      <c r="M582" s="105">
        <f t="shared" si="64"/>
        <v>500000</v>
      </c>
      <c r="N582" s="105">
        <f t="shared" si="65"/>
        <v>250000</v>
      </c>
      <c r="O582" s="105">
        <f t="shared" si="66"/>
        <v>300000</v>
      </c>
      <c r="P582" s="105" t="str">
        <f t="shared" si="67"/>
        <v/>
      </c>
      <c r="Q582" s="84" t="s">
        <v>138</v>
      </c>
      <c r="S582" s="84" t="s">
        <v>137</v>
      </c>
      <c r="T582" s="84" t="s">
        <v>137</v>
      </c>
      <c r="U582" s="84" t="s">
        <v>137</v>
      </c>
      <c r="X582" s="84" t="s">
        <v>137</v>
      </c>
      <c r="Z582" s="105">
        <f t="shared" si="68"/>
        <v>1050000</v>
      </c>
      <c r="AA582" s="61">
        <f t="shared" si="69"/>
        <v>1000000</v>
      </c>
    </row>
    <row r="583" spans="1:27" ht="20.100000000000001" customHeight="1">
      <c r="A583" s="101">
        <v>1581</v>
      </c>
      <c r="B583" s="102">
        <v>1410051017291</v>
      </c>
      <c r="C583" s="102">
        <v>912010129</v>
      </c>
      <c r="D583" s="103" t="s">
        <v>132</v>
      </c>
      <c r="E583" s="103" t="s">
        <v>1354</v>
      </c>
      <c r="F583" s="104">
        <v>2260011</v>
      </c>
      <c r="G583" s="103" t="s">
        <v>1357</v>
      </c>
      <c r="H583" s="103" t="s">
        <v>133</v>
      </c>
      <c r="I583" s="103" t="s">
        <v>1355</v>
      </c>
      <c r="J583" s="103" t="s">
        <v>1356</v>
      </c>
      <c r="K583" s="82">
        <f t="shared" si="63"/>
        <v>3</v>
      </c>
      <c r="L583" s="82">
        <v>100</v>
      </c>
      <c r="M583" s="105">
        <f t="shared" si="64"/>
        <v>500000</v>
      </c>
      <c r="N583" s="105">
        <f t="shared" si="65"/>
        <v>250000</v>
      </c>
      <c r="O583" s="105">
        <f t="shared" si="66"/>
        <v>300000</v>
      </c>
      <c r="P583" s="105" t="str">
        <f t="shared" si="67"/>
        <v/>
      </c>
      <c r="Q583" s="84" t="s">
        <v>138</v>
      </c>
      <c r="S583" s="84" t="s">
        <v>137</v>
      </c>
      <c r="T583" s="84" t="s">
        <v>137</v>
      </c>
      <c r="U583" s="84" t="s">
        <v>137</v>
      </c>
      <c r="X583" s="84" t="s">
        <v>137</v>
      </c>
      <c r="Z583" s="105">
        <f t="shared" si="68"/>
        <v>1050000</v>
      </c>
      <c r="AA583" s="61">
        <f t="shared" si="69"/>
        <v>1000000</v>
      </c>
    </row>
    <row r="584" spans="1:27" ht="20.100000000000001" customHeight="1">
      <c r="A584" s="101">
        <v>1582</v>
      </c>
      <c r="B584" s="102">
        <v>1410051018257</v>
      </c>
      <c r="C584" s="102">
        <v>912010129</v>
      </c>
      <c r="D584" s="103" t="s">
        <v>132</v>
      </c>
      <c r="E584" s="103" t="s">
        <v>1354</v>
      </c>
      <c r="F584" s="104">
        <v>2260011</v>
      </c>
      <c r="G584" s="103" t="s">
        <v>1357</v>
      </c>
      <c r="H584" s="103" t="s">
        <v>133</v>
      </c>
      <c r="I584" s="103" t="s">
        <v>1355</v>
      </c>
      <c r="J584" s="103" t="s">
        <v>1358</v>
      </c>
      <c r="K584" s="82">
        <f t="shared" si="63"/>
        <v>3</v>
      </c>
      <c r="L584" s="82">
        <v>72</v>
      </c>
      <c r="M584" s="105">
        <f t="shared" si="64"/>
        <v>500000</v>
      </c>
      <c r="N584" s="105">
        <f t="shared" si="65"/>
        <v>250000</v>
      </c>
      <c r="O584" s="105">
        <f t="shared" si="66"/>
        <v>300000</v>
      </c>
      <c r="P584" s="105" t="str">
        <f t="shared" si="67"/>
        <v/>
      </c>
      <c r="Q584" s="84" t="s">
        <v>138</v>
      </c>
      <c r="S584" s="84" t="s">
        <v>137</v>
      </c>
      <c r="T584" s="84" t="s">
        <v>137</v>
      </c>
      <c r="U584" s="84" t="s">
        <v>137</v>
      </c>
      <c r="X584" s="84" t="s">
        <v>137</v>
      </c>
      <c r="Z584" s="105">
        <f t="shared" si="68"/>
        <v>1050000</v>
      </c>
      <c r="AA584" s="61">
        <f t="shared" si="69"/>
        <v>1000000</v>
      </c>
    </row>
    <row r="585" spans="1:27" ht="20.100000000000001" customHeight="1">
      <c r="A585" s="101">
        <v>1583</v>
      </c>
      <c r="B585" s="102">
        <v>1410051018265</v>
      </c>
      <c r="C585" s="102">
        <v>912010129</v>
      </c>
      <c r="D585" s="103" t="s">
        <v>132</v>
      </c>
      <c r="E585" s="103" t="s">
        <v>1354</v>
      </c>
      <c r="F585" s="104">
        <v>2260011</v>
      </c>
      <c r="G585" s="103" t="s">
        <v>1357</v>
      </c>
      <c r="H585" s="103" t="s">
        <v>133</v>
      </c>
      <c r="I585" s="103" t="s">
        <v>1355</v>
      </c>
      <c r="J585" s="103" t="s">
        <v>1359</v>
      </c>
      <c r="K585" s="82">
        <f t="shared" si="63"/>
        <v>2</v>
      </c>
      <c r="L585" s="82">
        <v>20</v>
      </c>
      <c r="M585" s="105">
        <f t="shared" si="64"/>
        <v>400000</v>
      </c>
      <c r="N585" s="105">
        <f t="shared" si="65"/>
        <v>200000</v>
      </c>
      <c r="O585" s="105">
        <f t="shared" si="66"/>
        <v>300000</v>
      </c>
      <c r="P585" s="105" t="str">
        <f t="shared" si="67"/>
        <v/>
      </c>
      <c r="Q585" s="84" t="s">
        <v>138</v>
      </c>
      <c r="S585" s="84" t="s">
        <v>137</v>
      </c>
      <c r="T585" s="84" t="s">
        <v>137</v>
      </c>
      <c r="U585" s="84" t="s">
        <v>137</v>
      </c>
      <c r="X585" s="84" t="s">
        <v>137</v>
      </c>
      <c r="Z585" s="105">
        <f t="shared" si="68"/>
        <v>900000</v>
      </c>
      <c r="AA585" s="61">
        <f t="shared" si="69"/>
        <v>1000000</v>
      </c>
    </row>
    <row r="586" spans="1:27" ht="20.100000000000001" customHeight="1">
      <c r="A586" s="101">
        <v>1584</v>
      </c>
      <c r="B586" s="102">
        <v>1410051018273</v>
      </c>
      <c r="C586" s="102">
        <v>912010129</v>
      </c>
      <c r="D586" s="103" t="s">
        <v>132</v>
      </c>
      <c r="E586" s="103" t="s">
        <v>1354</v>
      </c>
      <c r="F586" s="104">
        <v>2260011</v>
      </c>
      <c r="G586" s="103" t="s">
        <v>1357</v>
      </c>
      <c r="H586" s="103" t="s">
        <v>133</v>
      </c>
      <c r="I586" s="103" t="s">
        <v>1355</v>
      </c>
      <c r="J586" s="103" t="s">
        <v>1360</v>
      </c>
      <c r="K586" s="82">
        <f t="shared" si="63"/>
        <v>2</v>
      </c>
      <c r="L586" s="82">
        <v>20</v>
      </c>
      <c r="M586" s="105">
        <f t="shared" si="64"/>
        <v>400000</v>
      </c>
      <c r="N586" s="105">
        <f t="shared" si="65"/>
        <v>200000</v>
      </c>
      <c r="O586" s="105">
        <f t="shared" si="66"/>
        <v>300000</v>
      </c>
      <c r="P586" s="105" t="str">
        <f t="shared" si="67"/>
        <v/>
      </c>
      <c r="Q586" s="84" t="s">
        <v>138</v>
      </c>
      <c r="S586" s="84" t="s">
        <v>137</v>
      </c>
      <c r="T586" s="84" t="s">
        <v>137</v>
      </c>
      <c r="U586" s="84" t="s">
        <v>137</v>
      </c>
      <c r="X586" s="84" t="s">
        <v>137</v>
      </c>
      <c r="Z586" s="105">
        <f t="shared" si="68"/>
        <v>900000</v>
      </c>
      <c r="AA586" s="61">
        <f t="shared" si="69"/>
        <v>1000000</v>
      </c>
    </row>
    <row r="587" spans="1:27" ht="20.100000000000001" customHeight="1">
      <c r="A587" s="101">
        <v>1585</v>
      </c>
      <c r="B587" s="102">
        <v>1410051018299</v>
      </c>
      <c r="C587" s="102">
        <v>912010129</v>
      </c>
      <c r="D587" s="103" t="s">
        <v>132</v>
      </c>
      <c r="E587" s="103" t="s">
        <v>1354</v>
      </c>
      <c r="F587" s="104">
        <v>2260011</v>
      </c>
      <c r="G587" s="103" t="s">
        <v>1357</v>
      </c>
      <c r="H587" s="103" t="s">
        <v>133</v>
      </c>
      <c r="I587" s="103" t="s">
        <v>1355</v>
      </c>
      <c r="J587" s="103" t="s">
        <v>1361</v>
      </c>
      <c r="K587" s="82">
        <f t="shared" si="63"/>
        <v>3</v>
      </c>
      <c r="L587" s="82">
        <v>90</v>
      </c>
      <c r="M587" s="105">
        <f t="shared" si="64"/>
        <v>500000</v>
      </c>
      <c r="N587" s="105">
        <f t="shared" si="65"/>
        <v>250000</v>
      </c>
      <c r="O587" s="105">
        <f t="shared" si="66"/>
        <v>300000</v>
      </c>
      <c r="P587" s="105" t="str">
        <f t="shared" si="67"/>
        <v/>
      </c>
      <c r="Q587" s="84" t="s">
        <v>138</v>
      </c>
      <c r="S587" s="84" t="s">
        <v>137</v>
      </c>
      <c r="T587" s="84" t="s">
        <v>137</v>
      </c>
      <c r="U587" s="84" t="s">
        <v>137</v>
      </c>
      <c r="X587" s="84" t="s">
        <v>137</v>
      </c>
      <c r="Z587" s="105">
        <f t="shared" si="68"/>
        <v>1050000</v>
      </c>
      <c r="AA587" s="61">
        <f t="shared" si="69"/>
        <v>1000000</v>
      </c>
    </row>
    <row r="588" spans="1:27" ht="20.100000000000001" customHeight="1">
      <c r="A588" s="101">
        <v>1586</v>
      </c>
      <c r="B588" s="102">
        <v>1410051019693</v>
      </c>
      <c r="C588" s="102">
        <v>912010129</v>
      </c>
      <c r="D588" s="103" t="s">
        <v>139</v>
      </c>
      <c r="E588" s="103" t="s">
        <v>1354</v>
      </c>
      <c r="F588" s="104">
        <v>2260011</v>
      </c>
      <c r="G588" s="103" t="s">
        <v>1357</v>
      </c>
      <c r="H588" s="103" t="s">
        <v>133</v>
      </c>
      <c r="I588" s="103" t="s">
        <v>1355</v>
      </c>
      <c r="J588" s="108" t="s">
        <v>1362</v>
      </c>
      <c r="K588" s="82">
        <f t="shared" si="63"/>
        <v>2</v>
      </c>
      <c r="L588" s="82">
        <v>20</v>
      </c>
      <c r="M588" s="105">
        <f t="shared" si="64"/>
        <v>400000</v>
      </c>
      <c r="N588" s="105">
        <f t="shared" si="65"/>
        <v>200000</v>
      </c>
      <c r="O588" s="105" t="str">
        <f t="shared" si="66"/>
        <v/>
      </c>
      <c r="P588" s="105" t="str">
        <f t="shared" si="67"/>
        <v/>
      </c>
      <c r="Q588" s="82" t="s">
        <v>137</v>
      </c>
      <c r="R588" s="82"/>
      <c r="S588" s="82" t="s">
        <v>137</v>
      </c>
      <c r="T588" s="82" t="s">
        <v>137</v>
      </c>
      <c r="U588" s="82" t="s">
        <v>137</v>
      </c>
      <c r="V588" s="82"/>
      <c r="W588" s="82"/>
      <c r="X588" s="82" t="s">
        <v>137</v>
      </c>
      <c r="Y588" s="82"/>
      <c r="Z588" s="105">
        <f t="shared" si="68"/>
        <v>600000</v>
      </c>
      <c r="AA588" s="61">
        <f t="shared" si="69"/>
        <v>1000000</v>
      </c>
    </row>
    <row r="589" spans="1:27" ht="20.100000000000001" customHeight="1">
      <c r="A589" s="101">
        <v>1587</v>
      </c>
      <c r="B589" s="102">
        <v>1410051019404</v>
      </c>
      <c r="C589" s="102">
        <v>918010069</v>
      </c>
      <c r="D589" s="103" t="s">
        <v>132</v>
      </c>
      <c r="E589" s="103" t="s">
        <v>1363</v>
      </c>
      <c r="F589" s="104">
        <v>2460013</v>
      </c>
      <c r="G589" s="103" t="s">
        <v>1366</v>
      </c>
      <c r="H589" s="103" t="s">
        <v>133</v>
      </c>
      <c r="I589" s="103" t="s">
        <v>1364</v>
      </c>
      <c r="J589" s="103" t="s">
        <v>1365</v>
      </c>
      <c r="K589" s="82">
        <f t="shared" si="63"/>
        <v>3</v>
      </c>
      <c r="L589" s="82">
        <v>80</v>
      </c>
      <c r="M589" s="105">
        <f t="shared" si="64"/>
        <v>500000</v>
      </c>
      <c r="N589" s="105">
        <f t="shared" si="65"/>
        <v>250000</v>
      </c>
      <c r="O589" s="105">
        <f t="shared" si="66"/>
        <v>300000</v>
      </c>
      <c r="P589" s="105" t="str">
        <f t="shared" si="67"/>
        <v/>
      </c>
      <c r="Q589" s="84" t="s">
        <v>138</v>
      </c>
      <c r="S589" s="84" t="s">
        <v>137</v>
      </c>
      <c r="T589" s="84" t="s">
        <v>137</v>
      </c>
      <c r="U589" s="84" t="s">
        <v>137</v>
      </c>
      <c r="X589" s="84" t="s">
        <v>137</v>
      </c>
      <c r="Z589" s="105">
        <f t="shared" si="68"/>
        <v>1050000</v>
      </c>
      <c r="AA589" s="61">
        <f t="shared" si="69"/>
        <v>1000000</v>
      </c>
    </row>
    <row r="590" spans="1:27" ht="20.100000000000001" customHeight="1">
      <c r="A590" s="101">
        <v>1588</v>
      </c>
      <c r="B590" s="102">
        <v>1410051023786</v>
      </c>
      <c r="C590" s="102">
        <v>1511050105</v>
      </c>
      <c r="D590" s="103" t="s">
        <v>132</v>
      </c>
      <c r="E590" s="103" t="s">
        <v>1367</v>
      </c>
      <c r="F590" s="104">
        <v>9192125</v>
      </c>
      <c r="G590" s="103" t="s">
        <v>1370</v>
      </c>
      <c r="H590" s="103" t="s">
        <v>133</v>
      </c>
      <c r="I590" s="103" t="s">
        <v>1368</v>
      </c>
      <c r="J590" s="103" t="s">
        <v>1369</v>
      </c>
      <c r="K590" s="82">
        <f t="shared" si="63"/>
        <v>3</v>
      </c>
      <c r="L590" s="82">
        <v>60</v>
      </c>
      <c r="M590" s="105">
        <f t="shared" si="64"/>
        <v>500000</v>
      </c>
      <c r="N590" s="105">
        <f t="shared" si="65"/>
        <v>250000</v>
      </c>
      <c r="O590" s="105">
        <f t="shared" si="66"/>
        <v>300000</v>
      </c>
      <c r="P590" s="105" t="str">
        <f t="shared" si="67"/>
        <v/>
      </c>
      <c r="Q590" s="84" t="s">
        <v>138</v>
      </c>
      <c r="S590" s="84" t="s">
        <v>137</v>
      </c>
      <c r="T590" s="84" t="s">
        <v>170</v>
      </c>
      <c r="U590" s="84" t="s">
        <v>137</v>
      </c>
      <c r="X590" s="84" t="s">
        <v>137</v>
      </c>
      <c r="Z590" s="105">
        <f t="shared" si="68"/>
        <v>1050000</v>
      </c>
      <c r="AA590" s="61">
        <f t="shared" si="69"/>
        <v>1000000</v>
      </c>
    </row>
    <row r="591" spans="1:27" ht="20.100000000000001" customHeight="1">
      <c r="A591" s="101">
        <v>1589</v>
      </c>
      <c r="B591" s="102">
        <v>1410051025419</v>
      </c>
      <c r="C591" s="102">
        <v>1511050105</v>
      </c>
      <c r="D591" s="103" t="s">
        <v>132</v>
      </c>
      <c r="E591" s="103" t="s">
        <v>1367</v>
      </c>
      <c r="F591" s="104">
        <v>9192125</v>
      </c>
      <c r="G591" s="103" t="s">
        <v>1370</v>
      </c>
      <c r="H591" s="103" t="s">
        <v>133</v>
      </c>
      <c r="I591" s="103" t="s">
        <v>1368</v>
      </c>
      <c r="J591" s="103" t="s">
        <v>1371</v>
      </c>
      <c r="K591" s="82">
        <f t="shared" si="63"/>
        <v>3</v>
      </c>
      <c r="L591" s="82">
        <v>60</v>
      </c>
      <c r="M591" s="105">
        <f t="shared" si="64"/>
        <v>500000</v>
      </c>
      <c r="N591" s="105">
        <f t="shared" si="65"/>
        <v>250000</v>
      </c>
      <c r="O591" s="105">
        <f t="shared" si="66"/>
        <v>300000</v>
      </c>
      <c r="P591" s="105" t="str">
        <f t="shared" si="67"/>
        <v/>
      </c>
      <c r="Q591" s="84" t="s">
        <v>138</v>
      </c>
      <c r="S591" s="84" t="s">
        <v>137</v>
      </c>
      <c r="T591" s="84" t="s">
        <v>170</v>
      </c>
      <c r="U591" s="84" t="s">
        <v>137</v>
      </c>
      <c r="X591" s="84" t="s">
        <v>137</v>
      </c>
      <c r="Z591" s="105">
        <f t="shared" si="68"/>
        <v>1050000</v>
      </c>
      <c r="AA591" s="61">
        <f t="shared" si="69"/>
        <v>1000000</v>
      </c>
    </row>
    <row r="592" spans="1:27" ht="20.100000000000001" customHeight="1">
      <c r="A592" s="101">
        <v>1590</v>
      </c>
      <c r="B592" s="102">
        <v>1410051015915</v>
      </c>
      <c r="C592" s="102">
        <v>904020031</v>
      </c>
      <c r="D592" s="103" t="s">
        <v>132</v>
      </c>
      <c r="E592" s="103" t="s">
        <v>1372</v>
      </c>
      <c r="F592" s="104">
        <v>3002706</v>
      </c>
      <c r="G592" s="103" t="s">
        <v>1375</v>
      </c>
      <c r="H592" s="103" t="s">
        <v>133</v>
      </c>
      <c r="I592" s="103" t="s">
        <v>1373</v>
      </c>
      <c r="J592" s="103" t="s">
        <v>1374</v>
      </c>
      <c r="K592" s="82">
        <f t="shared" si="63"/>
        <v>3</v>
      </c>
      <c r="L592" s="82">
        <v>70</v>
      </c>
      <c r="M592" s="105">
        <f t="shared" si="64"/>
        <v>500000</v>
      </c>
      <c r="N592" s="105">
        <f t="shared" si="65"/>
        <v>250000</v>
      </c>
      <c r="O592" s="105" t="str">
        <f t="shared" si="66"/>
        <v/>
      </c>
      <c r="P592" s="105" t="str">
        <f t="shared" si="67"/>
        <v/>
      </c>
      <c r="Q592" s="82" t="s">
        <v>137</v>
      </c>
      <c r="R592" s="82"/>
      <c r="S592" s="82" t="s">
        <v>137</v>
      </c>
      <c r="T592" s="82" t="s">
        <v>137</v>
      </c>
      <c r="U592" s="82" t="s">
        <v>137</v>
      </c>
      <c r="V592" s="82"/>
      <c r="W592" s="82"/>
      <c r="X592" s="82" t="s">
        <v>137</v>
      </c>
      <c r="Y592" s="82"/>
      <c r="Z592" s="105">
        <f t="shared" si="68"/>
        <v>750000</v>
      </c>
      <c r="AA592" s="61">
        <f t="shared" si="69"/>
        <v>1000000</v>
      </c>
    </row>
    <row r="593" spans="1:27" ht="20.100000000000001" customHeight="1">
      <c r="A593" s="101">
        <v>1591</v>
      </c>
      <c r="B593" s="102">
        <v>1410051014496</v>
      </c>
      <c r="C593" s="102">
        <v>805020050</v>
      </c>
      <c r="D593" s="103" t="s">
        <v>132</v>
      </c>
      <c r="E593" s="103" t="s">
        <v>1376</v>
      </c>
      <c r="F593" s="104">
        <v>2410806</v>
      </c>
      <c r="G593" s="103" t="s">
        <v>1379</v>
      </c>
      <c r="H593" s="103" t="s">
        <v>133</v>
      </c>
      <c r="I593" s="103" t="s">
        <v>1377</v>
      </c>
      <c r="J593" s="103" t="s">
        <v>1378</v>
      </c>
      <c r="K593" s="82">
        <f t="shared" si="63"/>
        <v>3</v>
      </c>
      <c r="L593" s="82">
        <v>70</v>
      </c>
      <c r="M593" s="105">
        <f t="shared" si="64"/>
        <v>500000</v>
      </c>
      <c r="N593" s="105">
        <f t="shared" si="65"/>
        <v>250000</v>
      </c>
      <c r="O593" s="105">
        <f t="shared" si="66"/>
        <v>300000</v>
      </c>
      <c r="P593" s="105" t="str">
        <f t="shared" si="67"/>
        <v/>
      </c>
      <c r="Q593" s="84" t="s">
        <v>138</v>
      </c>
      <c r="S593" s="84" t="s">
        <v>137</v>
      </c>
      <c r="T593" s="84" t="s">
        <v>137</v>
      </c>
      <c r="U593" s="84" t="s">
        <v>137</v>
      </c>
      <c r="X593" s="84" t="s">
        <v>137</v>
      </c>
      <c r="Z593" s="105">
        <f t="shared" si="68"/>
        <v>1050000</v>
      </c>
      <c r="AA593" s="61">
        <f t="shared" si="69"/>
        <v>1000000</v>
      </c>
    </row>
    <row r="594" spans="1:27" ht="20.100000000000001" customHeight="1">
      <c r="A594" s="101">
        <v>1592</v>
      </c>
      <c r="B594" s="102">
        <v>1410051014538</v>
      </c>
      <c r="C594" s="102">
        <v>805020050</v>
      </c>
      <c r="D594" s="103" t="s">
        <v>132</v>
      </c>
      <c r="E594" s="103" t="s">
        <v>1376</v>
      </c>
      <c r="F594" s="104">
        <v>2410806</v>
      </c>
      <c r="G594" s="103" t="s">
        <v>1379</v>
      </c>
      <c r="H594" s="103" t="s">
        <v>133</v>
      </c>
      <c r="I594" s="103" t="s">
        <v>1377</v>
      </c>
      <c r="J594" s="103" t="s">
        <v>1380</v>
      </c>
      <c r="K594" s="82">
        <f t="shared" si="63"/>
        <v>3</v>
      </c>
      <c r="L594" s="82">
        <v>60</v>
      </c>
      <c r="M594" s="105">
        <f t="shared" si="64"/>
        <v>500000</v>
      </c>
      <c r="N594" s="105">
        <f t="shared" si="65"/>
        <v>250000</v>
      </c>
      <c r="O594" s="105" t="str">
        <f t="shared" si="66"/>
        <v/>
      </c>
      <c r="P594" s="105" t="str">
        <f t="shared" si="67"/>
        <v/>
      </c>
      <c r="Q594" s="82" t="s">
        <v>137</v>
      </c>
      <c r="R594" s="82"/>
      <c r="S594" s="82" t="s">
        <v>137</v>
      </c>
      <c r="T594" s="82" t="s">
        <v>137</v>
      </c>
      <c r="U594" s="82" t="s">
        <v>137</v>
      </c>
      <c r="V594" s="82"/>
      <c r="W594" s="82"/>
      <c r="X594" s="82" t="s">
        <v>137</v>
      </c>
      <c r="Y594" s="82"/>
      <c r="Z594" s="105">
        <f t="shared" si="68"/>
        <v>750000</v>
      </c>
      <c r="AA594" s="61">
        <f t="shared" si="69"/>
        <v>1000000</v>
      </c>
    </row>
    <row r="595" spans="1:27" ht="20.100000000000001" customHeight="1">
      <c r="A595" s="101">
        <v>1593</v>
      </c>
      <c r="B595" s="102">
        <v>1410051019537</v>
      </c>
      <c r="C595" s="102">
        <v>805020050</v>
      </c>
      <c r="D595" s="103" t="s">
        <v>132</v>
      </c>
      <c r="E595" s="103" t="s">
        <v>1376</v>
      </c>
      <c r="F595" s="104">
        <v>2410806</v>
      </c>
      <c r="G595" s="103" t="s">
        <v>1379</v>
      </c>
      <c r="H595" s="103" t="s">
        <v>133</v>
      </c>
      <c r="I595" s="103" t="s">
        <v>1377</v>
      </c>
      <c r="J595" s="103" t="s">
        <v>1381</v>
      </c>
      <c r="K595" s="82">
        <f t="shared" si="63"/>
        <v>3</v>
      </c>
      <c r="L595" s="82">
        <v>70</v>
      </c>
      <c r="M595" s="105">
        <f t="shared" si="64"/>
        <v>500000</v>
      </c>
      <c r="N595" s="105">
        <f t="shared" si="65"/>
        <v>250000</v>
      </c>
      <c r="O595" s="105">
        <f t="shared" si="66"/>
        <v>300000</v>
      </c>
      <c r="P595" s="105" t="str">
        <f t="shared" si="67"/>
        <v/>
      </c>
      <c r="Q595" s="84" t="s">
        <v>138</v>
      </c>
      <c r="S595" s="84" t="s">
        <v>137</v>
      </c>
      <c r="T595" s="84" t="s">
        <v>137</v>
      </c>
      <c r="U595" s="84" t="s">
        <v>137</v>
      </c>
      <c r="X595" s="84" t="s">
        <v>137</v>
      </c>
      <c r="Z595" s="105">
        <f t="shared" si="68"/>
        <v>1050000</v>
      </c>
      <c r="AA595" s="61">
        <f t="shared" si="69"/>
        <v>1000000</v>
      </c>
    </row>
    <row r="596" spans="1:27" ht="20.100000000000001" customHeight="1">
      <c r="A596" s="101">
        <v>1594</v>
      </c>
      <c r="B596" s="102">
        <v>1410051024271</v>
      </c>
      <c r="C596" s="102">
        <v>805020050</v>
      </c>
      <c r="D596" s="103" t="s">
        <v>132</v>
      </c>
      <c r="E596" s="103" t="s">
        <v>1376</v>
      </c>
      <c r="F596" s="104">
        <v>2410806</v>
      </c>
      <c r="G596" s="103" t="s">
        <v>1379</v>
      </c>
      <c r="H596" s="103" t="s">
        <v>133</v>
      </c>
      <c r="I596" s="103" t="s">
        <v>1377</v>
      </c>
      <c r="J596" s="103" t="s">
        <v>1382</v>
      </c>
      <c r="K596" s="82">
        <f t="shared" si="63"/>
        <v>3</v>
      </c>
      <c r="L596" s="82">
        <v>90</v>
      </c>
      <c r="M596" s="105">
        <f t="shared" si="64"/>
        <v>500000</v>
      </c>
      <c r="N596" s="105">
        <f t="shared" si="65"/>
        <v>250000</v>
      </c>
      <c r="O596" s="105" t="str">
        <f t="shared" si="66"/>
        <v/>
      </c>
      <c r="P596" s="105" t="str">
        <f t="shared" si="67"/>
        <v/>
      </c>
      <c r="Q596" s="82" t="s">
        <v>137</v>
      </c>
      <c r="R596" s="82"/>
      <c r="S596" s="82" t="s">
        <v>137</v>
      </c>
      <c r="T596" s="82" t="s">
        <v>137</v>
      </c>
      <c r="U596" s="82" t="s">
        <v>137</v>
      </c>
      <c r="V596" s="82"/>
      <c r="W596" s="82"/>
      <c r="X596" s="82" t="s">
        <v>137</v>
      </c>
      <c r="Y596" s="82"/>
      <c r="Z596" s="105">
        <f t="shared" si="68"/>
        <v>750000</v>
      </c>
      <c r="AA596" s="61">
        <f t="shared" si="69"/>
        <v>1000000</v>
      </c>
    </row>
    <row r="597" spans="1:27" ht="20.100000000000001" customHeight="1">
      <c r="A597" s="101">
        <v>1595</v>
      </c>
      <c r="B597" s="102">
        <v>1410051015600</v>
      </c>
      <c r="C597" s="102">
        <v>904010047</v>
      </c>
      <c r="D597" s="103" t="s">
        <v>132</v>
      </c>
      <c r="E597" s="103" t="s">
        <v>1383</v>
      </c>
      <c r="F597" s="104">
        <v>2150036</v>
      </c>
      <c r="G597" s="103" t="s">
        <v>1386</v>
      </c>
      <c r="H597" s="103" t="s">
        <v>133</v>
      </c>
      <c r="I597" s="103" t="s">
        <v>1384</v>
      </c>
      <c r="J597" s="103" t="s">
        <v>1385</v>
      </c>
      <c r="K597" s="82">
        <f t="shared" si="63"/>
        <v>3</v>
      </c>
      <c r="L597" s="82">
        <v>70</v>
      </c>
      <c r="M597" s="105">
        <f t="shared" si="64"/>
        <v>500000</v>
      </c>
      <c r="N597" s="105">
        <f t="shared" si="65"/>
        <v>250000</v>
      </c>
      <c r="O597" s="105">
        <f t="shared" si="66"/>
        <v>300000</v>
      </c>
      <c r="P597" s="105" t="str">
        <f t="shared" si="67"/>
        <v/>
      </c>
      <c r="Q597" s="84" t="s">
        <v>138</v>
      </c>
      <c r="S597" s="84" t="s">
        <v>137</v>
      </c>
      <c r="T597" s="84" t="s">
        <v>137</v>
      </c>
      <c r="U597" s="84" t="s">
        <v>137</v>
      </c>
      <c r="X597" s="84" t="s">
        <v>137</v>
      </c>
      <c r="Z597" s="105">
        <f t="shared" si="68"/>
        <v>1050000</v>
      </c>
      <c r="AA597" s="61">
        <f t="shared" si="69"/>
        <v>1000000</v>
      </c>
    </row>
    <row r="598" spans="1:27" ht="20.100000000000001" customHeight="1">
      <c r="A598" s="101">
        <v>1596</v>
      </c>
      <c r="B598" s="102">
        <v>1410051023877</v>
      </c>
      <c r="C598" s="102">
        <v>904010047</v>
      </c>
      <c r="D598" s="103" t="s">
        <v>132</v>
      </c>
      <c r="E598" s="103" t="s">
        <v>1383</v>
      </c>
      <c r="F598" s="104">
        <v>2150036</v>
      </c>
      <c r="G598" s="103" t="s">
        <v>1386</v>
      </c>
      <c r="H598" s="103" t="s">
        <v>133</v>
      </c>
      <c r="I598" s="103" t="s">
        <v>1384</v>
      </c>
      <c r="J598" s="103" t="s">
        <v>1387</v>
      </c>
      <c r="K598" s="82">
        <f t="shared" si="63"/>
        <v>3</v>
      </c>
      <c r="L598" s="82">
        <v>77</v>
      </c>
      <c r="M598" s="105">
        <f t="shared" si="64"/>
        <v>500000</v>
      </c>
      <c r="N598" s="105">
        <f t="shared" si="65"/>
        <v>250000</v>
      </c>
      <c r="O598" s="105" t="str">
        <f t="shared" si="66"/>
        <v/>
      </c>
      <c r="P598" s="105" t="str">
        <f t="shared" si="67"/>
        <v/>
      </c>
      <c r="Q598" s="82" t="s">
        <v>137</v>
      </c>
      <c r="R598" s="82"/>
      <c r="S598" s="82" t="s">
        <v>137</v>
      </c>
      <c r="T598" s="82" t="s">
        <v>137</v>
      </c>
      <c r="U598" s="82" t="s">
        <v>137</v>
      </c>
      <c r="V598" s="82"/>
      <c r="W598" s="82"/>
      <c r="X598" s="82" t="s">
        <v>137</v>
      </c>
      <c r="Y598" s="82"/>
      <c r="Z598" s="105">
        <f t="shared" si="68"/>
        <v>750000</v>
      </c>
      <c r="AA598" s="61">
        <f t="shared" si="69"/>
        <v>1000000</v>
      </c>
    </row>
    <row r="599" spans="1:27" ht="20.100000000000001" customHeight="1">
      <c r="A599" s="101">
        <v>1597</v>
      </c>
      <c r="B599" s="102">
        <v>1410051016301</v>
      </c>
      <c r="C599" s="102">
        <v>912010027</v>
      </c>
      <c r="D599" s="103" t="s">
        <v>132</v>
      </c>
      <c r="E599" s="103" t="s">
        <v>1388</v>
      </c>
      <c r="F599" s="104">
        <v>2250003</v>
      </c>
      <c r="G599" s="103" t="s">
        <v>1391</v>
      </c>
      <c r="H599" s="103" t="s">
        <v>133</v>
      </c>
      <c r="I599" s="103" t="s">
        <v>1389</v>
      </c>
      <c r="J599" s="103" t="s">
        <v>1390</v>
      </c>
      <c r="K599" s="82">
        <f t="shared" si="63"/>
        <v>3</v>
      </c>
      <c r="L599" s="82">
        <v>120</v>
      </c>
      <c r="M599" s="105">
        <f t="shared" si="64"/>
        <v>500000</v>
      </c>
      <c r="N599" s="105">
        <f t="shared" si="65"/>
        <v>250000</v>
      </c>
      <c r="O599" s="105">
        <f t="shared" si="66"/>
        <v>300000</v>
      </c>
      <c r="P599" s="105" t="str">
        <f t="shared" si="67"/>
        <v/>
      </c>
      <c r="Q599" s="84" t="s">
        <v>138</v>
      </c>
      <c r="S599" s="84" t="s">
        <v>137</v>
      </c>
      <c r="T599" s="84" t="s">
        <v>137</v>
      </c>
      <c r="U599" s="84" t="s">
        <v>137</v>
      </c>
      <c r="X599" s="84" t="s">
        <v>137</v>
      </c>
      <c r="Z599" s="105">
        <f t="shared" si="68"/>
        <v>1050000</v>
      </c>
      <c r="AA599" s="61">
        <f t="shared" si="69"/>
        <v>1000000</v>
      </c>
    </row>
    <row r="600" spans="1:27" ht="20.100000000000001" customHeight="1">
      <c r="A600" s="101">
        <v>1598</v>
      </c>
      <c r="B600" s="102">
        <v>1410051017382</v>
      </c>
      <c r="C600" s="102">
        <v>912010027</v>
      </c>
      <c r="D600" s="103" t="s">
        <v>132</v>
      </c>
      <c r="E600" s="103" t="s">
        <v>1388</v>
      </c>
      <c r="F600" s="104">
        <v>2250003</v>
      </c>
      <c r="G600" s="103" t="s">
        <v>1391</v>
      </c>
      <c r="H600" s="103" t="s">
        <v>133</v>
      </c>
      <c r="I600" s="103" t="s">
        <v>1389</v>
      </c>
      <c r="J600" s="103" t="s">
        <v>1392</v>
      </c>
      <c r="K600" s="82">
        <f t="shared" si="63"/>
        <v>3</v>
      </c>
      <c r="L600" s="82">
        <v>120</v>
      </c>
      <c r="M600" s="105">
        <f t="shared" si="64"/>
        <v>500000</v>
      </c>
      <c r="N600" s="105">
        <f t="shared" si="65"/>
        <v>250000</v>
      </c>
      <c r="O600" s="105">
        <f t="shared" si="66"/>
        <v>300000</v>
      </c>
      <c r="P600" s="105" t="str">
        <f t="shared" si="67"/>
        <v/>
      </c>
      <c r="Q600" s="84" t="s">
        <v>138</v>
      </c>
      <c r="S600" s="84" t="s">
        <v>137</v>
      </c>
      <c r="T600" s="84" t="s">
        <v>137</v>
      </c>
      <c r="U600" s="84" t="s">
        <v>137</v>
      </c>
      <c r="X600" s="84" t="s">
        <v>137</v>
      </c>
      <c r="Z600" s="105">
        <f t="shared" si="68"/>
        <v>1050000</v>
      </c>
      <c r="AA600" s="61">
        <f t="shared" si="69"/>
        <v>1000000</v>
      </c>
    </row>
    <row r="601" spans="1:27" ht="20.100000000000001" customHeight="1">
      <c r="A601" s="101">
        <v>1599</v>
      </c>
      <c r="B601" s="102">
        <v>1410051024156</v>
      </c>
      <c r="C601" s="102">
        <v>912010027</v>
      </c>
      <c r="D601" s="103" t="s">
        <v>132</v>
      </c>
      <c r="E601" s="103" t="s">
        <v>1388</v>
      </c>
      <c r="F601" s="104">
        <v>2250003</v>
      </c>
      <c r="G601" s="103" t="s">
        <v>1391</v>
      </c>
      <c r="H601" s="103" t="s">
        <v>133</v>
      </c>
      <c r="I601" s="103" t="s">
        <v>1389</v>
      </c>
      <c r="J601" s="103" t="s">
        <v>1393</v>
      </c>
      <c r="K601" s="82">
        <f t="shared" si="63"/>
        <v>2</v>
      </c>
      <c r="L601" s="82">
        <v>49</v>
      </c>
      <c r="M601" s="105">
        <f t="shared" si="64"/>
        <v>400000</v>
      </c>
      <c r="N601" s="105">
        <f t="shared" si="65"/>
        <v>200000</v>
      </c>
      <c r="O601" s="105">
        <f t="shared" si="66"/>
        <v>300000</v>
      </c>
      <c r="P601" s="105" t="str">
        <f t="shared" si="67"/>
        <v/>
      </c>
      <c r="Q601" s="84" t="s">
        <v>138</v>
      </c>
      <c r="S601" s="84" t="s">
        <v>137</v>
      </c>
      <c r="T601" s="84" t="s">
        <v>137</v>
      </c>
      <c r="U601" s="84" t="s">
        <v>137</v>
      </c>
      <c r="X601" s="84" t="s">
        <v>137</v>
      </c>
      <c r="Z601" s="105">
        <f t="shared" si="68"/>
        <v>900000</v>
      </c>
      <c r="AA601" s="61">
        <f t="shared" si="69"/>
        <v>1000000</v>
      </c>
    </row>
    <row r="602" spans="1:27" ht="20.100000000000001" customHeight="1">
      <c r="A602" s="101">
        <v>1600</v>
      </c>
      <c r="B602" s="102">
        <v>1410051015105</v>
      </c>
      <c r="C602" s="102">
        <v>828010002</v>
      </c>
      <c r="D602" s="103" t="s">
        <v>132</v>
      </c>
      <c r="E602" s="103" t="s">
        <v>1394</v>
      </c>
      <c r="F602" s="104">
        <v>2308686</v>
      </c>
      <c r="G602" s="103" t="s">
        <v>1397</v>
      </c>
      <c r="H602" s="103" t="s">
        <v>133</v>
      </c>
      <c r="I602" s="103" t="s">
        <v>1395</v>
      </c>
      <c r="J602" s="103" t="s">
        <v>1396</v>
      </c>
      <c r="K602" s="82">
        <f t="shared" si="63"/>
        <v>3</v>
      </c>
      <c r="L602" s="82">
        <v>330</v>
      </c>
      <c r="M602" s="105">
        <f t="shared" si="64"/>
        <v>500000</v>
      </c>
      <c r="N602" s="105">
        <f t="shared" si="65"/>
        <v>250000</v>
      </c>
      <c r="O602" s="105" t="str">
        <f t="shared" si="66"/>
        <v/>
      </c>
      <c r="P602" s="105" t="str">
        <f t="shared" si="67"/>
        <v/>
      </c>
      <c r="Q602" s="82" t="s">
        <v>137</v>
      </c>
      <c r="R602" s="82"/>
      <c r="S602" s="82" t="s">
        <v>137</v>
      </c>
      <c r="T602" s="82" t="s">
        <v>137</v>
      </c>
      <c r="U602" s="82" t="s">
        <v>137</v>
      </c>
      <c r="V602" s="82"/>
      <c r="W602" s="82"/>
      <c r="X602" s="82" t="s">
        <v>137</v>
      </c>
      <c r="Y602" s="82"/>
      <c r="Z602" s="105">
        <f t="shared" si="68"/>
        <v>750000</v>
      </c>
      <c r="AA602" s="61">
        <f t="shared" si="69"/>
        <v>1000000</v>
      </c>
    </row>
    <row r="603" spans="1:27" ht="20.100000000000001" customHeight="1">
      <c r="A603" s="101">
        <v>1601</v>
      </c>
      <c r="B603" s="102">
        <v>1410051015113</v>
      </c>
      <c r="C603" s="102">
        <v>828010002</v>
      </c>
      <c r="D603" s="103" t="s">
        <v>132</v>
      </c>
      <c r="E603" s="103" t="s">
        <v>1394</v>
      </c>
      <c r="F603" s="104">
        <v>2308686</v>
      </c>
      <c r="G603" s="103" t="s">
        <v>1397</v>
      </c>
      <c r="H603" s="103" t="s">
        <v>133</v>
      </c>
      <c r="I603" s="103" t="s">
        <v>1395</v>
      </c>
      <c r="J603" s="103" t="s">
        <v>1398</v>
      </c>
      <c r="K603" s="82">
        <f t="shared" si="63"/>
        <v>3</v>
      </c>
      <c r="L603" s="82">
        <v>120</v>
      </c>
      <c r="M603" s="105">
        <f t="shared" si="64"/>
        <v>500000</v>
      </c>
      <c r="N603" s="105">
        <f t="shared" si="65"/>
        <v>250000</v>
      </c>
      <c r="O603" s="105" t="str">
        <f t="shared" si="66"/>
        <v/>
      </c>
      <c r="P603" s="105" t="str">
        <f t="shared" si="67"/>
        <v/>
      </c>
      <c r="Q603" s="82" t="s">
        <v>137</v>
      </c>
      <c r="R603" s="82"/>
      <c r="S603" s="82" t="s">
        <v>137</v>
      </c>
      <c r="T603" s="82" t="s">
        <v>137</v>
      </c>
      <c r="U603" s="82" t="s">
        <v>137</v>
      </c>
      <c r="V603" s="82"/>
      <c r="W603" s="82"/>
      <c r="X603" s="82" t="s">
        <v>137</v>
      </c>
      <c r="Y603" s="82"/>
      <c r="Z603" s="105">
        <f t="shared" si="68"/>
        <v>750000</v>
      </c>
      <c r="AA603" s="61">
        <f t="shared" si="69"/>
        <v>1000000</v>
      </c>
    </row>
    <row r="604" spans="1:27" ht="20.100000000000001" customHeight="1">
      <c r="A604" s="101">
        <v>1602</v>
      </c>
      <c r="B604" s="102">
        <v>1410051027506</v>
      </c>
      <c r="C604" s="102">
        <v>4348201100012</v>
      </c>
      <c r="D604" s="103" t="s">
        <v>132</v>
      </c>
      <c r="E604" s="103" t="s">
        <v>1399</v>
      </c>
      <c r="F604" s="104">
        <v>8695400</v>
      </c>
      <c r="G604" s="103" t="s">
        <v>1402</v>
      </c>
      <c r="H604" s="103" t="s">
        <v>133</v>
      </c>
      <c r="I604" s="103" t="s">
        <v>1400</v>
      </c>
      <c r="J604" s="103" t="s">
        <v>1401</v>
      </c>
      <c r="K604" s="82">
        <f t="shared" si="63"/>
        <v>3</v>
      </c>
      <c r="L604" s="82">
        <v>72</v>
      </c>
      <c r="M604" s="105">
        <f t="shared" si="64"/>
        <v>500000</v>
      </c>
      <c r="N604" s="105">
        <f t="shared" si="65"/>
        <v>250000</v>
      </c>
      <c r="O604" s="105">
        <f t="shared" si="66"/>
        <v>300000</v>
      </c>
      <c r="P604" s="105" t="str">
        <f t="shared" si="67"/>
        <v/>
      </c>
      <c r="Q604" s="84" t="s">
        <v>138</v>
      </c>
      <c r="S604" s="84" t="s">
        <v>137</v>
      </c>
      <c r="T604" s="84" t="s">
        <v>137</v>
      </c>
      <c r="U604" s="84" t="s">
        <v>137</v>
      </c>
      <c r="X604" s="84" t="s">
        <v>137</v>
      </c>
      <c r="Z604" s="105">
        <f t="shared" si="68"/>
        <v>1050000</v>
      </c>
      <c r="AA604" s="61">
        <f t="shared" si="69"/>
        <v>1000000</v>
      </c>
    </row>
    <row r="605" spans="1:27" ht="20.100000000000001" customHeight="1">
      <c r="A605" s="101">
        <v>1603</v>
      </c>
      <c r="B605" s="102">
        <v>1410051014405</v>
      </c>
      <c r="C605" s="102">
        <v>805020041</v>
      </c>
      <c r="D605" s="103" t="s">
        <v>132</v>
      </c>
      <c r="E605" s="103" t="s">
        <v>1403</v>
      </c>
      <c r="F605" s="104">
        <v>2250011</v>
      </c>
      <c r="G605" s="103" t="s">
        <v>1406</v>
      </c>
      <c r="H605" s="103" t="s">
        <v>133</v>
      </c>
      <c r="I605" s="103" t="s">
        <v>1404</v>
      </c>
      <c r="J605" s="103" t="s">
        <v>1405</v>
      </c>
      <c r="K605" s="82">
        <f t="shared" si="63"/>
        <v>3</v>
      </c>
      <c r="L605" s="82">
        <v>180</v>
      </c>
      <c r="M605" s="105">
        <f t="shared" si="64"/>
        <v>500000</v>
      </c>
      <c r="N605" s="105">
        <f t="shared" si="65"/>
        <v>250000</v>
      </c>
      <c r="O605" s="105" t="str">
        <f t="shared" si="66"/>
        <v/>
      </c>
      <c r="P605" s="105" t="str">
        <f t="shared" si="67"/>
        <v/>
      </c>
      <c r="Q605" s="82" t="s">
        <v>137</v>
      </c>
      <c r="R605" s="82"/>
      <c r="S605" s="82" t="s">
        <v>137</v>
      </c>
      <c r="T605" s="82" t="s">
        <v>137</v>
      </c>
      <c r="U605" s="82" t="s">
        <v>137</v>
      </c>
      <c r="V605" s="82"/>
      <c r="W605" s="82"/>
      <c r="X605" s="82" t="s">
        <v>137</v>
      </c>
      <c r="Y605" s="82"/>
      <c r="Z605" s="105">
        <f t="shared" si="68"/>
        <v>750000</v>
      </c>
      <c r="AA605" s="61">
        <f t="shared" si="69"/>
        <v>1000000</v>
      </c>
    </row>
    <row r="606" spans="1:27" ht="20.100000000000001" customHeight="1">
      <c r="A606" s="101">
        <v>1604</v>
      </c>
      <c r="B606" s="102">
        <v>1410051014504</v>
      </c>
      <c r="C606" s="102">
        <v>805020041</v>
      </c>
      <c r="D606" s="103" t="s">
        <v>132</v>
      </c>
      <c r="E606" s="103" t="s">
        <v>1403</v>
      </c>
      <c r="F606" s="104">
        <v>2250011</v>
      </c>
      <c r="G606" s="103" t="s">
        <v>1406</v>
      </c>
      <c r="H606" s="103" t="s">
        <v>133</v>
      </c>
      <c r="I606" s="103" t="s">
        <v>1404</v>
      </c>
      <c r="J606" s="103" t="s">
        <v>1407</v>
      </c>
      <c r="K606" s="82">
        <f t="shared" si="63"/>
        <v>3</v>
      </c>
      <c r="L606" s="82">
        <v>90</v>
      </c>
      <c r="M606" s="105">
        <f t="shared" si="64"/>
        <v>500000</v>
      </c>
      <c r="N606" s="105">
        <f t="shared" si="65"/>
        <v>250000</v>
      </c>
      <c r="O606" s="105">
        <f t="shared" si="66"/>
        <v>300000</v>
      </c>
      <c r="P606" s="105" t="str">
        <f t="shared" si="67"/>
        <v/>
      </c>
      <c r="Q606" s="84" t="s">
        <v>138</v>
      </c>
      <c r="S606" s="84" t="s">
        <v>137</v>
      </c>
      <c r="T606" s="84" t="s">
        <v>137</v>
      </c>
      <c r="U606" s="84" t="s">
        <v>137</v>
      </c>
      <c r="X606" s="84" t="s">
        <v>137</v>
      </c>
      <c r="Z606" s="105">
        <f t="shared" si="68"/>
        <v>1050000</v>
      </c>
      <c r="AA606" s="61">
        <f t="shared" si="69"/>
        <v>1000000</v>
      </c>
    </row>
    <row r="607" spans="1:27" ht="20.100000000000001" customHeight="1">
      <c r="A607" s="101">
        <v>1605</v>
      </c>
      <c r="B607" s="102">
        <v>1410051024875</v>
      </c>
      <c r="C607" s="102">
        <v>805020041</v>
      </c>
      <c r="D607" s="103" t="s">
        <v>132</v>
      </c>
      <c r="E607" s="103" t="s">
        <v>1403</v>
      </c>
      <c r="F607" s="104">
        <v>2250011</v>
      </c>
      <c r="G607" s="103" t="s">
        <v>1406</v>
      </c>
      <c r="H607" s="103" t="s">
        <v>133</v>
      </c>
      <c r="I607" s="103" t="s">
        <v>1404</v>
      </c>
      <c r="J607" s="103" t="s">
        <v>1408</v>
      </c>
      <c r="K607" s="82">
        <f t="shared" si="63"/>
        <v>3</v>
      </c>
      <c r="L607" s="82">
        <v>90</v>
      </c>
      <c r="M607" s="105">
        <f t="shared" si="64"/>
        <v>500000</v>
      </c>
      <c r="N607" s="105">
        <f t="shared" si="65"/>
        <v>250000</v>
      </c>
      <c r="O607" s="105">
        <f t="shared" si="66"/>
        <v>300000</v>
      </c>
      <c r="P607" s="105" t="str">
        <f t="shared" si="67"/>
        <v/>
      </c>
      <c r="Q607" s="84" t="s">
        <v>138</v>
      </c>
      <c r="S607" s="84" t="s">
        <v>137</v>
      </c>
      <c r="T607" s="84" t="s">
        <v>137</v>
      </c>
      <c r="U607" s="84" t="s">
        <v>137</v>
      </c>
      <c r="X607" s="84" t="s">
        <v>137</v>
      </c>
      <c r="Z607" s="105">
        <f t="shared" si="68"/>
        <v>1050000</v>
      </c>
      <c r="AA607" s="61">
        <f t="shared" si="69"/>
        <v>1000000</v>
      </c>
    </row>
    <row r="608" spans="1:27" ht="20.100000000000001" customHeight="1">
      <c r="A608" s="101">
        <v>1606</v>
      </c>
      <c r="B608" s="102">
        <v>1410051014058</v>
      </c>
      <c r="C608" s="102">
        <v>805010046</v>
      </c>
      <c r="D608" s="103" t="s">
        <v>132</v>
      </c>
      <c r="E608" s="103" t="s">
        <v>1409</v>
      </c>
      <c r="F608" s="104">
        <v>6830257</v>
      </c>
      <c r="G608" s="103" t="s">
        <v>1412</v>
      </c>
      <c r="H608" s="103" t="s">
        <v>133</v>
      </c>
      <c r="I608" s="103" t="s">
        <v>1410</v>
      </c>
      <c r="J608" s="103" t="s">
        <v>1411</v>
      </c>
      <c r="K608" s="82">
        <f t="shared" si="63"/>
        <v>3</v>
      </c>
      <c r="L608" s="82">
        <v>70</v>
      </c>
      <c r="M608" s="105">
        <f t="shared" si="64"/>
        <v>500000</v>
      </c>
      <c r="N608" s="105">
        <f t="shared" si="65"/>
        <v>250000</v>
      </c>
      <c r="O608" s="105">
        <f t="shared" si="66"/>
        <v>300000</v>
      </c>
      <c r="P608" s="105" t="str">
        <f t="shared" si="67"/>
        <v/>
      </c>
      <c r="Q608" s="84" t="s">
        <v>138</v>
      </c>
      <c r="S608" s="84" t="s">
        <v>137</v>
      </c>
      <c r="T608" s="84" t="s">
        <v>137</v>
      </c>
      <c r="U608" s="84" t="s">
        <v>137</v>
      </c>
      <c r="X608" s="84" t="s">
        <v>137</v>
      </c>
      <c r="Z608" s="105">
        <f t="shared" si="68"/>
        <v>1050000</v>
      </c>
      <c r="AA608" s="61">
        <f t="shared" si="69"/>
        <v>1000000</v>
      </c>
    </row>
    <row r="609" spans="1:27" ht="20.100000000000001" customHeight="1">
      <c r="A609" s="101">
        <v>1607</v>
      </c>
      <c r="B609" s="102">
        <v>1410051016251</v>
      </c>
      <c r="C609" s="102">
        <v>805010046</v>
      </c>
      <c r="D609" s="103" t="s">
        <v>132</v>
      </c>
      <c r="E609" s="103" t="s">
        <v>1409</v>
      </c>
      <c r="F609" s="104">
        <v>6830257</v>
      </c>
      <c r="G609" s="103" t="s">
        <v>1412</v>
      </c>
      <c r="H609" s="103" t="s">
        <v>133</v>
      </c>
      <c r="I609" s="103" t="s">
        <v>1410</v>
      </c>
      <c r="J609" s="103" t="s">
        <v>1413</v>
      </c>
      <c r="K609" s="82">
        <f t="shared" si="63"/>
        <v>3</v>
      </c>
      <c r="L609" s="82">
        <v>91</v>
      </c>
      <c r="M609" s="105">
        <f t="shared" si="64"/>
        <v>500000</v>
      </c>
      <c r="N609" s="105">
        <f t="shared" si="65"/>
        <v>250000</v>
      </c>
      <c r="O609" s="105">
        <f t="shared" si="66"/>
        <v>300000</v>
      </c>
      <c r="P609" s="105" t="str">
        <f t="shared" si="67"/>
        <v/>
      </c>
      <c r="Q609" s="84" t="s">
        <v>138</v>
      </c>
      <c r="S609" s="84" t="s">
        <v>137</v>
      </c>
      <c r="T609" s="84" t="s">
        <v>137</v>
      </c>
      <c r="U609" s="84" t="s">
        <v>137</v>
      </c>
      <c r="X609" s="84" t="s">
        <v>137</v>
      </c>
      <c r="Z609" s="105">
        <f t="shared" si="68"/>
        <v>1050000</v>
      </c>
      <c r="AA609" s="61">
        <f t="shared" si="69"/>
        <v>1000000</v>
      </c>
    </row>
    <row r="610" spans="1:27" ht="20.100000000000001" customHeight="1">
      <c r="A610" s="101">
        <v>1608</v>
      </c>
      <c r="B610" s="102">
        <v>1410051016699</v>
      </c>
      <c r="C610" s="102">
        <v>805010046</v>
      </c>
      <c r="D610" s="103" t="s">
        <v>132</v>
      </c>
      <c r="E610" s="103" t="s">
        <v>1409</v>
      </c>
      <c r="F610" s="104">
        <v>6830257</v>
      </c>
      <c r="G610" s="103" t="s">
        <v>1412</v>
      </c>
      <c r="H610" s="103" t="s">
        <v>133</v>
      </c>
      <c r="I610" s="103" t="s">
        <v>1410</v>
      </c>
      <c r="J610" s="103" t="s">
        <v>1414</v>
      </c>
      <c r="K610" s="82">
        <f t="shared" si="63"/>
        <v>3</v>
      </c>
      <c r="L610" s="82">
        <v>70</v>
      </c>
      <c r="M610" s="105">
        <f t="shared" si="64"/>
        <v>500000</v>
      </c>
      <c r="N610" s="105">
        <f t="shared" si="65"/>
        <v>250000</v>
      </c>
      <c r="O610" s="105">
        <f t="shared" si="66"/>
        <v>300000</v>
      </c>
      <c r="P610" s="105" t="str">
        <f t="shared" si="67"/>
        <v/>
      </c>
      <c r="Q610" s="84" t="s">
        <v>138</v>
      </c>
      <c r="S610" s="84" t="s">
        <v>137</v>
      </c>
      <c r="T610" s="84" t="s">
        <v>137</v>
      </c>
      <c r="U610" s="84" t="s">
        <v>137</v>
      </c>
      <c r="X610" s="84" t="s">
        <v>137</v>
      </c>
      <c r="Z610" s="105">
        <f t="shared" si="68"/>
        <v>1050000</v>
      </c>
      <c r="AA610" s="61">
        <f t="shared" si="69"/>
        <v>1000000</v>
      </c>
    </row>
    <row r="611" spans="1:27" ht="20.100000000000001" customHeight="1">
      <c r="A611" s="101">
        <v>1609</v>
      </c>
      <c r="B611" s="102">
        <v>1410051023885</v>
      </c>
      <c r="C611" s="102">
        <v>805010046</v>
      </c>
      <c r="D611" s="103" t="s">
        <v>132</v>
      </c>
      <c r="E611" s="103" t="s">
        <v>1409</v>
      </c>
      <c r="F611" s="104">
        <v>6830257</v>
      </c>
      <c r="G611" s="103" t="s">
        <v>1412</v>
      </c>
      <c r="H611" s="103" t="s">
        <v>133</v>
      </c>
      <c r="I611" s="103" t="s">
        <v>1410</v>
      </c>
      <c r="J611" s="103" t="s">
        <v>1415</v>
      </c>
      <c r="K611" s="82">
        <f t="shared" si="63"/>
        <v>3</v>
      </c>
      <c r="L611" s="82">
        <v>123</v>
      </c>
      <c r="M611" s="105">
        <f t="shared" si="64"/>
        <v>500000</v>
      </c>
      <c r="N611" s="105">
        <f t="shared" si="65"/>
        <v>250000</v>
      </c>
      <c r="O611" s="105">
        <f t="shared" si="66"/>
        <v>300000</v>
      </c>
      <c r="P611" s="105" t="str">
        <f t="shared" si="67"/>
        <v/>
      </c>
      <c r="Q611" s="84" t="s">
        <v>138</v>
      </c>
      <c r="S611" s="84" t="s">
        <v>137</v>
      </c>
      <c r="T611" s="84" t="s">
        <v>137</v>
      </c>
      <c r="U611" s="84" t="s">
        <v>137</v>
      </c>
      <c r="X611" s="84" t="s">
        <v>137</v>
      </c>
      <c r="Z611" s="105">
        <f t="shared" si="68"/>
        <v>1050000</v>
      </c>
      <c r="AA611" s="61">
        <f t="shared" si="69"/>
        <v>1000000</v>
      </c>
    </row>
    <row r="612" spans="1:27" ht="20.100000000000001" customHeight="1">
      <c r="A612" s="101">
        <v>1610</v>
      </c>
      <c r="B612" s="102">
        <v>1410051017697</v>
      </c>
      <c r="C612" s="102">
        <v>912010170</v>
      </c>
      <c r="D612" s="103" t="s">
        <v>132</v>
      </c>
      <c r="E612" s="103" t="s">
        <v>1416</v>
      </c>
      <c r="F612" s="104">
        <v>2450063</v>
      </c>
      <c r="G612" s="103" t="s">
        <v>1419</v>
      </c>
      <c r="H612" s="103" t="s">
        <v>133</v>
      </c>
      <c r="I612" s="103" t="s">
        <v>1417</v>
      </c>
      <c r="J612" s="103" t="s">
        <v>1418</v>
      </c>
      <c r="K612" s="82">
        <f t="shared" si="63"/>
        <v>3</v>
      </c>
      <c r="L612" s="82">
        <v>120</v>
      </c>
      <c r="M612" s="105">
        <f t="shared" si="64"/>
        <v>500000</v>
      </c>
      <c r="N612" s="105">
        <f t="shared" si="65"/>
        <v>250000</v>
      </c>
      <c r="O612" s="105" t="str">
        <f t="shared" si="66"/>
        <v/>
      </c>
      <c r="P612" s="105" t="str">
        <f t="shared" si="67"/>
        <v/>
      </c>
      <c r="Q612" s="82" t="s">
        <v>137</v>
      </c>
      <c r="R612" s="82"/>
      <c r="S612" s="82" t="s">
        <v>137</v>
      </c>
      <c r="T612" s="82" t="s">
        <v>137</v>
      </c>
      <c r="U612" s="82" t="s">
        <v>137</v>
      </c>
      <c r="V612" s="82"/>
      <c r="W612" s="82"/>
      <c r="X612" s="82" t="s">
        <v>137</v>
      </c>
      <c r="Y612" s="82"/>
      <c r="Z612" s="105">
        <f t="shared" si="68"/>
        <v>750000</v>
      </c>
      <c r="AA612" s="61">
        <f t="shared" si="69"/>
        <v>1000000</v>
      </c>
    </row>
    <row r="613" spans="1:27" ht="20.100000000000001" customHeight="1">
      <c r="A613" s="101">
        <v>1611</v>
      </c>
      <c r="B613" s="102">
        <v>1410051017481</v>
      </c>
      <c r="C613" s="102">
        <v>912010148</v>
      </c>
      <c r="D613" s="103" t="s">
        <v>132</v>
      </c>
      <c r="E613" s="103" t="s">
        <v>1420</v>
      </c>
      <c r="F613" s="104">
        <v>2270047</v>
      </c>
      <c r="G613" s="103" t="s">
        <v>1423</v>
      </c>
      <c r="H613" s="103" t="s">
        <v>133</v>
      </c>
      <c r="I613" s="103" t="s">
        <v>1421</v>
      </c>
      <c r="J613" s="103" t="s">
        <v>1422</v>
      </c>
      <c r="K613" s="82">
        <f t="shared" si="63"/>
        <v>3</v>
      </c>
      <c r="L613" s="82">
        <v>80</v>
      </c>
      <c r="M613" s="105">
        <f t="shared" si="64"/>
        <v>500000</v>
      </c>
      <c r="N613" s="105">
        <f t="shared" si="65"/>
        <v>250000</v>
      </c>
      <c r="O613" s="105" t="str">
        <f t="shared" si="66"/>
        <v/>
      </c>
      <c r="P613" s="105" t="str">
        <f t="shared" si="67"/>
        <v/>
      </c>
      <c r="Q613" s="82" t="s">
        <v>137</v>
      </c>
      <c r="R613" s="82"/>
      <c r="S613" s="82" t="s">
        <v>137</v>
      </c>
      <c r="T613" s="82" t="s">
        <v>137</v>
      </c>
      <c r="U613" s="82" t="s">
        <v>137</v>
      </c>
      <c r="V613" s="82"/>
      <c r="W613" s="82"/>
      <c r="X613" s="82" t="s">
        <v>137</v>
      </c>
      <c r="Y613" s="82"/>
      <c r="Z613" s="105">
        <f t="shared" si="68"/>
        <v>750000</v>
      </c>
      <c r="AA613" s="61">
        <f t="shared" si="69"/>
        <v>1000000</v>
      </c>
    </row>
    <row r="614" spans="1:27" ht="20.100000000000001" customHeight="1">
      <c r="A614" s="101">
        <v>1612</v>
      </c>
      <c r="B614" s="102">
        <v>1410051013936</v>
      </c>
      <c r="C614" s="102">
        <v>805010034</v>
      </c>
      <c r="D614" s="103" t="s">
        <v>132</v>
      </c>
      <c r="E614" s="103" t="s">
        <v>1424</v>
      </c>
      <c r="F614" s="104">
        <v>2470014</v>
      </c>
      <c r="G614" s="103" t="s">
        <v>1427</v>
      </c>
      <c r="H614" s="103" t="s">
        <v>133</v>
      </c>
      <c r="I614" s="103" t="s">
        <v>1425</v>
      </c>
      <c r="J614" s="103" t="s">
        <v>1426</v>
      </c>
      <c r="K614" s="82">
        <f t="shared" si="63"/>
        <v>3</v>
      </c>
      <c r="L614" s="82">
        <v>60</v>
      </c>
      <c r="M614" s="105">
        <f t="shared" si="64"/>
        <v>500000</v>
      </c>
      <c r="N614" s="105">
        <f t="shared" si="65"/>
        <v>250000</v>
      </c>
      <c r="O614" s="105" t="str">
        <f t="shared" si="66"/>
        <v/>
      </c>
      <c r="P614" s="105" t="str">
        <f t="shared" si="67"/>
        <v/>
      </c>
      <c r="Q614" s="82" t="s">
        <v>137</v>
      </c>
      <c r="R614" s="82"/>
      <c r="S614" s="82" t="s">
        <v>137</v>
      </c>
      <c r="T614" s="82" t="s">
        <v>137</v>
      </c>
      <c r="U614" s="82" t="s">
        <v>137</v>
      </c>
      <c r="V614" s="82"/>
      <c r="W614" s="82"/>
      <c r="X614" s="82" t="s">
        <v>137</v>
      </c>
      <c r="Y614" s="82"/>
      <c r="Z614" s="105">
        <f t="shared" si="68"/>
        <v>750000</v>
      </c>
      <c r="AA614" s="61">
        <f t="shared" si="69"/>
        <v>1000000</v>
      </c>
    </row>
    <row r="615" spans="1:27" ht="20.100000000000001" customHeight="1">
      <c r="A615" s="101">
        <v>1613</v>
      </c>
      <c r="B615" s="102">
        <v>1410051025641</v>
      </c>
      <c r="C615" s="102">
        <v>805010034</v>
      </c>
      <c r="D615" s="103" t="s">
        <v>132</v>
      </c>
      <c r="E615" s="103" t="s">
        <v>1424</v>
      </c>
      <c r="F615" s="104">
        <v>2470014</v>
      </c>
      <c r="G615" s="103" t="s">
        <v>1427</v>
      </c>
      <c r="H615" s="103" t="s">
        <v>133</v>
      </c>
      <c r="I615" s="103" t="s">
        <v>1425</v>
      </c>
      <c r="J615" s="103" t="s">
        <v>1428</v>
      </c>
      <c r="K615" s="82">
        <f t="shared" si="63"/>
        <v>3</v>
      </c>
      <c r="L615" s="82">
        <v>60</v>
      </c>
      <c r="M615" s="105">
        <f t="shared" si="64"/>
        <v>500000</v>
      </c>
      <c r="N615" s="105">
        <f t="shared" si="65"/>
        <v>250000</v>
      </c>
      <c r="O615" s="105" t="str">
        <f t="shared" si="66"/>
        <v/>
      </c>
      <c r="P615" s="105" t="str">
        <f t="shared" si="67"/>
        <v/>
      </c>
      <c r="Q615" s="82" t="s">
        <v>137</v>
      </c>
      <c r="R615" s="82"/>
      <c r="S615" s="82" t="s">
        <v>137</v>
      </c>
      <c r="T615" s="82" t="s">
        <v>137</v>
      </c>
      <c r="U615" s="82" t="s">
        <v>137</v>
      </c>
      <c r="V615" s="82"/>
      <c r="W615" s="82"/>
      <c r="X615" s="82" t="s">
        <v>137</v>
      </c>
      <c r="Y615" s="82"/>
      <c r="Z615" s="105">
        <f t="shared" si="68"/>
        <v>750000</v>
      </c>
      <c r="AA615" s="61">
        <f t="shared" si="69"/>
        <v>1000000</v>
      </c>
    </row>
    <row r="616" spans="1:27" ht="20.100000000000001" customHeight="1">
      <c r="A616" s="101">
        <v>1614</v>
      </c>
      <c r="B616" s="102">
        <v>1410051013985</v>
      </c>
      <c r="C616" s="102">
        <v>805010039</v>
      </c>
      <c r="D616" s="103" t="s">
        <v>132</v>
      </c>
      <c r="E616" s="103" t="s">
        <v>1429</v>
      </c>
      <c r="F616" s="104">
        <v>2340051</v>
      </c>
      <c r="G616" s="103" t="s">
        <v>1432</v>
      </c>
      <c r="H616" s="103" t="s">
        <v>133</v>
      </c>
      <c r="I616" s="103" t="s">
        <v>1430</v>
      </c>
      <c r="J616" s="103" t="s">
        <v>1431</v>
      </c>
      <c r="K616" s="82">
        <f t="shared" si="63"/>
        <v>3</v>
      </c>
      <c r="L616" s="82">
        <v>60</v>
      </c>
      <c r="M616" s="105">
        <f t="shared" si="64"/>
        <v>500000</v>
      </c>
      <c r="N616" s="105">
        <f t="shared" si="65"/>
        <v>250000</v>
      </c>
      <c r="O616" s="105">
        <f t="shared" si="66"/>
        <v>300000</v>
      </c>
      <c r="P616" s="105" t="str">
        <f t="shared" si="67"/>
        <v/>
      </c>
      <c r="Q616" s="84" t="s">
        <v>138</v>
      </c>
      <c r="S616" s="84" t="s">
        <v>137</v>
      </c>
      <c r="T616" s="84" t="s">
        <v>137</v>
      </c>
      <c r="U616" s="84" t="s">
        <v>137</v>
      </c>
      <c r="X616" s="84" t="s">
        <v>137</v>
      </c>
      <c r="Z616" s="105">
        <f t="shared" si="68"/>
        <v>1050000</v>
      </c>
      <c r="AA616" s="61">
        <f t="shared" si="69"/>
        <v>1000000</v>
      </c>
    </row>
    <row r="617" spans="1:27" ht="20.100000000000001" customHeight="1">
      <c r="A617" s="101">
        <v>1615</v>
      </c>
      <c r="B617" s="102">
        <v>1410051014009</v>
      </c>
      <c r="C617" s="102">
        <v>805010039</v>
      </c>
      <c r="D617" s="103" t="s">
        <v>132</v>
      </c>
      <c r="E617" s="103" t="s">
        <v>1429</v>
      </c>
      <c r="F617" s="104">
        <v>2340051</v>
      </c>
      <c r="G617" s="103" t="s">
        <v>1432</v>
      </c>
      <c r="H617" s="103" t="s">
        <v>133</v>
      </c>
      <c r="I617" s="103" t="s">
        <v>1430</v>
      </c>
      <c r="J617" s="103" t="s">
        <v>1433</v>
      </c>
      <c r="K617" s="82">
        <f t="shared" si="63"/>
        <v>3</v>
      </c>
      <c r="L617" s="82">
        <v>90</v>
      </c>
      <c r="M617" s="105">
        <f t="shared" si="64"/>
        <v>500000</v>
      </c>
      <c r="N617" s="105">
        <f t="shared" si="65"/>
        <v>250000</v>
      </c>
      <c r="O617" s="105">
        <f t="shared" si="66"/>
        <v>300000</v>
      </c>
      <c r="P617" s="105" t="str">
        <f t="shared" si="67"/>
        <v/>
      </c>
      <c r="Q617" s="84" t="s">
        <v>138</v>
      </c>
      <c r="S617" s="84" t="s">
        <v>137</v>
      </c>
      <c r="T617" s="84" t="s">
        <v>137</v>
      </c>
      <c r="U617" s="84" t="s">
        <v>137</v>
      </c>
      <c r="X617" s="84" t="s">
        <v>137</v>
      </c>
      <c r="Z617" s="105">
        <f t="shared" si="68"/>
        <v>1050000</v>
      </c>
      <c r="AA617" s="61">
        <f t="shared" si="69"/>
        <v>1000000</v>
      </c>
    </row>
    <row r="618" spans="1:27" ht="20.100000000000001" customHeight="1">
      <c r="A618" s="101">
        <v>1616</v>
      </c>
      <c r="B618" s="102">
        <v>1410051014017</v>
      </c>
      <c r="C618" s="102">
        <v>805010039</v>
      </c>
      <c r="D618" s="103" t="s">
        <v>132</v>
      </c>
      <c r="E618" s="103" t="s">
        <v>1429</v>
      </c>
      <c r="F618" s="104">
        <v>2340051</v>
      </c>
      <c r="G618" s="103" t="s">
        <v>1432</v>
      </c>
      <c r="H618" s="103" t="s">
        <v>133</v>
      </c>
      <c r="I618" s="103" t="s">
        <v>1430</v>
      </c>
      <c r="J618" s="103" t="s">
        <v>1434</v>
      </c>
      <c r="K618" s="82">
        <f t="shared" si="63"/>
        <v>3</v>
      </c>
      <c r="L618" s="82">
        <v>120</v>
      </c>
      <c r="M618" s="105">
        <f t="shared" si="64"/>
        <v>500000</v>
      </c>
      <c r="N618" s="105">
        <f t="shared" si="65"/>
        <v>250000</v>
      </c>
      <c r="O618" s="105">
        <f t="shared" si="66"/>
        <v>300000</v>
      </c>
      <c r="P618" s="105" t="str">
        <f t="shared" si="67"/>
        <v/>
      </c>
      <c r="Q618" s="84" t="s">
        <v>138</v>
      </c>
      <c r="S618" s="84" t="s">
        <v>137</v>
      </c>
      <c r="T618" s="84" t="s">
        <v>137</v>
      </c>
      <c r="U618" s="84" t="s">
        <v>137</v>
      </c>
      <c r="X618" s="84" t="s">
        <v>137</v>
      </c>
      <c r="Z618" s="105">
        <f t="shared" si="68"/>
        <v>1050000</v>
      </c>
      <c r="AA618" s="61">
        <f t="shared" si="69"/>
        <v>1000000</v>
      </c>
    </row>
    <row r="619" spans="1:27" ht="20.100000000000001" customHeight="1">
      <c r="A619" s="101">
        <v>1617</v>
      </c>
      <c r="B619" s="102">
        <v>1410051014124</v>
      </c>
      <c r="C619" s="102">
        <v>805010039</v>
      </c>
      <c r="D619" s="103" t="s">
        <v>132</v>
      </c>
      <c r="E619" s="103" t="s">
        <v>1429</v>
      </c>
      <c r="F619" s="104">
        <v>2340051</v>
      </c>
      <c r="G619" s="103" t="s">
        <v>1432</v>
      </c>
      <c r="H619" s="103" t="s">
        <v>133</v>
      </c>
      <c r="I619" s="103" t="s">
        <v>1430</v>
      </c>
      <c r="J619" s="103" t="s">
        <v>1435</v>
      </c>
      <c r="K619" s="82">
        <f t="shared" si="63"/>
        <v>3</v>
      </c>
      <c r="L619" s="82">
        <v>90</v>
      </c>
      <c r="M619" s="105">
        <f t="shared" si="64"/>
        <v>500000</v>
      </c>
      <c r="N619" s="105">
        <f t="shared" si="65"/>
        <v>250000</v>
      </c>
      <c r="O619" s="105">
        <f t="shared" si="66"/>
        <v>300000</v>
      </c>
      <c r="P619" s="105" t="str">
        <f t="shared" si="67"/>
        <v/>
      </c>
      <c r="Q619" s="84" t="s">
        <v>138</v>
      </c>
      <c r="S619" s="84" t="s">
        <v>137</v>
      </c>
      <c r="T619" s="84" t="s">
        <v>137</v>
      </c>
      <c r="U619" s="84" t="s">
        <v>137</v>
      </c>
      <c r="X619" s="84" t="s">
        <v>137</v>
      </c>
      <c r="Z619" s="105">
        <f t="shared" si="68"/>
        <v>1050000</v>
      </c>
      <c r="AA619" s="61">
        <f t="shared" si="69"/>
        <v>1000000</v>
      </c>
    </row>
    <row r="620" spans="1:27" ht="20.100000000000001" customHeight="1">
      <c r="A620" s="101">
        <v>1618</v>
      </c>
      <c r="B620" s="102">
        <v>1410051014843</v>
      </c>
      <c r="C620" s="102">
        <v>805010039</v>
      </c>
      <c r="D620" s="103" t="s">
        <v>132</v>
      </c>
      <c r="E620" s="103" t="s">
        <v>1429</v>
      </c>
      <c r="F620" s="104">
        <v>2340051</v>
      </c>
      <c r="G620" s="103" t="s">
        <v>1432</v>
      </c>
      <c r="H620" s="103" t="s">
        <v>133</v>
      </c>
      <c r="I620" s="103" t="s">
        <v>1430</v>
      </c>
      <c r="J620" s="103" t="s">
        <v>1436</v>
      </c>
      <c r="K620" s="82">
        <f t="shared" si="63"/>
        <v>3</v>
      </c>
      <c r="L620" s="82">
        <v>60</v>
      </c>
      <c r="M620" s="105">
        <f t="shared" si="64"/>
        <v>500000</v>
      </c>
      <c r="N620" s="105">
        <f t="shared" si="65"/>
        <v>250000</v>
      </c>
      <c r="O620" s="105">
        <f t="shared" si="66"/>
        <v>300000</v>
      </c>
      <c r="P620" s="105" t="str">
        <f t="shared" si="67"/>
        <v/>
      </c>
      <c r="Q620" s="84" t="s">
        <v>138</v>
      </c>
      <c r="S620" s="84" t="s">
        <v>137</v>
      </c>
      <c r="T620" s="84" t="s">
        <v>137</v>
      </c>
      <c r="U620" s="84" t="s">
        <v>137</v>
      </c>
      <c r="X620" s="84" t="s">
        <v>137</v>
      </c>
      <c r="Z620" s="105">
        <f t="shared" si="68"/>
        <v>1050000</v>
      </c>
      <c r="AA620" s="61">
        <f t="shared" si="69"/>
        <v>1000000</v>
      </c>
    </row>
    <row r="621" spans="1:27" ht="20.100000000000001" customHeight="1">
      <c r="A621" s="101">
        <v>1619</v>
      </c>
      <c r="B621" s="102">
        <v>1410051025310</v>
      </c>
      <c r="C621" s="102">
        <v>805010039</v>
      </c>
      <c r="D621" s="103" t="s">
        <v>132</v>
      </c>
      <c r="E621" s="103" t="s">
        <v>1429</v>
      </c>
      <c r="F621" s="104">
        <v>2340051</v>
      </c>
      <c r="G621" s="103" t="s">
        <v>1432</v>
      </c>
      <c r="H621" s="103" t="s">
        <v>133</v>
      </c>
      <c r="I621" s="103" t="s">
        <v>1430</v>
      </c>
      <c r="J621" s="103" t="s">
        <v>1437</v>
      </c>
      <c r="K621" s="82">
        <f t="shared" si="63"/>
        <v>3</v>
      </c>
      <c r="L621" s="82">
        <v>90</v>
      </c>
      <c r="M621" s="105">
        <f t="shared" si="64"/>
        <v>500000</v>
      </c>
      <c r="N621" s="105">
        <f t="shared" si="65"/>
        <v>250000</v>
      </c>
      <c r="O621" s="105">
        <f t="shared" si="66"/>
        <v>300000</v>
      </c>
      <c r="P621" s="105" t="str">
        <f t="shared" si="67"/>
        <v/>
      </c>
      <c r="Q621" s="84" t="s">
        <v>138</v>
      </c>
      <c r="S621" s="84" t="s">
        <v>137</v>
      </c>
      <c r="T621" s="84" t="s">
        <v>137</v>
      </c>
      <c r="U621" s="84" t="s">
        <v>137</v>
      </c>
      <c r="X621" s="84" t="s">
        <v>137</v>
      </c>
      <c r="Z621" s="105">
        <f t="shared" si="68"/>
        <v>1050000</v>
      </c>
      <c r="AA621" s="61">
        <f t="shared" si="69"/>
        <v>1000000</v>
      </c>
    </row>
    <row r="622" spans="1:27" ht="20.100000000000001" customHeight="1">
      <c r="A622" s="101">
        <v>1620</v>
      </c>
      <c r="B622" s="102">
        <v>1410051017333</v>
      </c>
      <c r="C622" s="102">
        <v>912010133</v>
      </c>
      <c r="D622" s="103" t="s">
        <v>132</v>
      </c>
      <c r="E622" s="103" t="s">
        <v>1438</v>
      </c>
      <c r="F622" s="104">
        <v>2260017</v>
      </c>
      <c r="G622" s="103" t="s">
        <v>1441</v>
      </c>
      <c r="H622" s="103" t="s">
        <v>133</v>
      </c>
      <c r="I622" s="103" t="s">
        <v>1439</v>
      </c>
      <c r="J622" s="103" t="s">
        <v>1440</v>
      </c>
      <c r="K622" s="82">
        <f t="shared" si="63"/>
        <v>2</v>
      </c>
      <c r="L622" s="82">
        <v>30</v>
      </c>
      <c r="M622" s="105">
        <f t="shared" si="64"/>
        <v>400000</v>
      </c>
      <c r="N622" s="105">
        <f t="shared" si="65"/>
        <v>200000</v>
      </c>
      <c r="O622" s="105" t="str">
        <f t="shared" si="66"/>
        <v/>
      </c>
      <c r="P622" s="105" t="str">
        <f t="shared" si="67"/>
        <v/>
      </c>
      <c r="Q622" s="82" t="s">
        <v>137</v>
      </c>
      <c r="R622" s="82"/>
      <c r="S622" s="82" t="s">
        <v>137</v>
      </c>
      <c r="T622" s="82" t="s">
        <v>137</v>
      </c>
      <c r="U622" s="82" t="s">
        <v>137</v>
      </c>
      <c r="V622" s="82"/>
      <c r="W622" s="82"/>
      <c r="X622" s="82" t="s">
        <v>137</v>
      </c>
      <c r="Y622" s="82"/>
      <c r="Z622" s="105">
        <f t="shared" si="68"/>
        <v>600000</v>
      </c>
      <c r="AA622" s="61">
        <f t="shared" si="69"/>
        <v>1000000</v>
      </c>
    </row>
    <row r="623" spans="1:27" ht="20.100000000000001" customHeight="1">
      <c r="A623" s="101">
        <v>1621</v>
      </c>
      <c r="B623" s="102">
        <v>1410051014025</v>
      </c>
      <c r="C623" s="102">
        <v>805010043</v>
      </c>
      <c r="D623" s="103" t="s">
        <v>132</v>
      </c>
      <c r="E623" s="103" t="s">
        <v>1442</v>
      </c>
      <c r="F623" s="104">
        <v>2360054</v>
      </c>
      <c r="G623" s="103" t="s">
        <v>1445</v>
      </c>
      <c r="H623" s="103" t="s">
        <v>133</v>
      </c>
      <c r="I623" s="103" t="s">
        <v>1443</v>
      </c>
      <c r="J623" s="103" t="s">
        <v>1444</v>
      </c>
      <c r="K623" s="82">
        <f t="shared" si="63"/>
        <v>3</v>
      </c>
      <c r="L623" s="82">
        <v>70</v>
      </c>
      <c r="M623" s="105">
        <f t="shared" si="64"/>
        <v>500000</v>
      </c>
      <c r="N623" s="105">
        <f t="shared" si="65"/>
        <v>250000</v>
      </c>
      <c r="O623" s="105">
        <f t="shared" si="66"/>
        <v>300000</v>
      </c>
      <c r="P623" s="105" t="str">
        <f t="shared" si="67"/>
        <v/>
      </c>
      <c r="Q623" s="84" t="s">
        <v>138</v>
      </c>
      <c r="S623" s="84" t="s">
        <v>137</v>
      </c>
      <c r="T623" s="84" t="s">
        <v>137</v>
      </c>
      <c r="U623" s="84" t="s">
        <v>137</v>
      </c>
      <c r="X623" s="84" t="s">
        <v>137</v>
      </c>
      <c r="Z623" s="105">
        <f t="shared" si="68"/>
        <v>1050000</v>
      </c>
      <c r="AA623" s="61">
        <f t="shared" si="69"/>
        <v>1000000</v>
      </c>
    </row>
    <row r="624" spans="1:27" ht="20.100000000000001" customHeight="1">
      <c r="A624" s="101">
        <v>1622</v>
      </c>
      <c r="B624" s="102">
        <v>1410051014850</v>
      </c>
      <c r="C624" s="102">
        <v>805010043</v>
      </c>
      <c r="D624" s="103" t="s">
        <v>132</v>
      </c>
      <c r="E624" s="103" t="s">
        <v>1442</v>
      </c>
      <c r="F624" s="104">
        <v>2360054</v>
      </c>
      <c r="G624" s="103" t="s">
        <v>1445</v>
      </c>
      <c r="H624" s="103" t="s">
        <v>133</v>
      </c>
      <c r="I624" s="103" t="s">
        <v>1443</v>
      </c>
      <c r="J624" s="103" t="s">
        <v>1446</v>
      </c>
      <c r="K624" s="82">
        <f t="shared" si="63"/>
        <v>3</v>
      </c>
      <c r="L624" s="82">
        <v>60</v>
      </c>
      <c r="M624" s="105">
        <f t="shared" si="64"/>
        <v>500000</v>
      </c>
      <c r="N624" s="105">
        <f t="shared" si="65"/>
        <v>250000</v>
      </c>
      <c r="O624" s="105" t="str">
        <f t="shared" si="66"/>
        <v/>
      </c>
      <c r="P624" s="105" t="str">
        <f t="shared" si="67"/>
        <v/>
      </c>
      <c r="Q624" s="82" t="s">
        <v>137</v>
      </c>
      <c r="R624" s="82"/>
      <c r="S624" s="82" t="s">
        <v>137</v>
      </c>
      <c r="T624" s="82" t="s">
        <v>137</v>
      </c>
      <c r="U624" s="82" t="s">
        <v>137</v>
      </c>
      <c r="V624" s="82"/>
      <c r="W624" s="82"/>
      <c r="X624" s="82" t="s">
        <v>137</v>
      </c>
      <c r="Y624" s="82"/>
      <c r="Z624" s="105">
        <f t="shared" si="68"/>
        <v>750000</v>
      </c>
      <c r="AA624" s="61">
        <f t="shared" si="69"/>
        <v>1000000</v>
      </c>
    </row>
    <row r="625" spans="1:27" ht="20.100000000000001" customHeight="1">
      <c r="A625" s="101">
        <v>1623</v>
      </c>
      <c r="B625" s="102">
        <v>1410051024495</v>
      </c>
      <c r="C625" s="102">
        <v>1410001003953</v>
      </c>
      <c r="D625" s="103" t="s">
        <v>132</v>
      </c>
      <c r="E625" s="103" t="s">
        <v>1447</v>
      </c>
      <c r="F625" s="104">
        <v>2470014</v>
      </c>
      <c r="G625" s="103" t="s">
        <v>1450</v>
      </c>
      <c r="H625" s="103" t="s">
        <v>133</v>
      </c>
      <c r="I625" s="103" t="s">
        <v>1448</v>
      </c>
      <c r="J625" s="103" t="s">
        <v>1449</v>
      </c>
      <c r="K625" s="82">
        <f t="shared" si="63"/>
        <v>2</v>
      </c>
      <c r="L625" s="82">
        <v>44</v>
      </c>
      <c r="M625" s="105">
        <f t="shared" si="64"/>
        <v>400000</v>
      </c>
      <c r="N625" s="105">
        <f t="shared" si="65"/>
        <v>200000</v>
      </c>
      <c r="O625" s="105">
        <f t="shared" si="66"/>
        <v>300000</v>
      </c>
      <c r="P625" s="105" t="str">
        <f t="shared" si="67"/>
        <v/>
      </c>
      <c r="Q625" s="84" t="s">
        <v>138</v>
      </c>
      <c r="S625" s="84" t="s">
        <v>137</v>
      </c>
      <c r="T625" s="84" t="s">
        <v>137</v>
      </c>
      <c r="U625" s="84" t="s">
        <v>137</v>
      </c>
      <c r="X625" s="84" t="s">
        <v>137</v>
      </c>
      <c r="Z625" s="105">
        <f t="shared" si="68"/>
        <v>900000</v>
      </c>
      <c r="AA625" s="61">
        <f t="shared" si="69"/>
        <v>1000000</v>
      </c>
    </row>
    <row r="626" spans="1:27" ht="20.100000000000001" customHeight="1">
      <c r="A626" s="101">
        <v>1624</v>
      </c>
      <c r="B626" s="102">
        <v>1410051015212</v>
      </c>
      <c r="C626" s="102">
        <v>828010013</v>
      </c>
      <c r="D626" s="103" t="s">
        <v>132</v>
      </c>
      <c r="E626" s="103" t="s">
        <v>1451</v>
      </c>
      <c r="F626" s="104">
        <v>2450016</v>
      </c>
      <c r="G626" s="103" t="s">
        <v>1454</v>
      </c>
      <c r="H626" s="103" t="s">
        <v>133</v>
      </c>
      <c r="I626" s="103" t="s">
        <v>1452</v>
      </c>
      <c r="J626" s="103" t="s">
        <v>1453</v>
      </c>
      <c r="K626" s="82">
        <f t="shared" si="63"/>
        <v>3</v>
      </c>
      <c r="L626" s="82">
        <v>90</v>
      </c>
      <c r="M626" s="105">
        <f t="shared" si="64"/>
        <v>500000</v>
      </c>
      <c r="N626" s="105">
        <f t="shared" si="65"/>
        <v>250000</v>
      </c>
      <c r="O626" s="105">
        <f t="shared" si="66"/>
        <v>300000</v>
      </c>
      <c r="P626" s="105" t="str">
        <f t="shared" si="67"/>
        <v/>
      </c>
      <c r="Q626" s="84" t="s">
        <v>138</v>
      </c>
      <c r="S626" s="84" t="s">
        <v>137</v>
      </c>
      <c r="T626" s="84" t="s">
        <v>137</v>
      </c>
      <c r="U626" s="84" t="s">
        <v>137</v>
      </c>
      <c r="X626" s="84" t="s">
        <v>137</v>
      </c>
      <c r="Z626" s="105">
        <f t="shared" si="68"/>
        <v>1050000</v>
      </c>
      <c r="AA626" s="61">
        <f t="shared" si="69"/>
        <v>1000000</v>
      </c>
    </row>
    <row r="627" spans="1:27" ht="20.100000000000001" customHeight="1">
      <c r="A627" s="101">
        <v>1625</v>
      </c>
      <c r="B627" s="102">
        <v>1410051016459</v>
      </c>
      <c r="C627" s="102">
        <v>828010013</v>
      </c>
      <c r="D627" s="103" t="s">
        <v>132</v>
      </c>
      <c r="E627" s="103" t="s">
        <v>1451</v>
      </c>
      <c r="F627" s="104">
        <v>2450016</v>
      </c>
      <c r="G627" s="103" t="s">
        <v>1454</v>
      </c>
      <c r="H627" s="103" t="s">
        <v>133</v>
      </c>
      <c r="I627" s="103" t="s">
        <v>1452</v>
      </c>
      <c r="J627" s="103" t="s">
        <v>1455</v>
      </c>
      <c r="K627" s="82">
        <f t="shared" si="63"/>
        <v>3</v>
      </c>
      <c r="L627" s="82">
        <v>60</v>
      </c>
      <c r="M627" s="105">
        <f t="shared" si="64"/>
        <v>500000</v>
      </c>
      <c r="N627" s="105">
        <f t="shared" si="65"/>
        <v>250000</v>
      </c>
      <c r="O627" s="105">
        <f t="shared" si="66"/>
        <v>300000</v>
      </c>
      <c r="P627" s="105" t="str">
        <f t="shared" si="67"/>
        <v/>
      </c>
      <c r="Q627" s="84" t="s">
        <v>138</v>
      </c>
      <c r="S627" s="84" t="s">
        <v>137</v>
      </c>
      <c r="T627" s="84" t="s">
        <v>137</v>
      </c>
      <c r="U627" s="84" t="s">
        <v>137</v>
      </c>
      <c r="X627" s="84" t="s">
        <v>137</v>
      </c>
      <c r="Z627" s="105">
        <f t="shared" si="68"/>
        <v>1050000</v>
      </c>
      <c r="AA627" s="61">
        <f t="shared" si="69"/>
        <v>1000000</v>
      </c>
    </row>
    <row r="628" spans="1:27" ht="20.100000000000001" customHeight="1">
      <c r="A628" s="101">
        <v>1626</v>
      </c>
      <c r="B628" s="102">
        <v>1410051016467</v>
      </c>
      <c r="C628" s="102">
        <v>828010013</v>
      </c>
      <c r="D628" s="103" t="s">
        <v>132</v>
      </c>
      <c r="E628" s="103" t="s">
        <v>1451</v>
      </c>
      <c r="F628" s="104">
        <v>2450016</v>
      </c>
      <c r="G628" s="103" t="s">
        <v>1454</v>
      </c>
      <c r="H628" s="103" t="s">
        <v>133</v>
      </c>
      <c r="I628" s="103" t="s">
        <v>1452</v>
      </c>
      <c r="J628" s="103" t="s">
        <v>1456</v>
      </c>
      <c r="K628" s="82">
        <f t="shared" si="63"/>
        <v>3</v>
      </c>
      <c r="L628" s="82">
        <v>90</v>
      </c>
      <c r="M628" s="105">
        <f t="shared" si="64"/>
        <v>500000</v>
      </c>
      <c r="N628" s="105">
        <f t="shared" si="65"/>
        <v>250000</v>
      </c>
      <c r="O628" s="105">
        <f t="shared" si="66"/>
        <v>300000</v>
      </c>
      <c r="P628" s="105" t="str">
        <f t="shared" si="67"/>
        <v/>
      </c>
      <c r="Q628" s="84" t="s">
        <v>138</v>
      </c>
      <c r="S628" s="84" t="s">
        <v>137</v>
      </c>
      <c r="T628" s="84" t="s">
        <v>137</v>
      </c>
      <c r="U628" s="84" t="s">
        <v>137</v>
      </c>
      <c r="X628" s="84" t="s">
        <v>137</v>
      </c>
      <c r="Z628" s="105">
        <f t="shared" si="68"/>
        <v>1050000</v>
      </c>
      <c r="AA628" s="61">
        <f t="shared" si="69"/>
        <v>1000000</v>
      </c>
    </row>
    <row r="629" spans="1:27" ht="20.100000000000001" customHeight="1">
      <c r="A629" s="101">
        <v>1627</v>
      </c>
      <c r="B629" s="102">
        <v>1410051016665</v>
      </c>
      <c r="C629" s="102">
        <v>912010063</v>
      </c>
      <c r="D629" s="103" t="s">
        <v>132</v>
      </c>
      <c r="E629" s="103" t="s">
        <v>1457</v>
      </c>
      <c r="F629" s="104">
        <v>2310003</v>
      </c>
      <c r="G629" s="103" t="s">
        <v>1460</v>
      </c>
      <c r="H629" s="103" t="s">
        <v>133</v>
      </c>
      <c r="I629" s="103" t="s">
        <v>1458</v>
      </c>
      <c r="J629" s="103" t="s">
        <v>1459</v>
      </c>
      <c r="K629" s="82">
        <f t="shared" si="63"/>
        <v>3</v>
      </c>
      <c r="L629" s="82">
        <v>80</v>
      </c>
      <c r="M629" s="105">
        <f t="shared" si="64"/>
        <v>500000</v>
      </c>
      <c r="N629" s="105">
        <f t="shared" si="65"/>
        <v>250000</v>
      </c>
      <c r="O629" s="105">
        <f t="shared" si="66"/>
        <v>300000</v>
      </c>
      <c r="P629" s="105" t="str">
        <f t="shared" si="67"/>
        <v/>
      </c>
      <c r="Q629" s="84" t="s">
        <v>138</v>
      </c>
      <c r="S629" s="84" t="s">
        <v>137</v>
      </c>
      <c r="T629" s="84" t="s">
        <v>170</v>
      </c>
      <c r="U629" s="84" t="s">
        <v>137</v>
      </c>
      <c r="X629" s="84" t="s">
        <v>137</v>
      </c>
      <c r="Z629" s="105">
        <f t="shared" si="68"/>
        <v>1050000</v>
      </c>
      <c r="AA629" s="61">
        <f t="shared" si="69"/>
        <v>1000000</v>
      </c>
    </row>
    <row r="630" spans="1:27" ht="20.100000000000001" customHeight="1">
      <c r="A630" s="101">
        <v>1628</v>
      </c>
      <c r="B630" s="102">
        <v>1410051016962</v>
      </c>
      <c r="C630" s="102">
        <v>912010063</v>
      </c>
      <c r="D630" s="103" t="s">
        <v>132</v>
      </c>
      <c r="E630" s="103" t="s">
        <v>1457</v>
      </c>
      <c r="F630" s="104">
        <v>2310003</v>
      </c>
      <c r="G630" s="103" t="s">
        <v>1460</v>
      </c>
      <c r="H630" s="103" t="s">
        <v>133</v>
      </c>
      <c r="I630" s="103" t="s">
        <v>1458</v>
      </c>
      <c r="J630" s="103" t="s">
        <v>1461</v>
      </c>
      <c r="K630" s="82">
        <f t="shared" si="63"/>
        <v>3</v>
      </c>
      <c r="L630" s="82">
        <v>90</v>
      </c>
      <c r="M630" s="105">
        <f t="shared" si="64"/>
        <v>500000</v>
      </c>
      <c r="N630" s="105">
        <f t="shared" si="65"/>
        <v>250000</v>
      </c>
      <c r="O630" s="105">
        <f t="shared" si="66"/>
        <v>300000</v>
      </c>
      <c r="P630" s="105" t="str">
        <f t="shared" si="67"/>
        <v/>
      </c>
      <c r="Q630" s="84" t="s">
        <v>138</v>
      </c>
      <c r="S630" s="84" t="s">
        <v>137</v>
      </c>
      <c r="T630" s="84" t="s">
        <v>137</v>
      </c>
      <c r="U630" s="84" t="s">
        <v>137</v>
      </c>
      <c r="X630" s="84" t="s">
        <v>137</v>
      </c>
      <c r="Z630" s="105">
        <f t="shared" si="68"/>
        <v>1050000</v>
      </c>
      <c r="AA630" s="61">
        <f t="shared" si="69"/>
        <v>1000000</v>
      </c>
    </row>
    <row r="631" spans="1:27" ht="20.100000000000001" customHeight="1">
      <c r="A631" s="101">
        <v>1629</v>
      </c>
      <c r="B631" s="102">
        <v>1410051023596</v>
      </c>
      <c r="C631" s="102">
        <v>912010063</v>
      </c>
      <c r="D631" s="103" t="s">
        <v>132</v>
      </c>
      <c r="E631" s="103" t="s">
        <v>1457</v>
      </c>
      <c r="F631" s="104">
        <v>2310003</v>
      </c>
      <c r="G631" s="103" t="s">
        <v>1460</v>
      </c>
      <c r="H631" s="103" t="s">
        <v>133</v>
      </c>
      <c r="I631" s="103" t="s">
        <v>1458</v>
      </c>
      <c r="J631" s="103" t="s">
        <v>1462</v>
      </c>
      <c r="K631" s="82">
        <f t="shared" si="63"/>
        <v>3</v>
      </c>
      <c r="L631" s="82">
        <v>60</v>
      </c>
      <c r="M631" s="105">
        <f t="shared" si="64"/>
        <v>500000</v>
      </c>
      <c r="N631" s="105">
        <f t="shared" si="65"/>
        <v>250000</v>
      </c>
      <c r="O631" s="105">
        <f t="shared" si="66"/>
        <v>300000</v>
      </c>
      <c r="P631" s="105" t="str">
        <f t="shared" si="67"/>
        <v/>
      </c>
      <c r="Q631" s="84" t="s">
        <v>138</v>
      </c>
      <c r="S631" s="84" t="s">
        <v>137</v>
      </c>
      <c r="T631" s="84" t="s">
        <v>137</v>
      </c>
      <c r="U631" s="84" t="s">
        <v>137</v>
      </c>
      <c r="X631" s="84" t="s">
        <v>137</v>
      </c>
      <c r="Z631" s="105">
        <f t="shared" si="68"/>
        <v>1050000</v>
      </c>
      <c r="AA631" s="61">
        <f t="shared" si="69"/>
        <v>1000000</v>
      </c>
    </row>
    <row r="632" spans="1:27" ht="20.100000000000001" customHeight="1">
      <c r="A632" s="101">
        <v>1630</v>
      </c>
      <c r="B632" s="102">
        <v>1410051014116</v>
      </c>
      <c r="C632" s="102">
        <v>805020002</v>
      </c>
      <c r="D632" s="103" t="s">
        <v>132</v>
      </c>
      <c r="E632" s="103" t="s">
        <v>1463</v>
      </c>
      <c r="F632" s="104">
        <v>2400007</v>
      </c>
      <c r="G632" s="103" t="s">
        <v>1466</v>
      </c>
      <c r="H632" s="103" t="s">
        <v>133</v>
      </c>
      <c r="I632" s="103" t="s">
        <v>1464</v>
      </c>
      <c r="J632" s="103" t="s">
        <v>1465</v>
      </c>
      <c r="K632" s="82">
        <f t="shared" si="63"/>
        <v>3</v>
      </c>
      <c r="L632" s="82">
        <v>90</v>
      </c>
      <c r="M632" s="105">
        <f t="shared" si="64"/>
        <v>500000</v>
      </c>
      <c r="N632" s="105">
        <f t="shared" si="65"/>
        <v>250000</v>
      </c>
      <c r="O632" s="105">
        <f t="shared" si="66"/>
        <v>300000</v>
      </c>
      <c r="P632" s="105" t="str">
        <f t="shared" si="67"/>
        <v/>
      </c>
      <c r="Q632" s="84" t="s">
        <v>138</v>
      </c>
      <c r="S632" s="84" t="s">
        <v>137</v>
      </c>
      <c r="T632" s="84" t="s">
        <v>137</v>
      </c>
      <c r="U632" s="84" t="s">
        <v>137</v>
      </c>
      <c r="X632" s="84" t="s">
        <v>137</v>
      </c>
      <c r="Z632" s="105">
        <f t="shared" si="68"/>
        <v>1050000</v>
      </c>
      <c r="AA632" s="61">
        <f t="shared" si="69"/>
        <v>1000000</v>
      </c>
    </row>
    <row r="633" spans="1:27" ht="20.100000000000001" customHeight="1">
      <c r="A633" s="101">
        <v>1631</v>
      </c>
      <c r="B633" s="102">
        <v>1410051016756</v>
      </c>
      <c r="C633" s="102">
        <v>805020002</v>
      </c>
      <c r="D633" s="103" t="s">
        <v>132</v>
      </c>
      <c r="E633" s="103" t="s">
        <v>1463</v>
      </c>
      <c r="F633" s="104">
        <v>2400007</v>
      </c>
      <c r="G633" s="103" t="s">
        <v>1466</v>
      </c>
      <c r="H633" s="103" t="s">
        <v>133</v>
      </c>
      <c r="I633" s="103" t="s">
        <v>1464</v>
      </c>
      <c r="J633" s="103" t="s">
        <v>1467</v>
      </c>
      <c r="K633" s="82">
        <f t="shared" si="63"/>
        <v>3</v>
      </c>
      <c r="L633" s="82">
        <v>124</v>
      </c>
      <c r="M633" s="105">
        <f t="shared" si="64"/>
        <v>500000</v>
      </c>
      <c r="N633" s="105">
        <f t="shared" si="65"/>
        <v>250000</v>
      </c>
      <c r="O633" s="105">
        <f t="shared" si="66"/>
        <v>300000</v>
      </c>
      <c r="P633" s="105" t="str">
        <f t="shared" si="67"/>
        <v/>
      </c>
      <c r="Q633" s="84" t="s">
        <v>138</v>
      </c>
      <c r="S633" s="84" t="s">
        <v>137</v>
      </c>
      <c r="T633" s="84" t="s">
        <v>137</v>
      </c>
      <c r="U633" s="84" t="s">
        <v>137</v>
      </c>
      <c r="X633" s="84" t="s">
        <v>137</v>
      </c>
      <c r="Z633" s="105">
        <f t="shared" si="68"/>
        <v>1050000</v>
      </c>
      <c r="AA633" s="61">
        <f t="shared" si="69"/>
        <v>1000000</v>
      </c>
    </row>
    <row r="634" spans="1:27" ht="20.100000000000001" customHeight="1">
      <c r="A634" s="101">
        <v>1632</v>
      </c>
      <c r="B634" s="102">
        <v>1410051016293</v>
      </c>
      <c r="C634" s="102">
        <v>912010025</v>
      </c>
      <c r="D634" s="103" t="s">
        <v>132</v>
      </c>
      <c r="E634" s="103" t="s">
        <v>1468</v>
      </c>
      <c r="F634" s="104">
        <v>2210046</v>
      </c>
      <c r="G634" s="103" t="s">
        <v>1471</v>
      </c>
      <c r="H634" s="103" t="s">
        <v>133</v>
      </c>
      <c r="I634" s="103" t="s">
        <v>1469</v>
      </c>
      <c r="J634" s="103" t="s">
        <v>1470</v>
      </c>
      <c r="K634" s="82">
        <f t="shared" si="63"/>
        <v>3</v>
      </c>
      <c r="L634" s="82">
        <v>60</v>
      </c>
      <c r="M634" s="105">
        <f t="shared" si="64"/>
        <v>500000</v>
      </c>
      <c r="N634" s="105">
        <f t="shared" si="65"/>
        <v>250000</v>
      </c>
      <c r="O634" s="105">
        <f t="shared" si="66"/>
        <v>300000</v>
      </c>
      <c r="P634" s="105" t="str">
        <f t="shared" si="67"/>
        <v/>
      </c>
      <c r="Q634" s="84" t="s">
        <v>138</v>
      </c>
      <c r="S634" s="84" t="s">
        <v>137</v>
      </c>
      <c r="T634" s="84" t="s">
        <v>137</v>
      </c>
      <c r="U634" s="84" t="s">
        <v>137</v>
      </c>
      <c r="X634" s="84" t="s">
        <v>137</v>
      </c>
      <c r="Z634" s="105">
        <f t="shared" si="68"/>
        <v>1050000</v>
      </c>
      <c r="AA634" s="61">
        <f t="shared" si="69"/>
        <v>1000000</v>
      </c>
    </row>
    <row r="635" spans="1:27" ht="20.100000000000001" customHeight="1">
      <c r="A635" s="101">
        <v>1633</v>
      </c>
      <c r="B635" s="102">
        <v>1410051016640</v>
      </c>
      <c r="C635" s="102">
        <v>912010025</v>
      </c>
      <c r="D635" s="103" t="s">
        <v>132</v>
      </c>
      <c r="E635" s="103" t="s">
        <v>1468</v>
      </c>
      <c r="F635" s="104">
        <v>2210046</v>
      </c>
      <c r="G635" s="103" t="s">
        <v>1471</v>
      </c>
      <c r="H635" s="103" t="s">
        <v>133</v>
      </c>
      <c r="I635" s="103" t="s">
        <v>1469</v>
      </c>
      <c r="J635" s="103" t="s">
        <v>1472</v>
      </c>
      <c r="K635" s="82">
        <f t="shared" si="63"/>
        <v>3</v>
      </c>
      <c r="L635" s="82">
        <v>68</v>
      </c>
      <c r="M635" s="105">
        <f t="shared" si="64"/>
        <v>500000</v>
      </c>
      <c r="N635" s="105">
        <f t="shared" si="65"/>
        <v>250000</v>
      </c>
      <c r="O635" s="105">
        <f t="shared" si="66"/>
        <v>300000</v>
      </c>
      <c r="P635" s="105" t="str">
        <f t="shared" si="67"/>
        <v/>
      </c>
      <c r="Q635" s="84" t="s">
        <v>138</v>
      </c>
      <c r="S635" s="84" t="s">
        <v>137</v>
      </c>
      <c r="T635" s="84" t="s">
        <v>137</v>
      </c>
      <c r="U635" s="84" t="s">
        <v>137</v>
      </c>
      <c r="X635" s="84" t="s">
        <v>137</v>
      </c>
      <c r="Z635" s="105">
        <f t="shared" si="68"/>
        <v>1050000</v>
      </c>
      <c r="AA635" s="61">
        <f t="shared" si="69"/>
        <v>1000000</v>
      </c>
    </row>
    <row r="636" spans="1:27" ht="20.100000000000001" customHeight="1">
      <c r="A636" s="101">
        <v>1634</v>
      </c>
      <c r="B636" s="102">
        <v>1410051017911</v>
      </c>
      <c r="C636" s="102">
        <v>912010025</v>
      </c>
      <c r="D636" s="103" t="s">
        <v>132</v>
      </c>
      <c r="E636" s="103" t="s">
        <v>1468</v>
      </c>
      <c r="F636" s="104">
        <v>2210046</v>
      </c>
      <c r="G636" s="103" t="s">
        <v>1471</v>
      </c>
      <c r="H636" s="103" t="s">
        <v>133</v>
      </c>
      <c r="I636" s="103" t="s">
        <v>1469</v>
      </c>
      <c r="J636" s="103" t="s">
        <v>1473</v>
      </c>
      <c r="K636" s="82">
        <f t="shared" si="63"/>
        <v>3</v>
      </c>
      <c r="L636" s="82">
        <v>90</v>
      </c>
      <c r="M636" s="105">
        <f t="shared" si="64"/>
        <v>500000</v>
      </c>
      <c r="N636" s="105">
        <f t="shared" si="65"/>
        <v>250000</v>
      </c>
      <c r="O636" s="105">
        <f t="shared" si="66"/>
        <v>300000</v>
      </c>
      <c r="P636" s="105" t="str">
        <f t="shared" si="67"/>
        <v/>
      </c>
      <c r="Q636" s="84" t="s">
        <v>138</v>
      </c>
      <c r="S636" s="84" t="s">
        <v>137</v>
      </c>
      <c r="T636" s="84" t="s">
        <v>137</v>
      </c>
      <c r="U636" s="84" t="s">
        <v>137</v>
      </c>
      <c r="X636" s="84" t="s">
        <v>137</v>
      </c>
      <c r="Z636" s="105">
        <f t="shared" si="68"/>
        <v>1050000</v>
      </c>
      <c r="AA636" s="61">
        <f t="shared" si="69"/>
        <v>1000000</v>
      </c>
    </row>
    <row r="637" spans="1:27" ht="20.100000000000001" customHeight="1">
      <c r="A637" s="101">
        <v>1635</v>
      </c>
      <c r="B637" s="102">
        <v>1410051027035</v>
      </c>
      <c r="C637" s="102">
        <v>912010025</v>
      </c>
      <c r="D637" s="103" t="s">
        <v>132</v>
      </c>
      <c r="E637" s="103" t="s">
        <v>1468</v>
      </c>
      <c r="F637" s="104">
        <v>2210046</v>
      </c>
      <c r="G637" s="103" t="s">
        <v>1471</v>
      </c>
      <c r="H637" s="103" t="s">
        <v>133</v>
      </c>
      <c r="I637" s="103" t="s">
        <v>1469</v>
      </c>
      <c r="J637" s="103" t="s">
        <v>1474</v>
      </c>
      <c r="K637" s="82">
        <f t="shared" si="63"/>
        <v>3</v>
      </c>
      <c r="L637" s="82">
        <v>100</v>
      </c>
      <c r="M637" s="105">
        <f t="shared" si="64"/>
        <v>500000</v>
      </c>
      <c r="N637" s="105">
        <f t="shared" si="65"/>
        <v>250000</v>
      </c>
      <c r="O637" s="105">
        <f t="shared" si="66"/>
        <v>300000</v>
      </c>
      <c r="P637" s="105" t="str">
        <f t="shared" si="67"/>
        <v/>
      </c>
      <c r="Q637" s="84" t="s">
        <v>138</v>
      </c>
      <c r="S637" s="84" t="s">
        <v>137</v>
      </c>
      <c r="T637" s="84" t="s">
        <v>137</v>
      </c>
      <c r="U637" s="84" t="s">
        <v>137</v>
      </c>
      <c r="X637" s="84" t="s">
        <v>137</v>
      </c>
      <c r="Z637" s="105">
        <f t="shared" si="68"/>
        <v>1050000</v>
      </c>
      <c r="AA637" s="61">
        <f t="shared" si="69"/>
        <v>1000000</v>
      </c>
    </row>
    <row r="638" spans="1:27" ht="20.100000000000001" customHeight="1">
      <c r="A638" s="101">
        <v>1636</v>
      </c>
      <c r="B638" s="102">
        <v>1410051016285</v>
      </c>
      <c r="C638" s="102">
        <v>912010025</v>
      </c>
      <c r="D638" s="103" t="s">
        <v>139</v>
      </c>
      <c r="E638" s="103" t="s">
        <v>1468</v>
      </c>
      <c r="F638" s="104">
        <v>2210046</v>
      </c>
      <c r="G638" s="103" t="s">
        <v>1471</v>
      </c>
      <c r="H638" s="103" t="s">
        <v>133</v>
      </c>
      <c r="I638" s="103" t="s">
        <v>1469</v>
      </c>
      <c r="J638" s="106" t="s">
        <v>1475</v>
      </c>
      <c r="K638" s="82">
        <f t="shared" si="63"/>
        <v>3</v>
      </c>
      <c r="L638" s="82">
        <v>60</v>
      </c>
      <c r="M638" s="105">
        <f t="shared" si="64"/>
        <v>500000</v>
      </c>
      <c r="N638" s="105">
        <f t="shared" si="65"/>
        <v>250000</v>
      </c>
      <c r="O638" s="105" t="str">
        <f t="shared" si="66"/>
        <v/>
      </c>
      <c r="P638" s="105" t="str">
        <f t="shared" si="67"/>
        <v/>
      </c>
      <c r="Q638" s="82" t="s">
        <v>137</v>
      </c>
      <c r="R638" s="82"/>
      <c r="S638" s="82" t="s">
        <v>137</v>
      </c>
      <c r="T638" s="82" t="s">
        <v>137</v>
      </c>
      <c r="U638" s="82" t="s">
        <v>137</v>
      </c>
      <c r="V638" s="82"/>
      <c r="W638" s="82"/>
      <c r="X638" s="82" t="s">
        <v>137</v>
      </c>
      <c r="Y638" s="82"/>
      <c r="Z638" s="105">
        <f t="shared" si="68"/>
        <v>750000</v>
      </c>
      <c r="AA638" s="61">
        <f t="shared" si="69"/>
        <v>1000000</v>
      </c>
    </row>
    <row r="639" spans="1:27" ht="20.100000000000001" customHeight="1">
      <c r="A639" s="101">
        <v>1637</v>
      </c>
      <c r="B639" s="102">
        <v>1410051015170</v>
      </c>
      <c r="C639" s="102">
        <v>828010009</v>
      </c>
      <c r="D639" s="103" t="s">
        <v>132</v>
      </c>
      <c r="E639" s="103" t="s">
        <v>1476</v>
      </c>
      <c r="F639" s="104">
        <v>2400036</v>
      </c>
      <c r="G639" s="103" t="s">
        <v>1479</v>
      </c>
      <c r="H639" s="103" t="s">
        <v>133</v>
      </c>
      <c r="I639" s="103" t="s">
        <v>1477</v>
      </c>
      <c r="J639" s="103" t="s">
        <v>1478</v>
      </c>
      <c r="K639" s="82">
        <f t="shared" si="63"/>
        <v>3</v>
      </c>
      <c r="L639" s="82">
        <v>84</v>
      </c>
      <c r="M639" s="105">
        <f t="shared" si="64"/>
        <v>500000</v>
      </c>
      <c r="N639" s="105">
        <f t="shared" si="65"/>
        <v>250000</v>
      </c>
      <c r="O639" s="105" t="str">
        <f t="shared" si="66"/>
        <v/>
      </c>
      <c r="P639" s="105" t="str">
        <f t="shared" si="67"/>
        <v/>
      </c>
      <c r="Q639" s="82" t="s">
        <v>137</v>
      </c>
      <c r="R639" s="82"/>
      <c r="S639" s="82" t="s">
        <v>137</v>
      </c>
      <c r="T639" s="82" t="s">
        <v>137</v>
      </c>
      <c r="U639" s="82" t="s">
        <v>137</v>
      </c>
      <c r="V639" s="82"/>
      <c r="W639" s="82"/>
      <c r="X639" s="82" t="s">
        <v>137</v>
      </c>
      <c r="Y639" s="82"/>
      <c r="Z639" s="105">
        <f t="shared" si="68"/>
        <v>750000</v>
      </c>
      <c r="AA639" s="61">
        <f t="shared" si="69"/>
        <v>1000000</v>
      </c>
    </row>
    <row r="640" spans="1:27" ht="20.100000000000001" customHeight="1">
      <c r="A640" s="101">
        <v>1638</v>
      </c>
      <c r="B640" s="102">
        <v>1410051015220</v>
      </c>
      <c r="C640" s="102">
        <v>828010014</v>
      </c>
      <c r="D640" s="103" t="s">
        <v>132</v>
      </c>
      <c r="E640" s="103" t="s">
        <v>1480</v>
      </c>
      <c r="F640" s="104">
        <v>2230053</v>
      </c>
      <c r="G640" s="103" t="s">
        <v>1483</v>
      </c>
      <c r="H640" s="103" t="s">
        <v>133</v>
      </c>
      <c r="I640" s="103" t="s">
        <v>1481</v>
      </c>
      <c r="J640" s="103" t="s">
        <v>1482</v>
      </c>
      <c r="K640" s="82">
        <f t="shared" si="63"/>
        <v>3</v>
      </c>
      <c r="L640" s="82">
        <v>170</v>
      </c>
      <c r="M640" s="105">
        <f t="shared" si="64"/>
        <v>500000</v>
      </c>
      <c r="N640" s="105">
        <f t="shared" si="65"/>
        <v>250000</v>
      </c>
      <c r="O640" s="105">
        <f t="shared" si="66"/>
        <v>300000</v>
      </c>
      <c r="P640" s="105" t="str">
        <f t="shared" si="67"/>
        <v/>
      </c>
      <c r="Q640" s="84" t="s">
        <v>138</v>
      </c>
      <c r="S640" s="84" t="s">
        <v>137</v>
      </c>
      <c r="T640" s="84" t="s">
        <v>137</v>
      </c>
      <c r="U640" s="84" t="s">
        <v>137</v>
      </c>
      <c r="X640" s="84" t="s">
        <v>137</v>
      </c>
      <c r="Z640" s="105">
        <f t="shared" si="68"/>
        <v>1050000</v>
      </c>
      <c r="AA640" s="61">
        <f t="shared" si="69"/>
        <v>1000000</v>
      </c>
    </row>
    <row r="641" spans="1:27" ht="20.100000000000001" customHeight="1">
      <c r="A641" s="101">
        <v>1639</v>
      </c>
      <c r="B641" s="102">
        <v>1410051019644</v>
      </c>
      <c r="C641" s="102">
        <v>828010014</v>
      </c>
      <c r="D641" s="103" t="s">
        <v>132</v>
      </c>
      <c r="E641" s="103" t="s">
        <v>1480</v>
      </c>
      <c r="F641" s="104">
        <v>2230053</v>
      </c>
      <c r="G641" s="103" t="s">
        <v>1483</v>
      </c>
      <c r="H641" s="103" t="s">
        <v>133</v>
      </c>
      <c r="I641" s="103" t="s">
        <v>1481</v>
      </c>
      <c r="J641" s="103" t="s">
        <v>1484</v>
      </c>
      <c r="K641" s="82">
        <f t="shared" si="63"/>
        <v>3</v>
      </c>
      <c r="L641" s="82">
        <v>90</v>
      </c>
      <c r="M641" s="105">
        <f t="shared" si="64"/>
        <v>500000</v>
      </c>
      <c r="N641" s="105">
        <f t="shared" si="65"/>
        <v>250000</v>
      </c>
      <c r="O641" s="105">
        <f t="shared" si="66"/>
        <v>300000</v>
      </c>
      <c r="P641" s="105" t="str">
        <f t="shared" si="67"/>
        <v/>
      </c>
      <c r="Q641" s="84" t="s">
        <v>138</v>
      </c>
      <c r="S641" s="84" t="s">
        <v>137</v>
      </c>
      <c r="T641" s="84" t="s">
        <v>137</v>
      </c>
      <c r="U641" s="84" t="s">
        <v>137</v>
      </c>
      <c r="X641" s="84" t="s">
        <v>137</v>
      </c>
      <c r="Z641" s="105">
        <f t="shared" si="68"/>
        <v>1050000</v>
      </c>
      <c r="AA641" s="61">
        <f t="shared" si="69"/>
        <v>1000000</v>
      </c>
    </row>
    <row r="642" spans="1:27" ht="20.100000000000001" customHeight="1">
      <c r="A642" s="101">
        <v>1640</v>
      </c>
      <c r="B642" s="102">
        <v>1410051017036</v>
      </c>
      <c r="C642" s="102">
        <v>912010101</v>
      </c>
      <c r="D642" s="103" t="s">
        <v>132</v>
      </c>
      <c r="E642" s="103" t="s">
        <v>1485</v>
      </c>
      <c r="F642" s="104">
        <v>600063</v>
      </c>
      <c r="G642" s="103" t="s">
        <v>1488</v>
      </c>
      <c r="H642" s="103" t="s">
        <v>133</v>
      </c>
      <c r="I642" s="103" t="s">
        <v>1486</v>
      </c>
      <c r="J642" s="103" t="s">
        <v>1487</v>
      </c>
      <c r="K642" s="82">
        <f t="shared" si="63"/>
        <v>3</v>
      </c>
      <c r="L642" s="82">
        <v>63</v>
      </c>
      <c r="M642" s="105">
        <f t="shared" si="64"/>
        <v>500000</v>
      </c>
      <c r="N642" s="105">
        <f t="shared" si="65"/>
        <v>250000</v>
      </c>
      <c r="O642" s="105">
        <f t="shared" si="66"/>
        <v>300000</v>
      </c>
      <c r="P642" s="105" t="str">
        <f t="shared" si="67"/>
        <v/>
      </c>
      <c r="Q642" s="84" t="s">
        <v>138</v>
      </c>
      <c r="S642" s="84" t="s">
        <v>137</v>
      </c>
      <c r="T642" s="84" t="s">
        <v>137</v>
      </c>
      <c r="U642" s="84" t="s">
        <v>137</v>
      </c>
      <c r="X642" s="84" t="s">
        <v>137</v>
      </c>
      <c r="Z642" s="105">
        <f t="shared" si="68"/>
        <v>1050000</v>
      </c>
      <c r="AA642" s="61">
        <f t="shared" si="69"/>
        <v>1000000</v>
      </c>
    </row>
    <row r="643" spans="1:27" ht="20.100000000000001" customHeight="1">
      <c r="A643" s="101">
        <v>1641</v>
      </c>
      <c r="B643" s="102">
        <v>1410051017689</v>
      </c>
      <c r="C643" s="102">
        <v>912010101</v>
      </c>
      <c r="D643" s="103" t="s">
        <v>132</v>
      </c>
      <c r="E643" s="103" t="s">
        <v>1485</v>
      </c>
      <c r="F643" s="104">
        <v>600063</v>
      </c>
      <c r="G643" s="103" t="s">
        <v>1488</v>
      </c>
      <c r="H643" s="103" t="s">
        <v>133</v>
      </c>
      <c r="I643" s="103" t="s">
        <v>1486</v>
      </c>
      <c r="J643" s="103" t="s">
        <v>1489</v>
      </c>
      <c r="K643" s="82">
        <f t="shared" ref="K643:K706" si="70">IF(L643="","",IF(L643&lt;=19,1,IF(AND(L643&gt;=20,L643&lt;=59),2,IF(L643&gt;=60,3,"エラー"))))</f>
        <v>3</v>
      </c>
      <c r="L643" s="82">
        <v>80</v>
      </c>
      <c r="M643" s="105">
        <f t="shared" ref="M643:M706" si="71">IF(L643="","",IF(K643=1,300000,IF(K643=2,400000,IF(K643=3,500000,"エラー"))))</f>
        <v>500000</v>
      </c>
      <c r="N643" s="105">
        <f t="shared" ref="N643:N706" si="72">IF(L643="","",IF(K643=1,150000,IF(K643=2,200000,IF(K643=3,250000,"エラー"))))</f>
        <v>250000</v>
      </c>
      <c r="O643" s="105">
        <f t="shared" ref="O643:O706" si="73">IF(OR(Q643="○",R643="○",S643="○",T643="○",U643="○",V643="○"),300000,"")</f>
        <v>300000</v>
      </c>
      <c r="P643" s="105" t="str">
        <f t="shared" ref="P643:P706" si="74">IF(OR(X643="○",W643="○",Y643="○"),300000,"")</f>
        <v/>
      </c>
      <c r="Q643" s="84" t="s">
        <v>138</v>
      </c>
      <c r="S643" s="84" t="s">
        <v>137</v>
      </c>
      <c r="T643" s="84" t="s">
        <v>137</v>
      </c>
      <c r="U643" s="84" t="s">
        <v>137</v>
      </c>
      <c r="X643" s="84" t="s">
        <v>137</v>
      </c>
      <c r="Z643" s="105">
        <f t="shared" ref="Z643:Z706" si="75">SUM(M643:P643)</f>
        <v>1050000</v>
      </c>
      <c r="AA643" s="61">
        <f t="shared" ref="AA643:AA706" si="76">IF(OR(N643&lt;&gt;"",O643&lt;&gt;"",P643&lt;&gt;""),1000000,0)</f>
        <v>1000000</v>
      </c>
    </row>
    <row r="644" spans="1:27" ht="20.100000000000001" customHeight="1">
      <c r="A644" s="101">
        <v>1642</v>
      </c>
      <c r="B644" s="102">
        <v>1410051023711</v>
      </c>
      <c r="C644" s="102">
        <v>1511100101</v>
      </c>
      <c r="D644" s="103" t="s">
        <v>132</v>
      </c>
      <c r="E644" s="103" t="s">
        <v>1490</v>
      </c>
      <c r="F644" s="104">
        <v>2210831</v>
      </c>
      <c r="G644" s="103" t="s">
        <v>1494</v>
      </c>
      <c r="H644" s="103" t="s">
        <v>1491</v>
      </c>
      <c r="I644" s="103" t="s">
        <v>1492</v>
      </c>
      <c r="J644" s="103" t="s">
        <v>1493</v>
      </c>
      <c r="K644" s="82">
        <f t="shared" si="70"/>
        <v>2</v>
      </c>
      <c r="L644" s="82">
        <v>50</v>
      </c>
      <c r="M644" s="105">
        <f t="shared" si="71"/>
        <v>400000</v>
      </c>
      <c r="N644" s="105">
        <f t="shared" si="72"/>
        <v>200000</v>
      </c>
      <c r="O644" s="105">
        <f t="shared" si="73"/>
        <v>300000</v>
      </c>
      <c r="P644" s="105" t="str">
        <f t="shared" si="74"/>
        <v/>
      </c>
      <c r="Q644" s="84" t="s">
        <v>138</v>
      </c>
      <c r="S644" s="84" t="s">
        <v>137</v>
      </c>
      <c r="T644" s="84" t="s">
        <v>137</v>
      </c>
      <c r="U644" s="84" t="s">
        <v>137</v>
      </c>
      <c r="X644" s="84" t="s">
        <v>137</v>
      </c>
      <c r="Z644" s="105">
        <f t="shared" si="75"/>
        <v>900000</v>
      </c>
      <c r="AA644" s="61">
        <f t="shared" si="76"/>
        <v>1000000</v>
      </c>
    </row>
    <row r="645" spans="1:27" ht="20.100000000000001" customHeight="1">
      <c r="A645" s="101">
        <v>1643</v>
      </c>
      <c r="B645" s="102">
        <v>1410051027480</v>
      </c>
      <c r="C645" s="102">
        <v>4520101100066</v>
      </c>
      <c r="D645" s="103" t="s">
        <v>132</v>
      </c>
      <c r="E645" s="103" t="s">
        <v>1495</v>
      </c>
      <c r="F645" s="104">
        <v>8800211</v>
      </c>
      <c r="G645" s="103" t="s">
        <v>1498</v>
      </c>
      <c r="H645" s="103" t="s">
        <v>133</v>
      </c>
      <c r="I645" s="103" t="s">
        <v>1496</v>
      </c>
      <c r="J645" s="103" t="s">
        <v>1497</v>
      </c>
      <c r="K645" s="82">
        <f t="shared" si="70"/>
        <v>3</v>
      </c>
      <c r="L645" s="82">
        <v>87</v>
      </c>
      <c r="M645" s="105">
        <f t="shared" si="71"/>
        <v>500000</v>
      </c>
      <c r="N645" s="105">
        <f t="shared" si="72"/>
        <v>250000</v>
      </c>
      <c r="O645" s="105" t="str">
        <f t="shared" si="73"/>
        <v/>
      </c>
      <c r="P645" s="105" t="str">
        <f t="shared" si="74"/>
        <v/>
      </c>
      <c r="Q645" s="82" t="s">
        <v>137</v>
      </c>
      <c r="R645" s="82"/>
      <c r="S645" s="82" t="s">
        <v>137</v>
      </c>
      <c r="T645" s="82" t="s">
        <v>137</v>
      </c>
      <c r="U645" s="82" t="s">
        <v>137</v>
      </c>
      <c r="V645" s="82"/>
      <c r="W645" s="82"/>
      <c r="X645" s="82" t="s">
        <v>137</v>
      </c>
      <c r="Y645" s="82"/>
      <c r="Z645" s="105">
        <f t="shared" si="75"/>
        <v>750000</v>
      </c>
      <c r="AA645" s="61">
        <f t="shared" si="76"/>
        <v>1000000</v>
      </c>
    </row>
    <row r="646" spans="1:27" ht="20.100000000000001" customHeight="1">
      <c r="A646" s="101">
        <v>1644</v>
      </c>
      <c r="B646" s="102">
        <v>1410051014629</v>
      </c>
      <c r="C646" s="102">
        <v>805030013</v>
      </c>
      <c r="D646" s="103" t="s">
        <v>132</v>
      </c>
      <c r="E646" s="103" t="s">
        <v>1499</v>
      </c>
      <c r="F646" s="104">
        <v>2160001</v>
      </c>
      <c r="G646" s="103" t="s">
        <v>1502</v>
      </c>
      <c r="H646" s="103" t="s">
        <v>133</v>
      </c>
      <c r="I646" s="103" t="s">
        <v>1500</v>
      </c>
      <c r="J646" s="103" t="s">
        <v>1501</v>
      </c>
      <c r="K646" s="82">
        <f t="shared" si="70"/>
        <v>3</v>
      </c>
      <c r="L646" s="82">
        <v>120</v>
      </c>
      <c r="M646" s="105">
        <f t="shared" si="71"/>
        <v>500000</v>
      </c>
      <c r="N646" s="105">
        <f t="shared" si="72"/>
        <v>250000</v>
      </c>
      <c r="O646" s="105">
        <f t="shared" si="73"/>
        <v>300000</v>
      </c>
      <c r="P646" s="105" t="str">
        <f t="shared" si="74"/>
        <v/>
      </c>
      <c r="Q646" s="84" t="s">
        <v>138</v>
      </c>
      <c r="S646" s="84" t="s">
        <v>137</v>
      </c>
      <c r="T646" s="84" t="s">
        <v>137</v>
      </c>
      <c r="U646" s="84" t="s">
        <v>137</v>
      </c>
      <c r="X646" s="84" t="s">
        <v>137</v>
      </c>
      <c r="Z646" s="105">
        <f t="shared" si="75"/>
        <v>1050000</v>
      </c>
      <c r="AA646" s="61">
        <f t="shared" si="76"/>
        <v>1000000</v>
      </c>
    </row>
    <row r="647" spans="1:27" ht="20.100000000000001" customHeight="1">
      <c r="A647" s="101">
        <v>1645</v>
      </c>
      <c r="B647" s="102">
        <v>1410051016558</v>
      </c>
      <c r="C647" s="102">
        <v>912010052</v>
      </c>
      <c r="D647" s="103" t="s">
        <v>132</v>
      </c>
      <c r="E647" s="103" t="s">
        <v>1503</v>
      </c>
      <c r="F647" s="104">
        <v>2520227</v>
      </c>
      <c r="G647" s="103" t="s">
        <v>1506</v>
      </c>
      <c r="H647" s="103" t="s">
        <v>133</v>
      </c>
      <c r="I647" s="103" t="s">
        <v>1504</v>
      </c>
      <c r="J647" s="103" t="s">
        <v>1505</v>
      </c>
      <c r="K647" s="82">
        <f t="shared" si="70"/>
        <v>3</v>
      </c>
      <c r="L647" s="82">
        <v>60</v>
      </c>
      <c r="M647" s="105">
        <f t="shared" si="71"/>
        <v>500000</v>
      </c>
      <c r="N647" s="105">
        <f t="shared" si="72"/>
        <v>250000</v>
      </c>
      <c r="O647" s="105">
        <f t="shared" si="73"/>
        <v>300000</v>
      </c>
      <c r="P647" s="105" t="str">
        <f t="shared" si="74"/>
        <v/>
      </c>
      <c r="Q647" s="84" t="s">
        <v>138</v>
      </c>
      <c r="S647" s="84" t="s">
        <v>137</v>
      </c>
      <c r="T647" s="84" t="s">
        <v>137</v>
      </c>
      <c r="U647" s="84" t="s">
        <v>137</v>
      </c>
      <c r="X647" s="84" t="s">
        <v>137</v>
      </c>
      <c r="Z647" s="105">
        <f t="shared" si="75"/>
        <v>1050000</v>
      </c>
      <c r="AA647" s="61">
        <f t="shared" si="76"/>
        <v>1000000</v>
      </c>
    </row>
    <row r="648" spans="1:27" ht="20.100000000000001" customHeight="1">
      <c r="A648" s="101">
        <v>1646</v>
      </c>
      <c r="B648" s="102">
        <v>1410051018323</v>
      </c>
      <c r="C648" s="102">
        <v>912010052</v>
      </c>
      <c r="D648" s="103" t="s">
        <v>132</v>
      </c>
      <c r="E648" s="103" t="s">
        <v>1503</v>
      </c>
      <c r="F648" s="104">
        <v>2520227</v>
      </c>
      <c r="G648" s="103" t="s">
        <v>1506</v>
      </c>
      <c r="H648" s="103" t="s">
        <v>133</v>
      </c>
      <c r="I648" s="103" t="s">
        <v>1504</v>
      </c>
      <c r="J648" s="103" t="s">
        <v>1507</v>
      </c>
      <c r="K648" s="82">
        <f t="shared" si="70"/>
        <v>3</v>
      </c>
      <c r="L648" s="82">
        <v>109</v>
      </c>
      <c r="M648" s="105">
        <f t="shared" si="71"/>
        <v>500000</v>
      </c>
      <c r="N648" s="105">
        <f t="shared" si="72"/>
        <v>250000</v>
      </c>
      <c r="O648" s="105">
        <f t="shared" si="73"/>
        <v>300000</v>
      </c>
      <c r="P648" s="105" t="str">
        <f t="shared" si="74"/>
        <v/>
      </c>
      <c r="Q648" s="84" t="s">
        <v>138</v>
      </c>
      <c r="S648" s="84" t="s">
        <v>137</v>
      </c>
      <c r="T648" s="84" t="s">
        <v>137</v>
      </c>
      <c r="U648" s="84" t="s">
        <v>137</v>
      </c>
      <c r="X648" s="84" t="s">
        <v>137</v>
      </c>
      <c r="Z648" s="105">
        <f t="shared" si="75"/>
        <v>1050000</v>
      </c>
      <c r="AA648" s="61">
        <f t="shared" si="76"/>
        <v>1000000</v>
      </c>
    </row>
    <row r="649" spans="1:27" ht="20.100000000000001" customHeight="1">
      <c r="A649" s="101">
        <v>1647</v>
      </c>
      <c r="B649" s="102">
        <v>1410051017515</v>
      </c>
      <c r="C649" s="102">
        <v>912010152</v>
      </c>
      <c r="D649" s="103" t="s">
        <v>132</v>
      </c>
      <c r="E649" s="103" t="s">
        <v>1508</v>
      </c>
      <c r="F649" s="104">
        <v>2240053</v>
      </c>
      <c r="G649" s="103" t="s">
        <v>1511</v>
      </c>
      <c r="H649" s="103" t="s">
        <v>133</v>
      </c>
      <c r="I649" s="103" t="s">
        <v>1509</v>
      </c>
      <c r="J649" s="103" t="s">
        <v>1510</v>
      </c>
      <c r="K649" s="82">
        <f t="shared" si="70"/>
        <v>3</v>
      </c>
      <c r="L649" s="82">
        <v>70</v>
      </c>
      <c r="M649" s="105">
        <f t="shared" si="71"/>
        <v>500000</v>
      </c>
      <c r="N649" s="105">
        <f t="shared" si="72"/>
        <v>250000</v>
      </c>
      <c r="O649" s="105">
        <f t="shared" si="73"/>
        <v>300000</v>
      </c>
      <c r="P649" s="105" t="str">
        <f t="shared" si="74"/>
        <v/>
      </c>
      <c r="Q649" s="82" t="s">
        <v>137</v>
      </c>
      <c r="R649" s="82"/>
      <c r="S649" s="82" t="s">
        <v>137</v>
      </c>
      <c r="T649" s="84" t="s">
        <v>170</v>
      </c>
      <c r="U649" s="82" t="s">
        <v>137</v>
      </c>
      <c r="V649" s="82"/>
      <c r="W649" s="82"/>
      <c r="X649" s="82" t="s">
        <v>137</v>
      </c>
      <c r="Y649" s="82"/>
      <c r="Z649" s="105">
        <f t="shared" si="75"/>
        <v>1050000</v>
      </c>
      <c r="AA649" s="61">
        <f t="shared" si="76"/>
        <v>1000000</v>
      </c>
    </row>
    <row r="650" spans="1:27" ht="20.100000000000001" customHeight="1">
      <c r="A650" s="101">
        <v>1648</v>
      </c>
      <c r="B650" s="102">
        <v>1410051014306</v>
      </c>
      <c r="C650" s="102">
        <v>805020031</v>
      </c>
      <c r="D650" s="103" t="s">
        <v>132</v>
      </c>
      <c r="E650" s="103" t="s">
        <v>1512</v>
      </c>
      <c r="F650" s="104">
        <v>8280021</v>
      </c>
      <c r="G650" s="103" t="s">
        <v>1515</v>
      </c>
      <c r="H650" s="103" t="s">
        <v>133</v>
      </c>
      <c r="I650" s="103" t="s">
        <v>1513</v>
      </c>
      <c r="J650" s="103" t="s">
        <v>1514</v>
      </c>
      <c r="K650" s="82">
        <f t="shared" si="70"/>
        <v>3</v>
      </c>
      <c r="L650" s="82">
        <v>90</v>
      </c>
      <c r="M650" s="105">
        <f t="shared" si="71"/>
        <v>500000</v>
      </c>
      <c r="N650" s="105">
        <f t="shared" si="72"/>
        <v>250000</v>
      </c>
      <c r="O650" s="105">
        <f t="shared" si="73"/>
        <v>300000</v>
      </c>
      <c r="P650" s="105" t="str">
        <f t="shared" si="74"/>
        <v/>
      </c>
      <c r="Q650" s="84" t="s">
        <v>138</v>
      </c>
      <c r="S650" s="84" t="s">
        <v>137</v>
      </c>
      <c r="T650" s="84" t="s">
        <v>137</v>
      </c>
      <c r="U650" s="84" t="s">
        <v>137</v>
      </c>
      <c r="X650" s="84" t="s">
        <v>137</v>
      </c>
      <c r="Z650" s="105">
        <f t="shared" si="75"/>
        <v>1050000</v>
      </c>
      <c r="AA650" s="61">
        <f t="shared" si="76"/>
        <v>1000000</v>
      </c>
    </row>
    <row r="651" spans="1:27" ht="20.100000000000001" customHeight="1">
      <c r="A651" s="101">
        <v>1649</v>
      </c>
      <c r="B651" s="102">
        <v>1410051017085</v>
      </c>
      <c r="C651" s="102">
        <v>912010106</v>
      </c>
      <c r="D651" s="103" t="s">
        <v>132</v>
      </c>
      <c r="E651" s="103" t="s">
        <v>1516</v>
      </c>
      <c r="F651" s="104">
        <v>1920012</v>
      </c>
      <c r="G651" s="103" t="s">
        <v>1519</v>
      </c>
      <c r="H651" s="103" t="s">
        <v>133</v>
      </c>
      <c r="I651" s="103" t="s">
        <v>1517</v>
      </c>
      <c r="J651" s="103" t="s">
        <v>1518</v>
      </c>
      <c r="K651" s="82">
        <f t="shared" si="70"/>
        <v>3</v>
      </c>
      <c r="L651" s="82">
        <v>120</v>
      </c>
      <c r="M651" s="105">
        <f t="shared" si="71"/>
        <v>500000</v>
      </c>
      <c r="N651" s="105">
        <f t="shared" si="72"/>
        <v>250000</v>
      </c>
      <c r="O651" s="105">
        <f t="shared" si="73"/>
        <v>300000</v>
      </c>
      <c r="P651" s="105" t="str">
        <f t="shared" si="74"/>
        <v/>
      </c>
      <c r="Q651" s="84" t="s">
        <v>138</v>
      </c>
      <c r="S651" s="84" t="s">
        <v>137</v>
      </c>
      <c r="T651" s="84" t="s">
        <v>137</v>
      </c>
      <c r="U651" s="84" t="s">
        <v>137</v>
      </c>
      <c r="X651" s="84" t="s">
        <v>137</v>
      </c>
      <c r="Z651" s="105">
        <f t="shared" si="75"/>
        <v>1050000</v>
      </c>
      <c r="AA651" s="61">
        <f t="shared" si="76"/>
        <v>1000000</v>
      </c>
    </row>
    <row r="652" spans="1:27" ht="20.100000000000001" customHeight="1">
      <c r="A652" s="101">
        <v>1650</v>
      </c>
      <c r="B652" s="102">
        <v>1410051026185</v>
      </c>
      <c r="C652" s="102">
        <v>912010106</v>
      </c>
      <c r="D652" s="103" t="s">
        <v>132</v>
      </c>
      <c r="E652" s="103" t="s">
        <v>1516</v>
      </c>
      <c r="F652" s="104">
        <v>1920012</v>
      </c>
      <c r="G652" s="103" t="s">
        <v>1519</v>
      </c>
      <c r="H652" s="103" t="s">
        <v>133</v>
      </c>
      <c r="I652" s="103" t="s">
        <v>1517</v>
      </c>
      <c r="J652" s="103" t="s">
        <v>1520</v>
      </c>
      <c r="K652" s="82">
        <f t="shared" si="70"/>
        <v>3</v>
      </c>
      <c r="L652" s="82">
        <v>71</v>
      </c>
      <c r="M652" s="105">
        <f t="shared" si="71"/>
        <v>500000</v>
      </c>
      <c r="N652" s="105">
        <f t="shared" si="72"/>
        <v>250000</v>
      </c>
      <c r="O652" s="105" t="str">
        <f t="shared" si="73"/>
        <v/>
      </c>
      <c r="P652" s="105" t="str">
        <f t="shared" si="74"/>
        <v/>
      </c>
      <c r="Q652" s="82" t="s">
        <v>137</v>
      </c>
      <c r="R652" s="82"/>
      <c r="S652" s="82" t="s">
        <v>137</v>
      </c>
      <c r="T652" s="82" t="s">
        <v>137</v>
      </c>
      <c r="U652" s="82" t="s">
        <v>137</v>
      </c>
      <c r="V652" s="82"/>
      <c r="W652" s="82"/>
      <c r="X652" s="82" t="s">
        <v>137</v>
      </c>
      <c r="Y652" s="82"/>
      <c r="Z652" s="105">
        <f t="shared" si="75"/>
        <v>750000</v>
      </c>
      <c r="AA652" s="61">
        <f t="shared" si="76"/>
        <v>1000000</v>
      </c>
    </row>
    <row r="653" spans="1:27" ht="20.100000000000001" customHeight="1">
      <c r="A653" s="101">
        <v>1651</v>
      </c>
      <c r="B653" s="102">
        <v>1410051015428</v>
      </c>
      <c r="C653" s="102">
        <v>904010029</v>
      </c>
      <c r="D653" s="103" t="s">
        <v>132</v>
      </c>
      <c r="E653" s="103" t="s">
        <v>1521</v>
      </c>
      <c r="F653" s="104">
        <v>2410836</v>
      </c>
      <c r="G653" s="103" t="s">
        <v>1524</v>
      </c>
      <c r="H653" s="103" t="s">
        <v>133</v>
      </c>
      <c r="I653" s="103" t="s">
        <v>1522</v>
      </c>
      <c r="J653" s="103" t="s">
        <v>1523</v>
      </c>
      <c r="K653" s="82">
        <f t="shared" si="70"/>
        <v>3</v>
      </c>
      <c r="L653" s="82">
        <v>137</v>
      </c>
      <c r="M653" s="105">
        <f t="shared" si="71"/>
        <v>500000</v>
      </c>
      <c r="N653" s="105">
        <f t="shared" si="72"/>
        <v>250000</v>
      </c>
      <c r="O653" s="105" t="str">
        <f t="shared" si="73"/>
        <v/>
      </c>
      <c r="P653" s="105" t="str">
        <f t="shared" si="74"/>
        <v/>
      </c>
      <c r="Q653" s="82" t="s">
        <v>137</v>
      </c>
      <c r="R653" s="82"/>
      <c r="S653" s="82" t="s">
        <v>137</v>
      </c>
      <c r="T653" s="82" t="s">
        <v>137</v>
      </c>
      <c r="U653" s="82" t="s">
        <v>137</v>
      </c>
      <c r="V653" s="82"/>
      <c r="W653" s="82"/>
      <c r="X653" s="82" t="s">
        <v>137</v>
      </c>
      <c r="Y653" s="82"/>
      <c r="Z653" s="105">
        <f t="shared" si="75"/>
        <v>750000</v>
      </c>
      <c r="AA653" s="61">
        <f t="shared" si="76"/>
        <v>1000000</v>
      </c>
    </row>
    <row r="654" spans="1:27" ht="20.100000000000001" customHeight="1">
      <c r="A654" s="101">
        <v>1652</v>
      </c>
      <c r="B654" s="102">
        <v>1410051013845</v>
      </c>
      <c r="C654" s="102">
        <v>805010025</v>
      </c>
      <c r="D654" s="103" t="s">
        <v>132</v>
      </c>
      <c r="E654" s="103" t="s">
        <v>1525</v>
      </c>
      <c r="F654" s="104">
        <v>2210061</v>
      </c>
      <c r="G654" s="103" t="s">
        <v>1528</v>
      </c>
      <c r="H654" s="103" t="s">
        <v>133</v>
      </c>
      <c r="I654" s="103" t="s">
        <v>1526</v>
      </c>
      <c r="J654" s="103" t="s">
        <v>1527</v>
      </c>
      <c r="K654" s="82">
        <f t="shared" si="70"/>
        <v>3</v>
      </c>
      <c r="L654" s="82">
        <v>204</v>
      </c>
      <c r="M654" s="105">
        <f t="shared" si="71"/>
        <v>500000</v>
      </c>
      <c r="N654" s="105">
        <f t="shared" si="72"/>
        <v>250000</v>
      </c>
      <c r="O654" s="105" t="str">
        <f t="shared" si="73"/>
        <v/>
      </c>
      <c r="P654" s="105" t="str">
        <f t="shared" si="74"/>
        <v/>
      </c>
      <c r="Q654" s="82" t="s">
        <v>137</v>
      </c>
      <c r="R654" s="82"/>
      <c r="S654" s="82" t="s">
        <v>137</v>
      </c>
      <c r="T654" s="82" t="s">
        <v>137</v>
      </c>
      <c r="U654" s="82" t="s">
        <v>137</v>
      </c>
      <c r="V654" s="82"/>
      <c r="W654" s="82"/>
      <c r="X654" s="82" t="s">
        <v>137</v>
      </c>
      <c r="Y654" s="82"/>
      <c r="Z654" s="105">
        <f t="shared" si="75"/>
        <v>750000</v>
      </c>
      <c r="AA654" s="61">
        <f t="shared" si="76"/>
        <v>1000000</v>
      </c>
    </row>
    <row r="655" spans="1:27" ht="20.100000000000001" customHeight="1">
      <c r="A655" s="101">
        <v>1653</v>
      </c>
      <c r="B655" s="102">
        <v>1410051013852</v>
      </c>
      <c r="C655" s="102">
        <v>805010025</v>
      </c>
      <c r="D655" s="103" t="s">
        <v>132</v>
      </c>
      <c r="E655" s="103" t="s">
        <v>1525</v>
      </c>
      <c r="F655" s="104">
        <v>2210061</v>
      </c>
      <c r="G655" s="103" t="s">
        <v>1528</v>
      </c>
      <c r="H655" s="103" t="s">
        <v>133</v>
      </c>
      <c r="I655" s="103" t="s">
        <v>1526</v>
      </c>
      <c r="J655" s="103" t="s">
        <v>1529</v>
      </c>
      <c r="K655" s="82">
        <f t="shared" si="70"/>
        <v>3</v>
      </c>
      <c r="L655" s="82">
        <v>207</v>
      </c>
      <c r="M655" s="105">
        <f t="shared" si="71"/>
        <v>500000</v>
      </c>
      <c r="N655" s="105">
        <f t="shared" si="72"/>
        <v>250000</v>
      </c>
      <c r="O655" s="105" t="str">
        <f t="shared" si="73"/>
        <v/>
      </c>
      <c r="P655" s="105" t="str">
        <f t="shared" si="74"/>
        <v/>
      </c>
      <c r="Q655" s="82" t="s">
        <v>137</v>
      </c>
      <c r="R655" s="82"/>
      <c r="S655" s="82" t="s">
        <v>137</v>
      </c>
      <c r="T655" s="82" t="s">
        <v>137</v>
      </c>
      <c r="U655" s="82" t="s">
        <v>137</v>
      </c>
      <c r="V655" s="82"/>
      <c r="W655" s="82"/>
      <c r="X655" s="82" t="s">
        <v>137</v>
      </c>
      <c r="Y655" s="82"/>
      <c r="Z655" s="105">
        <f t="shared" si="75"/>
        <v>750000</v>
      </c>
      <c r="AA655" s="61">
        <f t="shared" si="76"/>
        <v>1000000</v>
      </c>
    </row>
    <row r="656" spans="1:27" ht="20.100000000000001" customHeight="1">
      <c r="A656" s="101">
        <v>1654</v>
      </c>
      <c r="B656" s="102">
        <v>1410051013860</v>
      </c>
      <c r="C656" s="102">
        <v>805010025</v>
      </c>
      <c r="D656" s="103" t="s">
        <v>132</v>
      </c>
      <c r="E656" s="103" t="s">
        <v>1525</v>
      </c>
      <c r="F656" s="104">
        <v>2210061</v>
      </c>
      <c r="G656" s="103" t="s">
        <v>1528</v>
      </c>
      <c r="H656" s="103" t="s">
        <v>133</v>
      </c>
      <c r="I656" s="103" t="s">
        <v>1526</v>
      </c>
      <c r="J656" s="103" t="s">
        <v>1530</v>
      </c>
      <c r="K656" s="82">
        <f t="shared" si="70"/>
        <v>3</v>
      </c>
      <c r="L656" s="82">
        <v>87</v>
      </c>
      <c r="M656" s="105">
        <f t="shared" si="71"/>
        <v>500000</v>
      </c>
      <c r="N656" s="105">
        <f t="shared" si="72"/>
        <v>250000</v>
      </c>
      <c r="O656" s="105" t="str">
        <f t="shared" si="73"/>
        <v/>
      </c>
      <c r="P656" s="105" t="str">
        <f t="shared" si="74"/>
        <v/>
      </c>
      <c r="Q656" s="82" t="s">
        <v>137</v>
      </c>
      <c r="R656" s="82"/>
      <c r="S656" s="82" t="s">
        <v>137</v>
      </c>
      <c r="T656" s="82" t="s">
        <v>137</v>
      </c>
      <c r="U656" s="82" t="s">
        <v>137</v>
      </c>
      <c r="V656" s="82"/>
      <c r="W656" s="82"/>
      <c r="X656" s="82" t="s">
        <v>137</v>
      </c>
      <c r="Y656" s="82"/>
      <c r="Z656" s="105">
        <f t="shared" si="75"/>
        <v>750000</v>
      </c>
      <c r="AA656" s="61">
        <f t="shared" si="76"/>
        <v>1000000</v>
      </c>
    </row>
    <row r="657" spans="1:27" ht="20.100000000000001" customHeight="1">
      <c r="A657" s="101">
        <v>1655</v>
      </c>
      <c r="B657" s="102">
        <v>1410051015618</v>
      </c>
      <c r="C657" s="102">
        <v>805010025</v>
      </c>
      <c r="D657" s="103" t="s">
        <v>132</v>
      </c>
      <c r="E657" s="103" t="s">
        <v>1525</v>
      </c>
      <c r="F657" s="104">
        <v>2210061</v>
      </c>
      <c r="G657" s="103" t="s">
        <v>1528</v>
      </c>
      <c r="H657" s="103" t="s">
        <v>133</v>
      </c>
      <c r="I657" s="103" t="s">
        <v>1526</v>
      </c>
      <c r="J657" s="103" t="s">
        <v>1531</v>
      </c>
      <c r="K657" s="82">
        <f t="shared" si="70"/>
        <v>3</v>
      </c>
      <c r="L657" s="82">
        <v>162</v>
      </c>
      <c r="M657" s="105">
        <f t="shared" si="71"/>
        <v>500000</v>
      </c>
      <c r="N657" s="105">
        <f t="shared" si="72"/>
        <v>250000</v>
      </c>
      <c r="O657" s="105" t="str">
        <f t="shared" si="73"/>
        <v/>
      </c>
      <c r="P657" s="105" t="str">
        <f t="shared" si="74"/>
        <v/>
      </c>
      <c r="Q657" s="82" t="s">
        <v>137</v>
      </c>
      <c r="R657" s="82"/>
      <c r="S657" s="82" t="s">
        <v>137</v>
      </c>
      <c r="T657" s="82" t="s">
        <v>137</v>
      </c>
      <c r="U657" s="82" t="s">
        <v>137</v>
      </c>
      <c r="V657" s="82"/>
      <c r="W657" s="82"/>
      <c r="X657" s="82" t="s">
        <v>137</v>
      </c>
      <c r="Y657" s="82"/>
      <c r="Z657" s="105">
        <f t="shared" si="75"/>
        <v>750000</v>
      </c>
      <c r="AA657" s="61">
        <f t="shared" si="76"/>
        <v>1000000</v>
      </c>
    </row>
    <row r="658" spans="1:27" ht="20.100000000000001" customHeight="1">
      <c r="A658" s="101">
        <v>1656</v>
      </c>
      <c r="B658" s="102">
        <v>1410051016319</v>
      </c>
      <c r="C658" s="102">
        <v>805010025</v>
      </c>
      <c r="D658" s="103" t="s">
        <v>132</v>
      </c>
      <c r="E658" s="103" t="s">
        <v>1525</v>
      </c>
      <c r="F658" s="104">
        <v>2210061</v>
      </c>
      <c r="G658" s="103" t="s">
        <v>1528</v>
      </c>
      <c r="H658" s="103" t="s">
        <v>133</v>
      </c>
      <c r="I658" s="103" t="s">
        <v>1526</v>
      </c>
      <c r="J658" s="103" t="s">
        <v>1532</v>
      </c>
      <c r="K658" s="82">
        <f t="shared" si="70"/>
        <v>3</v>
      </c>
      <c r="L658" s="82">
        <v>140</v>
      </c>
      <c r="M658" s="105">
        <f t="shared" si="71"/>
        <v>500000</v>
      </c>
      <c r="N658" s="105">
        <f t="shared" si="72"/>
        <v>250000</v>
      </c>
      <c r="O658" s="105" t="str">
        <f t="shared" si="73"/>
        <v/>
      </c>
      <c r="P658" s="105" t="str">
        <f t="shared" si="74"/>
        <v/>
      </c>
      <c r="Q658" s="82" t="s">
        <v>137</v>
      </c>
      <c r="R658" s="82"/>
      <c r="S658" s="82" t="s">
        <v>137</v>
      </c>
      <c r="T658" s="82" t="s">
        <v>137</v>
      </c>
      <c r="U658" s="82" t="s">
        <v>137</v>
      </c>
      <c r="V658" s="82"/>
      <c r="W658" s="82"/>
      <c r="X658" s="82" t="s">
        <v>137</v>
      </c>
      <c r="Y658" s="82"/>
      <c r="Z658" s="105">
        <f t="shared" si="75"/>
        <v>750000</v>
      </c>
      <c r="AA658" s="61">
        <f t="shared" si="76"/>
        <v>1000000</v>
      </c>
    </row>
    <row r="659" spans="1:27" ht="20.100000000000001" customHeight="1">
      <c r="A659" s="101">
        <v>1657</v>
      </c>
      <c r="B659" s="102">
        <v>1410051015626</v>
      </c>
      <c r="C659" s="102">
        <v>805010025</v>
      </c>
      <c r="D659" s="103" t="s">
        <v>139</v>
      </c>
      <c r="E659" s="103" t="s">
        <v>1525</v>
      </c>
      <c r="F659" s="104">
        <v>2210061</v>
      </c>
      <c r="G659" s="103" t="s">
        <v>1528</v>
      </c>
      <c r="H659" s="103" t="s">
        <v>133</v>
      </c>
      <c r="I659" s="103" t="s">
        <v>1526</v>
      </c>
      <c r="J659" s="106" t="s">
        <v>1533</v>
      </c>
      <c r="K659" s="82">
        <f t="shared" si="70"/>
        <v>3</v>
      </c>
      <c r="L659" s="82">
        <v>60</v>
      </c>
      <c r="M659" s="105">
        <f t="shared" si="71"/>
        <v>500000</v>
      </c>
      <c r="N659" s="105">
        <f t="shared" si="72"/>
        <v>250000</v>
      </c>
      <c r="O659" s="105" t="str">
        <f t="shared" si="73"/>
        <v/>
      </c>
      <c r="P659" s="105" t="str">
        <f t="shared" si="74"/>
        <v/>
      </c>
      <c r="Q659" s="82" t="s">
        <v>137</v>
      </c>
      <c r="R659" s="82"/>
      <c r="S659" s="82" t="s">
        <v>137</v>
      </c>
      <c r="T659" s="82" t="s">
        <v>137</v>
      </c>
      <c r="U659" s="82" t="s">
        <v>137</v>
      </c>
      <c r="V659" s="82"/>
      <c r="W659" s="82"/>
      <c r="X659" s="82" t="s">
        <v>137</v>
      </c>
      <c r="Y659" s="82"/>
      <c r="Z659" s="105">
        <f t="shared" si="75"/>
        <v>750000</v>
      </c>
      <c r="AA659" s="61">
        <f t="shared" si="76"/>
        <v>1000000</v>
      </c>
    </row>
    <row r="660" spans="1:27" ht="20.100000000000001" customHeight="1">
      <c r="A660" s="101">
        <v>1658</v>
      </c>
      <c r="B660" s="102">
        <v>1410051015964</v>
      </c>
      <c r="C660" s="102">
        <v>904020036</v>
      </c>
      <c r="D660" s="103" t="s">
        <v>132</v>
      </c>
      <c r="E660" s="103" t="s">
        <v>1534</v>
      </c>
      <c r="F660" s="104">
        <v>1610032</v>
      </c>
      <c r="G660" s="103" t="s">
        <v>1537</v>
      </c>
      <c r="H660" s="103" t="s">
        <v>133</v>
      </c>
      <c r="I660" s="103" t="s">
        <v>1535</v>
      </c>
      <c r="J660" s="103" t="s">
        <v>1536</v>
      </c>
      <c r="K660" s="82">
        <f t="shared" si="70"/>
        <v>3</v>
      </c>
      <c r="L660" s="82">
        <v>100</v>
      </c>
      <c r="M660" s="105">
        <f t="shared" si="71"/>
        <v>500000</v>
      </c>
      <c r="N660" s="105">
        <f t="shared" si="72"/>
        <v>250000</v>
      </c>
      <c r="O660" s="105" t="str">
        <f t="shared" si="73"/>
        <v/>
      </c>
      <c r="P660" s="105" t="str">
        <f t="shared" si="74"/>
        <v/>
      </c>
      <c r="Q660" s="82" t="s">
        <v>137</v>
      </c>
      <c r="R660" s="82"/>
      <c r="S660" s="82" t="s">
        <v>137</v>
      </c>
      <c r="T660" s="82" t="s">
        <v>137</v>
      </c>
      <c r="U660" s="82" t="s">
        <v>137</v>
      </c>
      <c r="V660" s="82"/>
      <c r="W660" s="82"/>
      <c r="X660" s="82" t="s">
        <v>137</v>
      </c>
      <c r="Y660" s="82"/>
      <c r="Z660" s="105">
        <f t="shared" si="75"/>
        <v>750000</v>
      </c>
      <c r="AA660" s="61">
        <f t="shared" si="76"/>
        <v>1000000</v>
      </c>
    </row>
    <row r="661" spans="1:27" ht="20.100000000000001" customHeight="1">
      <c r="A661" s="101">
        <v>1659</v>
      </c>
      <c r="B661" s="102">
        <v>1410051015402</v>
      </c>
      <c r="C661" s="102">
        <v>904010027</v>
      </c>
      <c r="D661" s="103" t="s">
        <v>132</v>
      </c>
      <c r="E661" s="103" t="s">
        <v>1538</v>
      </c>
      <c r="F661" s="104">
        <v>2400054</v>
      </c>
      <c r="G661" s="103" t="s">
        <v>1541</v>
      </c>
      <c r="H661" s="103" t="s">
        <v>133</v>
      </c>
      <c r="I661" s="103" t="s">
        <v>1539</v>
      </c>
      <c r="J661" s="103" t="s">
        <v>1540</v>
      </c>
      <c r="K661" s="82">
        <f t="shared" si="70"/>
        <v>3</v>
      </c>
      <c r="L661" s="82">
        <v>165</v>
      </c>
      <c r="M661" s="105">
        <f t="shared" si="71"/>
        <v>500000</v>
      </c>
      <c r="N661" s="105">
        <f t="shared" si="72"/>
        <v>250000</v>
      </c>
      <c r="O661" s="105" t="str">
        <f t="shared" si="73"/>
        <v/>
      </c>
      <c r="P661" s="105" t="str">
        <f t="shared" si="74"/>
        <v/>
      </c>
      <c r="Q661" s="82"/>
      <c r="R661" s="82"/>
      <c r="S661" s="82" t="s">
        <v>137</v>
      </c>
      <c r="T661" s="82" t="s">
        <v>137</v>
      </c>
      <c r="U661" s="82" t="s">
        <v>137</v>
      </c>
      <c r="V661" s="82"/>
      <c r="W661" s="82"/>
      <c r="X661" s="82" t="s">
        <v>137</v>
      </c>
      <c r="Y661" s="82"/>
      <c r="Z661" s="105">
        <f t="shared" si="75"/>
        <v>750000</v>
      </c>
      <c r="AA661" s="61">
        <f t="shared" si="76"/>
        <v>1000000</v>
      </c>
    </row>
    <row r="662" spans="1:27" ht="20.100000000000001" customHeight="1">
      <c r="A662" s="101">
        <v>1660</v>
      </c>
      <c r="B662" s="102">
        <v>1410051019594</v>
      </c>
      <c r="C662" s="102">
        <v>904010027</v>
      </c>
      <c r="D662" s="103" t="s">
        <v>132</v>
      </c>
      <c r="E662" s="103" t="s">
        <v>1538</v>
      </c>
      <c r="F662" s="104">
        <v>2400054</v>
      </c>
      <c r="G662" s="103" t="s">
        <v>1541</v>
      </c>
      <c r="H662" s="103" t="s">
        <v>133</v>
      </c>
      <c r="I662" s="103" t="s">
        <v>1539</v>
      </c>
      <c r="J662" s="103" t="s">
        <v>1542</v>
      </c>
      <c r="K662" s="82">
        <f t="shared" si="70"/>
        <v>2</v>
      </c>
      <c r="L662" s="82">
        <v>58</v>
      </c>
      <c r="M662" s="105">
        <f t="shared" si="71"/>
        <v>400000</v>
      </c>
      <c r="N662" s="105">
        <f t="shared" si="72"/>
        <v>200000</v>
      </c>
      <c r="O662" s="105">
        <f t="shared" si="73"/>
        <v>300000</v>
      </c>
      <c r="P662" s="105" t="str">
        <f t="shared" si="74"/>
        <v/>
      </c>
      <c r="Q662" s="84" t="s">
        <v>138</v>
      </c>
      <c r="S662" s="84" t="s">
        <v>137</v>
      </c>
      <c r="T662" s="84" t="s">
        <v>137</v>
      </c>
      <c r="U662" s="84" t="s">
        <v>137</v>
      </c>
      <c r="X662" s="84" t="s">
        <v>137</v>
      </c>
      <c r="Z662" s="105">
        <f t="shared" si="75"/>
        <v>900000</v>
      </c>
      <c r="AA662" s="61">
        <f t="shared" si="76"/>
        <v>1000000</v>
      </c>
    </row>
    <row r="663" spans="1:27" ht="20.100000000000001" customHeight="1">
      <c r="A663" s="101">
        <v>1661</v>
      </c>
      <c r="B663" s="102">
        <v>1410051025302</v>
      </c>
      <c r="C663" s="102">
        <v>904010027</v>
      </c>
      <c r="D663" s="103" t="s">
        <v>139</v>
      </c>
      <c r="E663" s="103" t="s">
        <v>1538</v>
      </c>
      <c r="F663" s="104">
        <v>2400054</v>
      </c>
      <c r="G663" s="103" t="s">
        <v>1541</v>
      </c>
      <c r="H663" s="103" t="s">
        <v>133</v>
      </c>
      <c r="I663" s="103" t="s">
        <v>1539</v>
      </c>
      <c r="J663" s="107" t="s">
        <v>1543</v>
      </c>
      <c r="K663" s="82">
        <f t="shared" si="70"/>
        <v>2</v>
      </c>
      <c r="L663" s="82">
        <v>23</v>
      </c>
      <c r="M663" s="105">
        <f t="shared" si="71"/>
        <v>400000</v>
      </c>
      <c r="N663" s="105">
        <f t="shared" si="72"/>
        <v>200000</v>
      </c>
      <c r="O663" s="105">
        <f t="shared" si="73"/>
        <v>300000</v>
      </c>
      <c r="P663" s="105" t="str">
        <f t="shared" si="74"/>
        <v/>
      </c>
      <c r="Q663" s="84" t="s">
        <v>138</v>
      </c>
      <c r="S663" s="84" t="s">
        <v>137</v>
      </c>
      <c r="T663" s="84" t="s">
        <v>137</v>
      </c>
      <c r="U663" s="84" t="s">
        <v>137</v>
      </c>
      <c r="X663" s="84" t="s">
        <v>137</v>
      </c>
      <c r="Z663" s="105">
        <f t="shared" si="75"/>
        <v>900000</v>
      </c>
      <c r="AA663" s="61">
        <f t="shared" si="76"/>
        <v>1000000</v>
      </c>
    </row>
    <row r="664" spans="1:27" ht="20.100000000000001" customHeight="1">
      <c r="A664" s="101">
        <v>1662</v>
      </c>
      <c r="B664" s="102">
        <v>1410051023695</v>
      </c>
      <c r="C664" s="102">
        <v>1511050101</v>
      </c>
      <c r="D664" s="103" t="s">
        <v>132</v>
      </c>
      <c r="E664" s="103" t="s">
        <v>1544</v>
      </c>
      <c r="F664" s="104">
        <v>2450018</v>
      </c>
      <c r="G664" s="103" t="s">
        <v>1547</v>
      </c>
      <c r="H664" s="103" t="s">
        <v>133</v>
      </c>
      <c r="I664" s="103" t="s">
        <v>1545</v>
      </c>
      <c r="J664" s="103" t="s">
        <v>1546</v>
      </c>
      <c r="K664" s="82">
        <f t="shared" si="70"/>
        <v>2</v>
      </c>
      <c r="L664" s="82">
        <v>45</v>
      </c>
      <c r="M664" s="105">
        <f t="shared" si="71"/>
        <v>400000</v>
      </c>
      <c r="N664" s="105">
        <f t="shared" si="72"/>
        <v>200000</v>
      </c>
      <c r="O664" s="105">
        <f t="shared" si="73"/>
        <v>300000</v>
      </c>
      <c r="P664" s="105" t="str">
        <f t="shared" si="74"/>
        <v/>
      </c>
      <c r="Q664" s="84" t="s">
        <v>138</v>
      </c>
      <c r="S664" s="84" t="s">
        <v>137</v>
      </c>
      <c r="T664" s="84" t="s">
        <v>137</v>
      </c>
      <c r="U664" s="84" t="s">
        <v>137</v>
      </c>
      <c r="X664" s="84" t="s">
        <v>137</v>
      </c>
      <c r="Z664" s="105">
        <f t="shared" si="75"/>
        <v>900000</v>
      </c>
      <c r="AA664" s="61">
        <f t="shared" si="76"/>
        <v>1000000</v>
      </c>
    </row>
    <row r="665" spans="1:27" ht="20.100000000000001" customHeight="1">
      <c r="A665" s="101">
        <v>1663</v>
      </c>
      <c r="B665" s="102">
        <v>1410051025104</v>
      </c>
      <c r="C665" s="102">
        <v>1511050101</v>
      </c>
      <c r="D665" s="103" t="s">
        <v>132</v>
      </c>
      <c r="E665" s="103" t="s">
        <v>1544</v>
      </c>
      <c r="F665" s="104">
        <v>2450018</v>
      </c>
      <c r="G665" s="103" t="s">
        <v>1547</v>
      </c>
      <c r="H665" s="103" t="s">
        <v>133</v>
      </c>
      <c r="I665" s="103" t="s">
        <v>1545</v>
      </c>
      <c r="J665" s="103" t="s">
        <v>1548</v>
      </c>
      <c r="K665" s="82">
        <f t="shared" si="70"/>
        <v>3</v>
      </c>
      <c r="L665" s="82">
        <v>62</v>
      </c>
      <c r="M665" s="105">
        <f t="shared" si="71"/>
        <v>500000</v>
      </c>
      <c r="N665" s="105">
        <f t="shared" si="72"/>
        <v>250000</v>
      </c>
      <c r="O665" s="105">
        <f t="shared" si="73"/>
        <v>300000</v>
      </c>
      <c r="P665" s="105" t="str">
        <f t="shared" si="74"/>
        <v/>
      </c>
      <c r="Q665" s="84" t="s">
        <v>138</v>
      </c>
      <c r="S665" s="84" t="s">
        <v>137</v>
      </c>
      <c r="T665" s="84" t="s">
        <v>137</v>
      </c>
      <c r="U665" s="84" t="s">
        <v>137</v>
      </c>
      <c r="X665" s="84" t="s">
        <v>137</v>
      </c>
      <c r="Z665" s="105">
        <f t="shared" si="75"/>
        <v>1050000</v>
      </c>
      <c r="AA665" s="61">
        <f t="shared" si="76"/>
        <v>1000000</v>
      </c>
    </row>
    <row r="666" spans="1:27" ht="20.100000000000001" customHeight="1">
      <c r="A666" s="101">
        <v>1664</v>
      </c>
      <c r="B666" s="102">
        <v>1410051023836</v>
      </c>
      <c r="C666" s="102">
        <v>1511050101</v>
      </c>
      <c r="D666" s="103" t="s">
        <v>139</v>
      </c>
      <c r="E666" s="103" t="s">
        <v>1544</v>
      </c>
      <c r="F666" s="104">
        <v>2450018</v>
      </c>
      <c r="G666" s="103" t="s">
        <v>1547</v>
      </c>
      <c r="H666" s="103" t="s">
        <v>133</v>
      </c>
      <c r="I666" s="103" t="s">
        <v>1545</v>
      </c>
      <c r="J666" s="108" t="s">
        <v>1549</v>
      </c>
      <c r="K666" s="82">
        <f t="shared" si="70"/>
        <v>2</v>
      </c>
      <c r="L666" s="82">
        <v>27</v>
      </c>
      <c r="M666" s="105">
        <f t="shared" si="71"/>
        <v>400000</v>
      </c>
      <c r="N666" s="105">
        <f t="shared" si="72"/>
        <v>200000</v>
      </c>
      <c r="O666" s="105" t="str">
        <f t="shared" si="73"/>
        <v/>
      </c>
      <c r="P666" s="105" t="str">
        <f t="shared" si="74"/>
        <v/>
      </c>
      <c r="Q666" s="82" t="s">
        <v>137</v>
      </c>
      <c r="R666" s="82"/>
      <c r="S666" s="82" t="s">
        <v>137</v>
      </c>
      <c r="T666" s="82" t="s">
        <v>137</v>
      </c>
      <c r="U666" s="82" t="s">
        <v>137</v>
      </c>
      <c r="V666" s="82"/>
      <c r="W666" s="82"/>
      <c r="X666" s="82" t="s">
        <v>137</v>
      </c>
      <c r="Y666" s="82"/>
      <c r="Z666" s="105">
        <f t="shared" si="75"/>
        <v>600000</v>
      </c>
      <c r="AA666" s="61">
        <f t="shared" si="76"/>
        <v>1000000</v>
      </c>
    </row>
    <row r="667" spans="1:27" ht="20.100000000000001" customHeight="1">
      <c r="A667" s="101">
        <v>1665</v>
      </c>
      <c r="B667" s="102">
        <v>1410051016863</v>
      </c>
      <c r="C667" s="102">
        <v>912010084</v>
      </c>
      <c r="D667" s="103" t="s">
        <v>132</v>
      </c>
      <c r="E667" s="103" t="s">
        <v>1550</v>
      </c>
      <c r="F667" s="104">
        <v>2410812</v>
      </c>
      <c r="G667" s="103" t="s">
        <v>1553</v>
      </c>
      <c r="H667" s="103" t="s">
        <v>133</v>
      </c>
      <c r="I667" s="103" t="s">
        <v>1551</v>
      </c>
      <c r="J667" s="103" t="s">
        <v>1552</v>
      </c>
      <c r="K667" s="82">
        <f t="shared" si="70"/>
        <v>3</v>
      </c>
      <c r="L667" s="82">
        <v>100</v>
      </c>
      <c r="M667" s="105">
        <f t="shared" si="71"/>
        <v>500000</v>
      </c>
      <c r="N667" s="105">
        <f t="shared" si="72"/>
        <v>250000</v>
      </c>
      <c r="O667" s="105">
        <f t="shared" si="73"/>
        <v>300000</v>
      </c>
      <c r="P667" s="105" t="str">
        <f t="shared" si="74"/>
        <v/>
      </c>
      <c r="Q667" s="84" t="s">
        <v>138</v>
      </c>
      <c r="S667" s="84" t="s">
        <v>137</v>
      </c>
      <c r="T667" s="84" t="s">
        <v>137</v>
      </c>
      <c r="U667" s="84" t="s">
        <v>137</v>
      </c>
      <c r="X667" s="84" t="s">
        <v>137</v>
      </c>
      <c r="Z667" s="105">
        <f t="shared" si="75"/>
        <v>1050000</v>
      </c>
      <c r="AA667" s="61">
        <f t="shared" si="76"/>
        <v>1000000</v>
      </c>
    </row>
    <row r="668" spans="1:27" ht="20.100000000000001" customHeight="1">
      <c r="A668" s="101">
        <v>1666</v>
      </c>
      <c r="B668" s="102">
        <v>1410051025815</v>
      </c>
      <c r="C668" s="102">
        <v>123501000020</v>
      </c>
      <c r="D668" s="103" t="s">
        <v>132</v>
      </c>
      <c r="E668" s="103" t="s">
        <v>1554</v>
      </c>
      <c r="F668" s="104">
        <v>613208</v>
      </c>
      <c r="G668" s="103" t="s">
        <v>1557</v>
      </c>
      <c r="H668" s="103" t="s">
        <v>133</v>
      </c>
      <c r="I668" s="103" t="s">
        <v>1555</v>
      </c>
      <c r="J668" s="103" t="s">
        <v>1556</v>
      </c>
      <c r="K668" s="82">
        <f t="shared" si="70"/>
        <v>3</v>
      </c>
      <c r="L668" s="82">
        <v>70</v>
      </c>
      <c r="M668" s="105">
        <f t="shared" si="71"/>
        <v>500000</v>
      </c>
      <c r="N668" s="105">
        <f t="shared" si="72"/>
        <v>250000</v>
      </c>
      <c r="O668" s="105">
        <f t="shared" si="73"/>
        <v>300000</v>
      </c>
      <c r="P668" s="105" t="str">
        <f t="shared" si="74"/>
        <v/>
      </c>
      <c r="Q668" s="84" t="s">
        <v>138</v>
      </c>
      <c r="S668" s="84" t="s">
        <v>137</v>
      </c>
      <c r="T668" s="84" t="s">
        <v>137</v>
      </c>
      <c r="U668" s="84" t="s">
        <v>137</v>
      </c>
      <c r="X668" s="84" t="s">
        <v>137</v>
      </c>
      <c r="Z668" s="105">
        <f t="shared" si="75"/>
        <v>1050000</v>
      </c>
      <c r="AA668" s="61">
        <f t="shared" si="76"/>
        <v>1000000</v>
      </c>
    </row>
    <row r="669" spans="1:27" ht="20.100000000000001" customHeight="1">
      <c r="A669" s="101">
        <v>1667</v>
      </c>
      <c r="B669" s="102">
        <v>1410051026151</v>
      </c>
      <c r="C669" s="102">
        <v>123501000020</v>
      </c>
      <c r="D669" s="103" t="s">
        <v>132</v>
      </c>
      <c r="E669" s="103" t="s">
        <v>1554</v>
      </c>
      <c r="F669" s="104">
        <v>613208</v>
      </c>
      <c r="G669" s="103" t="s">
        <v>1557</v>
      </c>
      <c r="H669" s="103" t="s">
        <v>133</v>
      </c>
      <c r="I669" s="103" t="s">
        <v>1555</v>
      </c>
      <c r="J669" s="103" t="s">
        <v>1558</v>
      </c>
      <c r="K669" s="82">
        <f t="shared" si="70"/>
        <v>3</v>
      </c>
      <c r="L669" s="82">
        <v>100</v>
      </c>
      <c r="M669" s="105">
        <f t="shared" si="71"/>
        <v>500000</v>
      </c>
      <c r="N669" s="105">
        <f t="shared" si="72"/>
        <v>250000</v>
      </c>
      <c r="O669" s="105">
        <f t="shared" si="73"/>
        <v>300000</v>
      </c>
      <c r="P669" s="105" t="str">
        <f t="shared" si="74"/>
        <v/>
      </c>
      <c r="Q669" s="84" t="s">
        <v>138</v>
      </c>
      <c r="S669" s="84" t="s">
        <v>137</v>
      </c>
      <c r="T669" s="84" t="s">
        <v>137</v>
      </c>
      <c r="U669" s="84" t="s">
        <v>137</v>
      </c>
      <c r="X669" s="84" t="s">
        <v>137</v>
      </c>
      <c r="Z669" s="105">
        <f t="shared" si="75"/>
        <v>1050000</v>
      </c>
      <c r="AA669" s="61">
        <f t="shared" si="76"/>
        <v>1000000</v>
      </c>
    </row>
    <row r="670" spans="1:27" ht="20.100000000000001" customHeight="1">
      <c r="A670" s="101">
        <v>1668</v>
      </c>
      <c r="B670" s="102">
        <v>1410051016681</v>
      </c>
      <c r="C670" s="102">
        <v>912010065</v>
      </c>
      <c r="D670" s="103" t="s">
        <v>132</v>
      </c>
      <c r="E670" s="103" t="s">
        <v>1559</v>
      </c>
      <c r="F670" s="104">
        <v>8540402</v>
      </c>
      <c r="G670" s="103" t="s">
        <v>1562</v>
      </c>
      <c r="H670" s="103" t="s">
        <v>133</v>
      </c>
      <c r="I670" s="103" t="s">
        <v>1560</v>
      </c>
      <c r="J670" s="103" t="s">
        <v>1561</v>
      </c>
      <c r="K670" s="82">
        <f t="shared" si="70"/>
        <v>3</v>
      </c>
      <c r="L670" s="82">
        <v>110</v>
      </c>
      <c r="M670" s="105">
        <f t="shared" si="71"/>
        <v>500000</v>
      </c>
      <c r="N670" s="105">
        <f t="shared" si="72"/>
        <v>250000</v>
      </c>
      <c r="O670" s="105" t="str">
        <f t="shared" si="73"/>
        <v/>
      </c>
      <c r="P670" s="105" t="str">
        <f t="shared" si="74"/>
        <v/>
      </c>
      <c r="Q670" s="82" t="s">
        <v>137</v>
      </c>
      <c r="R670" s="82"/>
      <c r="S670" s="82" t="s">
        <v>137</v>
      </c>
      <c r="T670" s="82" t="s">
        <v>137</v>
      </c>
      <c r="U670" s="82" t="s">
        <v>137</v>
      </c>
      <c r="V670" s="82"/>
      <c r="W670" s="82"/>
      <c r="X670" s="82" t="s">
        <v>137</v>
      </c>
      <c r="Y670" s="82"/>
      <c r="Z670" s="105">
        <f t="shared" si="75"/>
        <v>750000</v>
      </c>
      <c r="AA670" s="61">
        <f t="shared" si="76"/>
        <v>1000000</v>
      </c>
    </row>
    <row r="671" spans="1:27" ht="20.100000000000001" customHeight="1">
      <c r="A671" s="101">
        <v>1669</v>
      </c>
      <c r="B671" s="102">
        <v>1410051014835</v>
      </c>
      <c r="C671" s="102">
        <v>819010020</v>
      </c>
      <c r="D671" s="103" t="s">
        <v>132</v>
      </c>
      <c r="E671" s="103" t="s">
        <v>1563</v>
      </c>
      <c r="F671" s="104">
        <v>7100844</v>
      </c>
      <c r="G671" s="103" t="s">
        <v>1566</v>
      </c>
      <c r="H671" s="103" t="s">
        <v>133</v>
      </c>
      <c r="I671" s="103" t="s">
        <v>1564</v>
      </c>
      <c r="J671" s="103" t="s">
        <v>1565</v>
      </c>
      <c r="K671" s="82">
        <f t="shared" si="70"/>
        <v>3</v>
      </c>
      <c r="L671" s="82">
        <v>60</v>
      </c>
      <c r="M671" s="105">
        <f t="shared" si="71"/>
        <v>500000</v>
      </c>
      <c r="N671" s="105">
        <f t="shared" si="72"/>
        <v>250000</v>
      </c>
      <c r="O671" s="105">
        <f t="shared" si="73"/>
        <v>300000</v>
      </c>
      <c r="P671" s="105" t="str">
        <f t="shared" si="74"/>
        <v/>
      </c>
      <c r="Q671" s="84" t="s">
        <v>138</v>
      </c>
      <c r="S671" s="84" t="s">
        <v>137</v>
      </c>
      <c r="T671" s="84" t="s">
        <v>137</v>
      </c>
      <c r="U671" s="84" t="s">
        <v>137</v>
      </c>
      <c r="X671" s="84" t="s">
        <v>137</v>
      </c>
      <c r="Z671" s="105">
        <f t="shared" si="75"/>
        <v>1050000</v>
      </c>
      <c r="AA671" s="61">
        <f t="shared" si="76"/>
        <v>1000000</v>
      </c>
    </row>
    <row r="672" spans="1:27" ht="20.100000000000001" customHeight="1">
      <c r="A672" s="101">
        <v>1670</v>
      </c>
      <c r="B672" s="102">
        <v>1410051014108</v>
      </c>
      <c r="C672" s="102">
        <v>805020001</v>
      </c>
      <c r="D672" s="103" t="s">
        <v>132</v>
      </c>
      <c r="E672" s="103" t="s">
        <v>1567</v>
      </c>
      <c r="F672" s="104">
        <v>8591317</v>
      </c>
      <c r="G672" s="103" t="s">
        <v>1570</v>
      </c>
      <c r="H672" s="103" t="s">
        <v>133</v>
      </c>
      <c r="I672" s="103" t="s">
        <v>1568</v>
      </c>
      <c r="J672" s="103" t="s">
        <v>1569</v>
      </c>
      <c r="K672" s="82">
        <f t="shared" si="70"/>
        <v>3</v>
      </c>
      <c r="L672" s="82">
        <v>60</v>
      </c>
      <c r="M672" s="105">
        <f t="shared" si="71"/>
        <v>500000</v>
      </c>
      <c r="N672" s="105">
        <f t="shared" si="72"/>
        <v>250000</v>
      </c>
      <c r="O672" s="105">
        <f t="shared" si="73"/>
        <v>300000</v>
      </c>
      <c r="P672" s="105" t="str">
        <f t="shared" si="74"/>
        <v/>
      </c>
      <c r="Q672" s="84" t="s">
        <v>138</v>
      </c>
      <c r="S672" s="84" t="s">
        <v>137</v>
      </c>
      <c r="T672" s="84" t="s">
        <v>137</v>
      </c>
      <c r="U672" s="84" t="s">
        <v>137</v>
      </c>
      <c r="X672" s="84" t="s">
        <v>137</v>
      </c>
      <c r="Z672" s="105">
        <f t="shared" si="75"/>
        <v>1050000</v>
      </c>
      <c r="AA672" s="61">
        <f t="shared" si="76"/>
        <v>1000000</v>
      </c>
    </row>
    <row r="673" spans="1:27" ht="20.100000000000001" customHeight="1">
      <c r="A673" s="101">
        <v>1671</v>
      </c>
      <c r="B673" s="102">
        <v>1410051019263</v>
      </c>
      <c r="C673" s="102">
        <v>805020001</v>
      </c>
      <c r="D673" s="103" t="s">
        <v>132</v>
      </c>
      <c r="E673" s="103" t="s">
        <v>1567</v>
      </c>
      <c r="F673" s="104">
        <v>8591317</v>
      </c>
      <c r="G673" s="103" t="s">
        <v>1570</v>
      </c>
      <c r="H673" s="103" t="s">
        <v>133</v>
      </c>
      <c r="I673" s="103" t="s">
        <v>1568</v>
      </c>
      <c r="J673" s="103" t="s">
        <v>1571</v>
      </c>
      <c r="K673" s="82">
        <f t="shared" si="70"/>
        <v>3</v>
      </c>
      <c r="L673" s="82">
        <v>80</v>
      </c>
      <c r="M673" s="105">
        <f t="shared" si="71"/>
        <v>500000</v>
      </c>
      <c r="N673" s="105">
        <f t="shared" si="72"/>
        <v>250000</v>
      </c>
      <c r="O673" s="105">
        <f t="shared" si="73"/>
        <v>300000</v>
      </c>
      <c r="P673" s="105" t="str">
        <f t="shared" si="74"/>
        <v/>
      </c>
      <c r="Q673" s="84" t="s">
        <v>138</v>
      </c>
      <c r="S673" s="84" t="s">
        <v>137</v>
      </c>
      <c r="T673" s="84" t="s">
        <v>137</v>
      </c>
      <c r="U673" s="84" t="s">
        <v>137</v>
      </c>
      <c r="X673" s="84" t="s">
        <v>137</v>
      </c>
      <c r="Z673" s="105">
        <f t="shared" si="75"/>
        <v>1050000</v>
      </c>
      <c r="AA673" s="61">
        <f t="shared" si="76"/>
        <v>1000000</v>
      </c>
    </row>
    <row r="674" spans="1:27" ht="20.100000000000001" customHeight="1">
      <c r="A674" s="101">
        <v>1672</v>
      </c>
      <c r="B674" s="102">
        <v>1410051025674</v>
      </c>
      <c r="C674" s="102">
        <v>805020001</v>
      </c>
      <c r="D674" s="103" t="s">
        <v>132</v>
      </c>
      <c r="E674" s="103" t="s">
        <v>1567</v>
      </c>
      <c r="F674" s="104">
        <v>8591317</v>
      </c>
      <c r="G674" s="103" t="s">
        <v>1570</v>
      </c>
      <c r="H674" s="103" t="s">
        <v>133</v>
      </c>
      <c r="I674" s="103" t="s">
        <v>1568</v>
      </c>
      <c r="J674" s="103" t="s">
        <v>1572</v>
      </c>
      <c r="K674" s="82">
        <f t="shared" si="70"/>
        <v>2</v>
      </c>
      <c r="L674" s="82">
        <v>50</v>
      </c>
      <c r="M674" s="105">
        <f t="shared" si="71"/>
        <v>400000</v>
      </c>
      <c r="N674" s="105">
        <f t="shared" si="72"/>
        <v>200000</v>
      </c>
      <c r="O674" s="105">
        <f t="shared" si="73"/>
        <v>300000</v>
      </c>
      <c r="P674" s="105" t="str">
        <f t="shared" si="74"/>
        <v/>
      </c>
      <c r="Q674" s="84" t="s">
        <v>138</v>
      </c>
      <c r="S674" s="84" t="s">
        <v>137</v>
      </c>
      <c r="T674" s="84" t="s">
        <v>137</v>
      </c>
      <c r="U674" s="84" t="s">
        <v>137</v>
      </c>
      <c r="X674" s="84" t="s">
        <v>137</v>
      </c>
      <c r="Z674" s="105">
        <f t="shared" si="75"/>
        <v>900000</v>
      </c>
      <c r="AA674" s="61">
        <f t="shared" si="76"/>
        <v>1000000</v>
      </c>
    </row>
    <row r="675" spans="1:27" ht="20.100000000000001" customHeight="1">
      <c r="A675" s="101">
        <v>1673</v>
      </c>
      <c r="B675" s="102">
        <v>1410051015493</v>
      </c>
      <c r="C675" s="102">
        <v>904010036</v>
      </c>
      <c r="D675" s="103" t="s">
        <v>132</v>
      </c>
      <c r="E675" s="103" t="s">
        <v>1573</v>
      </c>
      <c r="F675" s="104">
        <v>2350005</v>
      </c>
      <c r="G675" s="103" t="s">
        <v>1576</v>
      </c>
      <c r="H675" s="103" t="s">
        <v>133</v>
      </c>
      <c r="I675" s="103" t="s">
        <v>1574</v>
      </c>
      <c r="J675" s="103" t="s">
        <v>1575</v>
      </c>
      <c r="K675" s="82">
        <f t="shared" si="70"/>
        <v>3</v>
      </c>
      <c r="L675" s="82">
        <v>60</v>
      </c>
      <c r="M675" s="105">
        <f t="shared" si="71"/>
        <v>500000</v>
      </c>
      <c r="N675" s="105">
        <f t="shared" si="72"/>
        <v>250000</v>
      </c>
      <c r="O675" s="105">
        <f t="shared" si="73"/>
        <v>300000</v>
      </c>
      <c r="P675" s="105" t="str">
        <f t="shared" si="74"/>
        <v/>
      </c>
      <c r="Q675" s="84" t="s">
        <v>138</v>
      </c>
      <c r="S675" s="84" t="s">
        <v>137</v>
      </c>
      <c r="T675" s="84" t="s">
        <v>137</v>
      </c>
      <c r="U675" s="84" t="s">
        <v>137</v>
      </c>
      <c r="X675" s="84" t="s">
        <v>137</v>
      </c>
      <c r="Z675" s="105">
        <f t="shared" si="75"/>
        <v>1050000</v>
      </c>
      <c r="AA675" s="61">
        <f t="shared" si="76"/>
        <v>1000000</v>
      </c>
    </row>
    <row r="676" spans="1:27" ht="20.100000000000001" customHeight="1">
      <c r="A676" s="101">
        <v>1674</v>
      </c>
      <c r="B676" s="102">
        <v>1410051024560</v>
      </c>
      <c r="C676" s="102">
        <v>904010036</v>
      </c>
      <c r="D676" s="103" t="s">
        <v>132</v>
      </c>
      <c r="E676" s="103" t="s">
        <v>1573</v>
      </c>
      <c r="F676" s="104">
        <v>2350005</v>
      </c>
      <c r="G676" s="103" t="s">
        <v>1576</v>
      </c>
      <c r="H676" s="103" t="s">
        <v>133</v>
      </c>
      <c r="I676" s="103" t="s">
        <v>1574</v>
      </c>
      <c r="J676" s="103" t="s">
        <v>1577</v>
      </c>
      <c r="K676" s="82">
        <f t="shared" si="70"/>
        <v>3</v>
      </c>
      <c r="L676" s="82">
        <v>60</v>
      </c>
      <c r="M676" s="105">
        <f t="shared" si="71"/>
        <v>500000</v>
      </c>
      <c r="N676" s="105">
        <f t="shared" si="72"/>
        <v>250000</v>
      </c>
      <c r="O676" s="105" t="str">
        <f t="shared" si="73"/>
        <v/>
      </c>
      <c r="P676" s="105" t="str">
        <f t="shared" si="74"/>
        <v/>
      </c>
      <c r="Q676" s="82" t="s">
        <v>137</v>
      </c>
      <c r="R676" s="82"/>
      <c r="S676" s="82" t="s">
        <v>137</v>
      </c>
      <c r="T676" s="82" t="s">
        <v>137</v>
      </c>
      <c r="U676" s="82" t="s">
        <v>137</v>
      </c>
      <c r="V676" s="82"/>
      <c r="W676" s="82"/>
      <c r="X676" s="82" t="s">
        <v>137</v>
      </c>
      <c r="Y676" s="82"/>
      <c r="Z676" s="105">
        <f t="shared" si="75"/>
        <v>750000</v>
      </c>
      <c r="AA676" s="61">
        <f t="shared" si="76"/>
        <v>1000000</v>
      </c>
    </row>
    <row r="677" spans="1:27" ht="20.100000000000001" customHeight="1">
      <c r="A677" s="101">
        <v>1675</v>
      </c>
      <c r="B677" s="102">
        <v>1410051018158</v>
      </c>
      <c r="C677" s="102">
        <v>904010036</v>
      </c>
      <c r="D677" s="103" t="s">
        <v>139</v>
      </c>
      <c r="E677" s="103" t="s">
        <v>1573</v>
      </c>
      <c r="F677" s="104">
        <v>2350005</v>
      </c>
      <c r="G677" s="103" t="s">
        <v>1576</v>
      </c>
      <c r="H677" s="103" t="s">
        <v>133</v>
      </c>
      <c r="I677" s="103" t="s">
        <v>1574</v>
      </c>
      <c r="J677" s="106" t="s">
        <v>1578</v>
      </c>
      <c r="K677" s="82">
        <f t="shared" si="70"/>
        <v>2</v>
      </c>
      <c r="L677" s="82">
        <v>45</v>
      </c>
      <c r="M677" s="105">
        <f t="shared" si="71"/>
        <v>400000</v>
      </c>
      <c r="N677" s="105">
        <f t="shared" si="72"/>
        <v>200000</v>
      </c>
      <c r="O677" s="105" t="str">
        <f t="shared" si="73"/>
        <v/>
      </c>
      <c r="P677" s="105" t="str">
        <f t="shared" si="74"/>
        <v/>
      </c>
      <c r="Q677" s="82" t="s">
        <v>137</v>
      </c>
      <c r="R677" s="82"/>
      <c r="S677" s="82" t="s">
        <v>137</v>
      </c>
      <c r="T677" s="82" t="s">
        <v>137</v>
      </c>
      <c r="U677" s="82" t="s">
        <v>137</v>
      </c>
      <c r="V677" s="82"/>
      <c r="W677" s="82"/>
      <c r="X677" s="82" t="s">
        <v>137</v>
      </c>
      <c r="Y677" s="82"/>
      <c r="Z677" s="105">
        <f t="shared" si="75"/>
        <v>600000</v>
      </c>
      <c r="AA677" s="61">
        <f t="shared" si="76"/>
        <v>1000000</v>
      </c>
    </row>
    <row r="678" spans="1:27" ht="20.100000000000001" customHeight="1">
      <c r="A678" s="101">
        <v>1676</v>
      </c>
      <c r="B678" s="102">
        <v>1410051023679</v>
      </c>
      <c r="C678" s="102">
        <v>1511100111</v>
      </c>
      <c r="D678" s="103" t="s">
        <v>132</v>
      </c>
      <c r="E678" s="103" t="s">
        <v>1579</v>
      </c>
      <c r="F678" s="104">
        <v>28073</v>
      </c>
      <c r="G678" s="103" t="s">
        <v>1582</v>
      </c>
      <c r="H678" s="103" t="s">
        <v>133</v>
      </c>
      <c r="I678" s="103" t="s">
        <v>1580</v>
      </c>
      <c r="J678" s="103" t="s">
        <v>1581</v>
      </c>
      <c r="K678" s="82">
        <f t="shared" si="70"/>
        <v>3</v>
      </c>
      <c r="L678" s="82">
        <v>80</v>
      </c>
      <c r="M678" s="105">
        <f t="shared" si="71"/>
        <v>500000</v>
      </c>
      <c r="N678" s="105">
        <f t="shared" si="72"/>
        <v>250000</v>
      </c>
      <c r="O678" s="105" t="str">
        <f t="shared" si="73"/>
        <v/>
      </c>
      <c r="P678" s="105" t="str">
        <f t="shared" si="74"/>
        <v/>
      </c>
      <c r="Q678" s="82" t="s">
        <v>137</v>
      </c>
      <c r="R678" s="82"/>
      <c r="S678" s="82" t="s">
        <v>137</v>
      </c>
      <c r="T678" s="82" t="s">
        <v>137</v>
      </c>
      <c r="U678" s="82" t="s">
        <v>137</v>
      </c>
      <c r="V678" s="82"/>
      <c r="W678" s="82"/>
      <c r="X678" s="82" t="s">
        <v>137</v>
      </c>
      <c r="Y678" s="82"/>
      <c r="Z678" s="105">
        <f t="shared" si="75"/>
        <v>750000</v>
      </c>
      <c r="AA678" s="61">
        <f t="shared" si="76"/>
        <v>1000000</v>
      </c>
    </row>
    <row r="679" spans="1:27" ht="20.100000000000001" customHeight="1">
      <c r="A679" s="101">
        <v>1677</v>
      </c>
      <c r="B679" s="102">
        <v>1410051017556</v>
      </c>
      <c r="C679" s="102">
        <v>912010156</v>
      </c>
      <c r="D679" s="103" t="s">
        <v>132</v>
      </c>
      <c r="E679" s="103" t="s">
        <v>1583</v>
      </c>
      <c r="F679" s="104">
        <v>2240026</v>
      </c>
      <c r="G679" s="103" t="s">
        <v>1586</v>
      </c>
      <c r="H679" s="103" t="s">
        <v>133</v>
      </c>
      <c r="I679" s="103" t="s">
        <v>1584</v>
      </c>
      <c r="J679" s="103" t="s">
        <v>1585</v>
      </c>
      <c r="K679" s="82">
        <f t="shared" si="70"/>
        <v>3</v>
      </c>
      <c r="L679" s="82">
        <v>96</v>
      </c>
      <c r="M679" s="105">
        <f t="shared" si="71"/>
        <v>500000</v>
      </c>
      <c r="N679" s="105">
        <f t="shared" si="72"/>
        <v>250000</v>
      </c>
      <c r="O679" s="105" t="str">
        <f t="shared" si="73"/>
        <v/>
      </c>
      <c r="P679" s="105" t="str">
        <f t="shared" si="74"/>
        <v/>
      </c>
      <c r="Q679" s="82" t="s">
        <v>137</v>
      </c>
      <c r="R679" s="82"/>
      <c r="S679" s="82" t="s">
        <v>137</v>
      </c>
      <c r="T679" s="82" t="s">
        <v>137</v>
      </c>
      <c r="U679" s="82" t="s">
        <v>137</v>
      </c>
      <c r="V679" s="82"/>
      <c r="W679" s="82"/>
      <c r="X679" s="82" t="s">
        <v>137</v>
      </c>
      <c r="Y679" s="82"/>
      <c r="Z679" s="105">
        <f t="shared" si="75"/>
        <v>750000</v>
      </c>
      <c r="AA679" s="61">
        <f t="shared" si="76"/>
        <v>1000000</v>
      </c>
    </row>
    <row r="680" spans="1:27" ht="20.100000000000001" customHeight="1">
      <c r="A680" s="101">
        <v>1678</v>
      </c>
      <c r="B680" s="102">
        <v>1410051017572</v>
      </c>
      <c r="C680" s="102">
        <v>912010156</v>
      </c>
      <c r="D680" s="103" t="s">
        <v>132</v>
      </c>
      <c r="E680" s="103" t="s">
        <v>1583</v>
      </c>
      <c r="F680" s="104">
        <v>2240026</v>
      </c>
      <c r="G680" s="103" t="s">
        <v>1586</v>
      </c>
      <c r="H680" s="103" t="s">
        <v>133</v>
      </c>
      <c r="I680" s="103" t="s">
        <v>1584</v>
      </c>
      <c r="J680" s="103" t="s">
        <v>1587</v>
      </c>
      <c r="K680" s="82">
        <f t="shared" si="70"/>
        <v>3</v>
      </c>
      <c r="L680" s="82">
        <v>60</v>
      </c>
      <c r="M680" s="105">
        <f t="shared" si="71"/>
        <v>500000</v>
      </c>
      <c r="N680" s="105">
        <f t="shared" si="72"/>
        <v>250000</v>
      </c>
      <c r="O680" s="105">
        <f t="shared" si="73"/>
        <v>300000</v>
      </c>
      <c r="P680" s="105" t="str">
        <f t="shared" si="74"/>
        <v/>
      </c>
      <c r="Q680" s="84" t="s">
        <v>138</v>
      </c>
      <c r="S680" s="84" t="s">
        <v>137</v>
      </c>
      <c r="T680" s="84" t="s">
        <v>137</v>
      </c>
      <c r="U680" s="84" t="s">
        <v>137</v>
      </c>
      <c r="X680" s="84" t="s">
        <v>137</v>
      </c>
      <c r="Z680" s="105">
        <f t="shared" si="75"/>
        <v>1050000</v>
      </c>
      <c r="AA680" s="61">
        <f t="shared" si="76"/>
        <v>1000000</v>
      </c>
    </row>
    <row r="681" spans="1:27" ht="20.100000000000001" customHeight="1">
      <c r="A681" s="101">
        <v>1679</v>
      </c>
      <c r="B681" s="102">
        <v>1410051015873</v>
      </c>
      <c r="C681" s="102">
        <v>904020027</v>
      </c>
      <c r="D681" s="103" t="s">
        <v>132</v>
      </c>
      <c r="E681" s="103" t="s">
        <v>1588</v>
      </c>
      <c r="F681" s="104">
        <v>2240026</v>
      </c>
      <c r="G681" s="103" t="s">
        <v>1591</v>
      </c>
      <c r="H681" s="103" t="s">
        <v>133</v>
      </c>
      <c r="I681" s="103" t="s">
        <v>1589</v>
      </c>
      <c r="J681" s="103" t="s">
        <v>1590</v>
      </c>
      <c r="K681" s="82">
        <f t="shared" si="70"/>
        <v>2</v>
      </c>
      <c r="L681" s="82">
        <v>59</v>
      </c>
      <c r="M681" s="105">
        <f t="shared" si="71"/>
        <v>400000</v>
      </c>
      <c r="N681" s="105">
        <f t="shared" si="72"/>
        <v>200000</v>
      </c>
      <c r="O681" s="105">
        <f t="shared" si="73"/>
        <v>300000</v>
      </c>
      <c r="P681" s="105" t="str">
        <f t="shared" si="74"/>
        <v/>
      </c>
      <c r="Q681" s="84" t="s">
        <v>138</v>
      </c>
      <c r="S681" s="84" t="s">
        <v>137</v>
      </c>
      <c r="T681" s="84" t="s">
        <v>137</v>
      </c>
      <c r="U681" s="84" t="s">
        <v>137</v>
      </c>
      <c r="X681" s="84" t="s">
        <v>137</v>
      </c>
      <c r="Z681" s="105">
        <f t="shared" si="75"/>
        <v>900000</v>
      </c>
      <c r="AA681" s="61">
        <f t="shared" si="76"/>
        <v>1000000</v>
      </c>
    </row>
    <row r="682" spans="1:27" ht="20.100000000000001" customHeight="1">
      <c r="A682" s="101">
        <v>1680</v>
      </c>
      <c r="B682" s="102">
        <v>1410051016384</v>
      </c>
      <c r="C682" s="102">
        <v>904020027</v>
      </c>
      <c r="D682" s="103" t="s">
        <v>132</v>
      </c>
      <c r="E682" s="103" t="s">
        <v>1588</v>
      </c>
      <c r="F682" s="104">
        <v>2240026</v>
      </c>
      <c r="G682" s="103" t="s">
        <v>1591</v>
      </c>
      <c r="H682" s="103" t="s">
        <v>133</v>
      </c>
      <c r="I682" s="103" t="s">
        <v>1589</v>
      </c>
      <c r="J682" s="103" t="s">
        <v>1592</v>
      </c>
      <c r="K682" s="82">
        <f t="shared" si="70"/>
        <v>3</v>
      </c>
      <c r="L682" s="82">
        <v>120</v>
      </c>
      <c r="M682" s="105">
        <f t="shared" si="71"/>
        <v>500000</v>
      </c>
      <c r="N682" s="105">
        <f t="shared" si="72"/>
        <v>250000</v>
      </c>
      <c r="O682" s="105">
        <f t="shared" si="73"/>
        <v>300000</v>
      </c>
      <c r="P682" s="105" t="str">
        <f t="shared" si="74"/>
        <v/>
      </c>
      <c r="Q682" s="84" t="s">
        <v>138</v>
      </c>
      <c r="S682" s="84" t="s">
        <v>137</v>
      </c>
      <c r="T682" s="84" t="s">
        <v>137</v>
      </c>
      <c r="U682" s="84" t="s">
        <v>137</v>
      </c>
      <c r="X682" s="84" t="s">
        <v>137</v>
      </c>
      <c r="Z682" s="105">
        <f t="shared" si="75"/>
        <v>1050000</v>
      </c>
      <c r="AA682" s="61">
        <f t="shared" si="76"/>
        <v>1000000</v>
      </c>
    </row>
    <row r="683" spans="1:27" ht="20.100000000000001" customHeight="1">
      <c r="A683" s="101">
        <v>1681</v>
      </c>
      <c r="B683" s="102">
        <v>1410051016723</v>
      </c>
      <c r="C683" s="102">
        <v>904020027</v>
      </c>
      <c r="D683" s="103" t="s">
        <v>132</v>
      </c>
      <c r="E683" s="103" t="s">
        <v>1588</v>
      </c>
      <c r="F683" s="104">
        <v>2240026</v>
      </c>
      <c r="G683" s="103" t="s">
        <v>1591</v>
      </c>
      <c r="H683" s="103" t="s">
        <v>133</v>
      </c>
      <c r="I683" s="103" t="s">
        <v>1589</v>
      </c>
      <c r="J683" s="103" t="s">
        <v>1593</v>
      </c>
      <c r="K683" s="82">
        <f t="shared" si="70"/>
        <v>3</v>
      </c>
      <c r="L683" s="82">
        <v>100</v>
      </c>
      <c r="M683" s="105">
        <f t="shared" si="71"/>
        <v>500000</v>
      </c>
      <c r="N683" s="105">
        <f t="shared" si="72"/>
        <v>250000</v>
      </c>
      <c r="O683" s="105">
        <f t="shared" si="73"/>
        <v>300000</v>
      </c>
      <c r="P683" s="105" t="str">
        <f t="shared" si="74"/>
        <v/>
      </c>
      <c r="Q683" s="84" t="s">
        <v>138</v>
      </c>
      <c r="S683" s="84" t="s">
        <v>137</v>
      </c>
      <c r="T683" s="84" t="s">
        <v>137</v>
      </c>
      <c r="U683" s="84" t="s">
        <v>137</v>
      </c>
      <c r="X683" s="84" t="s">
        <v>137</v>
      </c>
      <c r="Z683" s="105">
        <f t="shared" si="75"/>
        <v>1050000</v>
      </c>
      <c r="AA683" s="61">
        <f t="shared" si="76"/>
        <v>1000000</v>
      </c>
    </row>
    <row r="684" spans="1:27" ht="20.100000000000001" customHeight="1">
      <c r="A684" s="101">
        <v>1682</v>
      </c>
      <c r="B684" s="102">
        <v>1410051016186</v>
      </c>
      <c r="C684" s="102">
        <v>912010013</v>
      </c>
      <c r="D684" s="103" t="s">
        <v>132</v>
      </c>
      <c r="E684" s="103" t="s">
        <v>1594</v>
      </c>
      <c r="F684" s="104">
        <v>2300051</v>
      </c>
      <c r="G684" s="103" t="s">
        <v>1597</v>
      </c>
      <c r="H684" s="103" t="s">
        <v>133</v>
      </c>
      <c r="I684" s="103" t="s">
        <v>1595</v>
      </c>
      <c r="J684" s="103" t="s">
        <v>1596</v>
      </c>
      <c r="K684" s="82">
        <f t="shared" si="70"/>
        <v>3</v>
      </c>
      <c r="L684" s="82">
        <v>60</v>
      </c>
      <c r="M684" s="105">
        <f t="shared" si="71"/>
        <v>500000</v>
      </c>
      <c r="N684" s="105">
        <f t="shared" si="72"/>
        <v>250000</v>
      </c>
      <c r="O684" s="105">
        <f t="shared" si="73"/>
        <v>300000</v>
      </c>
      <c r="P684" s="105" t="str">
        <f t="shared" si="74"/>
        <v/>
      </c>
      <c r="Q684" s="84" t="s">
        <v>138</v>
      </c>
      <c r="S684" s="84" t="s">
        <v>137</v>
      </c>
      <c r="T684" s="84" t="s">
        <v>137</v>
      </c>
      <c r="U684" s="84" t="s">
        <v>137</v>
      </c>
      <c r="X684" s="84" t="s">
        <v>137</v>
      </c>
      <c r="Z684" s="105">
        <f t="shared" si="75"/>
        <v>1050000</v>
      </c>
      <c r="AA684" s="61">
        <f t="shared" si="76"/>
        <v>1000000</v>
      </c>
    </row>
    <row r="685" spans="1:27" ht="20.100000000000001" customHeight="1">
      <c r="A685" s="101">
        <v>1683</v>
      </c>
      <c r="B685" s="102">
        <v>1410051016244</v>
      </c>
      <c r="C685" s="102">
        <v>912010013</v>
      </c>
      <c r="D685" s="103" t="s">
        <v>132</v>
      </c>
      <c r="E685" s="103" t="s">
        <v>1594</v>
      </c>
      <c r="F685" s="104">
        <v>2300051</v>
      </c>
      <c r="G685" s="103" t="s">
        <v>1597</v>
      </c>
      <c r="H685" s="103" t="s">
        <v>133</v>
      </c>
      <c r="I685" s="103" t="s">
        <v>1595</v>
      </c>
      <c r="J685" s="103" t="s">
        <v>1598</v>
      </c>
      <c r="K685" s="82">
        <f t="shared" si="70"/>
        <v>3</v>
      </c>
      <c r="L685" s="82">
        <v>60</v>
      </c>
      <c r="M685" s="105">
        <f t="shared" si="71"/>
        <v>500000</v>
      </c>
      <c r="N685" s="105">
        <f t="shared" si="72"/>
        <v>250000</v>
      </c>
      <c r="O685" s="105">
        <f t="shared" si="73"/>
        <v>300000</v>
      </c>
      <c r="P685" s="105" t="str">
        <f t="shared" si="74"/>
        <v/>
      </c>
      <c r="Q685" s="84" t="s">
        <v>138</v>
      </c>
      <c r="S685" s="84" t="s">
        <v>137</v>
      </c>
      <c r="T685" s="84" t="s">
        <v>137</v>
      </c>
      <c r="U685" s="84" t="s">
        <v>137</v>
      </c>
      <c r="X685" s="84" t="s">
        <v>137</v>
      </c>
      <c r="Z685" s="105">
        <f t="shared" si="75"/>
        <v>1050000</v>
      </c>
      <c r="AA685" s="61">
        <f t="shared" si="76"/>
        <v>1000000</v>
      </c>
    </row>
    <row r="686" spans="1:27" ht="20.100000000000001" customHeight="1">
      <c r="A686" s="101">
        <v>1684</v>
      </c>
      <c r="B686" s="102">
        <v>1410051013688</v>
      </c>
      <c r="C686" s="102">
        <v>805010008</v>
      </c>
      <c r="D686" s="103" t="s">
        <v>132</v>
      </c>
      <c r="E686" s="103" t="s">
        <v>1599</v>
      </c>
      <c r="F686" s="104">
        <v>2300063</v>
      </c>
      <c r="G686" s="103" t="s">
        <v>1602</v>
      </c>
      <c r="H686" s="103" t="s">
        <v>133</v>
      </c>
      <c r="I686" s="103" t="s">
        <v>1600</v>
      </c>
      <c r="J686" s="103" t="s">
        <v>1601</v>
      </c>
      <c r="K686" s="82">
        <f t="shared" si="70"/>
        <v>3</v>
      </c>
      <c r="L686" s="82">
        <v>65</v>
      </c>
      <c r="M686" s="105">
        <f t="shared" si="71"/>
        <v>500000</v>
      </c>
      <c r="N686" s="105">
        <f t="shared" si="72"/>
        <v>250000</v>
      </c>
      <c r="O686" s="105">
        <f t="shared" si="73"/>
        <v>300000</v>
      </c>
      <c r="P686" s="105" t="str">
        <f t="shared" si="74"/>
        <v/>
      </c>
      <c r="Q686" s="84" t="s">
        <v>138</v>
      </c>
      <c r="S686" s="84" t="s">
        <v>137</v>
      </c>
      <c r="T686" s="84" t="s">
        <v>137</v>
      </c>
      <c r="U686" s="84" t="s">
        <v>137</v>
      </c>
      <c r="X686" s="84" t="s">
        <v>137</v>
      </c>
      <c r="Z686" s="105">
        <f t="shared" si="75"/>
        <v>1050000</v>
      </c>
      <c r="AA686" s="61">
        <f t="shared" si="76"/>
        <v>1000000</v>
      </c>
    </row>
    <row r="687" spans="1:27" ht="20.100000000000001" customHeight="1">
      <c r="A687" s="101">
        <v>1685</v>
      </c>
      <c r="B687" s="102">
        <v>1410051014645</v>
      </c>
      <c r="C687" s="102">
        <v>805010008</v>
      </c>
      <c r="D687" s="103" t="s">
        <v>132</v>
      </c>
      <c r="E687" s="103" t="s">
        <v>1599</v>
      </c>
      <c r="F687" s="104">
        <v>2300063</v>
      </c>
      <c r="G687" s="103" t="s">
        <v>1602</v>
      </c>
      <c r="H687" s="103" t="s">
        <v>133</v>
      </c>
      <c r="I687" s="103" t="s">
        <v>1600</v>
      </c>
      <c r="J687" s="103" t="s">
        <v>1603</v>
      </c>
      <c r="K687" s="82">
        <f t="shared" si="70"/>
        <v>2</v>
      </c>
      <c r="L687" s="82">
        <v>40</v>
      </c>
      <c r="M687" s="105">
        <f t="shared" si="71"/>
        <v>400000</v>
      </c>
      <c r="N687" s="105">
        <f t="shared" si="72"/>
        <v>200000</v>
      </c>
      <c r="O687" s="105" t="str">
        <f t="shared" si="73"/>
        <v/>
      </c>
      <c r="P687" s="105" t="str">
        <f t="shared" si="74"/>
        <v/>
      </c>
      <c r="Q687" s="82" t="s">
        <v>137</v>
      </c>
      <c r="R687" s="82"/>
      <c r="S687" s="82" t="s">
        <v>137</v>
      </c>
      <c r="T687" s="82" t="s">
        <v>137</v>
      </c>
      <c r="U687" s="82" t="s">
        <v>137</v>
      </c>
      <c r="V687" s="82"/>
      <c r="W687" s="82"/>
      <c r="X687" s="82" t="s">
        <v>137</v>
      </c>
      <c r="Y687" s="82"/>
      <c r="Z687" s="105">
        <f t="shared" si="75"/>
        <v>600000</v>
      </c>
      <c r="AA687" s="61">
        <f t="shared" si="76"/>
        <v>1000000</v>
      </c>
    </row>
    <row r="688" spans="1:27" ht="20.100000000000001" customHeight="1">
      <c r="A688" s="101">
        <v>1686</v>
      </c>
      <c r="B688" s="102">
        <v>1410051017887</v>
      </c>
      <c r="C688" s="102">
        <v>805010008</v>
      </c>
      <c r="D688" s="103" t="s">
        <v>132</v>
      </c>
      <c r="E688" s="103" t="s">
        <v>1599</v>
      </c>
      <c r="F688" s="104">
        <v>2300063</v>
      </c>
      <c r="G688" s="103" t="s">
        <v>1602</v>
      </c>
      <c r="H688" s="103" t="s">
        <v>133</v>
      </c>
      <c r="I688" s="103" t="s">
        <v>1600</v>
      </c>
      <c r="J688" s="103" t="s">
        <v>1604</v>
      </c>
      <c r="K688" s="82">
        <f t="shared" si="70"/>
        <v>3</v>
      </c>
      <c r="L688" s="82">
        <v>118</v>
      </c>
      <c r="M688" s="105">
        <f t="shared" si="71"/>
        <v>500000</v>
      </c>
      <c r="N688" s="105">
        <f t="shared" si="72"/>
        <v>250000</v>
      </c>
      <c r="O688" s="105">
        <f t="shared" si="73"/>
        <v>300000</v>
      </c>
      <c r="P688" s="105" t="str">
        <f t="shared" si="74"/>
        <v/>
      </c>
      <c r="Q688" s="84" t="s">
        <v>138</v>
      </c>
      <c r="S688" s="84" t="s">
        <v>137</v>
      </c>
      <c r="T688" s="84" t="s">
        <v>137</v>
      </c>
      <c r="U688" s="84" t="s">
        <v>137</v>
      </c>
      <c r="X688" s="84" t="s">
        <v>137</v>
      </c>
      <c r="Z688" s="105">
        <f t="shared" si="75"/>
        <v>1050000</v>
      </c>
      <c r="AA688" s="61">
        <f t="shared" si="76"/>
        <v>1000000</v>
      </c>
    </row>
    <row r="689" spans="1:27" ht="20.100000000000001" customHeight="1">
      <c r="A689" s="101">
        <v>1687</v>
      </c>
      <c r="B689" s="102">
        <v>1410051015147</v>
      </c>
      <c r="C689" s="102">
        <v>828010006</v>
      </c>
      <c r="D689" s="103" t="s">
        <v>132</v>
      </c>
      <c r="E689" s="103" t="s">
        <v>1605</v>
      </c>
      <c r="F689" s="104">
        <v>6320018</v>
      </c>
      <c r="G689" s="103" t="s">
        <v>1608</v>
      </c>
      <c r="H689" s="103" t="s">
        <v>133</v>
      </c>
      <c r="I689" s="103" t="s">
        <v>1606</v>
      </c>
      <c r="J689" s="103" t="s">
        <v>1607</v>
      </c>
      <c r="K689" s="82">
        <f t="shared" si="70"/>
        <v>3</v>
      </c>
      <c r="L689" s="82">
        <v>150</v>
      </c>
      <c r="M689" s="105">
        <f t="shared" si="71"/>
        <v>500000</v>
      </c>
      <c r="N689" s="105">
        <f t="shared" si="72"/>
        <v>250000</v>
      </c>
      <c r="O689" s="105">
        <f t="shared" si="73"/>
        <v>300000</v>
      </c>
      <c r="P689" s="105" t="str">
        <f t="shared" si="74"/>
        <v/>
      </c>
      <c r="Q689" s="84" t="s">
        <v>138</v>
      </c>
      <c r="S689" s="84" t="s">
        <v>137</v>
      </c>
      <c r="T689" s="84" t="s">
        <v>137</v>
      </c>
      <c r="U689" s="84" t="s">
        <v>137</v>
      </c>
      <c r="X689" s="84" t="s">
        <v>137</v>
      </c>
      <c r="Z689" s="105">
        <f t="shared" si="75"/>
        <v>1050000</v>
      </c>
      <c r="AA689" s="61">
        <f t="shared" si="76"/>
        <v>1000000</v>
      </c>
    </row>
    <row r="690" spans="1:27" ht="20.100000000000001" customHeight="1">
      <c r="A690" s="101">
        <v>1688</v>
      </c>
      <c r="B690" s="102">
        <v>1410051014157</v>
      </c>
      <c r="C690" s="102">
        <v>805020006</v>
      </c>
      <c r="D690" s="103" t="s">
        <v>132</v>
      </c>
      <c r="E690" s="103" t="s">
        <v>1609</v>
      </c>
      <c r="F690" s="104">
        <v>2410002</v>
      </c>
      <c r="G690" s="103" t="s">
        <v>1612</v>
      </c>
      <c r="H690" s="103" t="s">
        <v>133</v>
      </c>
      <c r="I690" s="103" t="s">
        <v>1610</v>
      </c>
      <c r="J690" s="103" t="s">
        <v>1611</v>
      </c>
      <c r="K690" s="82">
        <f t="shared" si="70"/>
        <v>3</v>
      </c>
      <c r="L690" s="82">
        <v>70</v>
      </c>
      <c r="M690" s="105">
        <f t="shared" si="71"/>
        <v>500000</v>
      </c>
      <c r="N690" s="105">
        <f t="shared" si="72"/>
        <v>250000</v>
      </c>
      <c r="O690" s="105">
        <f t="shared" si="73"/>
        <v>300000</v>
      </c>
      <c r="P690" s="105" t="str">
        <f t="shared" si="74"/>
        <v/>
      </c>
      <c r="Q690" s="84" t="s">
        <v>138</v>
      </c>
      <c r="S690" s="84" t="s">
        <v>137</v>
      </c>
      <c r="T690" s="84" t="s">
        <v>137</v>
      </c>
      <c r="U690" s="84" t="s">
        <v>137</v>
      </c>
      <c r="X690" s="84" t="s">
        <v>137</v>
      </c>
      <c r="Z690" s="105">
        <f t="shared" si="75"/>
        <v>1050000</v>
      </c>
      <c r="AA690" s="61">
        <f t="shared" si="76"/>
        <v>1000000</v>
      </c>
    </row>
    <row r="691" spans="1:27" ht="20.100000000000001" customHeight="1">
      <c r="A691" s="101">
        <v>1689</v>
      </c>
      <c r="B691" s="102">
        <v>1410051014165</v>
      </c>
      <c r="C691" s="102">
        <v>805020006</v>
      </c>
      <c r="D691" s="103" t="s">
        <v>132</v>
      </c>
      <c r="E691" s="103" t="s">
        <v>1609</v>
      </c>
      <c r="F691" s="104">
        <v>2410002</v>
      </c>
      <c r="G691" s="103" t="s">
        <v>1612</v>
      </c>
      <c r="H691" s="103" t="s">
        <v>133</v>
      </c>
      <c r="I691" s="103" t="s">
        <v>1610</v>
      </c>
      <c r="J691" s="103" t="s">
        <v>1613</v>
      </c>
      <c r="K691" s="82">
        <f t="shared" si="70"/>
        <v>3</v>
      </c>
      <c r="L691" s="82">
        <v>60</v>
      </c>
      <c r="M691" s="105">
        <f t="shared" si="71"/>
        <v>500000</v>
      </c>
      <c r="N691" s="105">
        <f t="shared" si="72"/>
        <v>250000</v>
      </c>
      <c r="O691" s="105">
        <f t="shared" si="73"/>
        <v>300000</v>
      </c>
      <c r="P691" s="105" t="str">
        <f t="shared" si="74"/>
        <v/>
      </c>
      <c r="Q691" s="84" t="s">
        <v>138</v>
      </c>
      <c r="S691" s="84" t="s">
        <v>137</v>
      </c>
      <c r="T691" s="84" t="s">
        <v>137</v>
      </c>
      <c r="U691" s="84" t="s">
        <v>137</v>
      </c>
      <c r="X691" s="84" t="s">
        <v>137</v>
      </c>
      <c r="Z691" s="105">
        <f t="shared" si="75"/>
        <v>1050000</v>
      </c>
      <c r="AA691" s="61">
        <f t="shared" si="76"/>
        <v>1000000</v>
      </c>
    </row>
    <row r="692" spans="1:27" ht="20.100000000000001" customHeight="1">
      <c r="A692" s="101">
        <v>1690</v>
      </c>
      <c r="B692" s="102">
        <v>1410051016798</v>
      </c>
      <c r="C692" s="102">
        <v>912010077</v>
      </c>
      <c r="D692" s="103" t="s">
        <v>132</v>
      </c>
      <c r="E692" s="103" t="s">
        <v>1614</v>
      </c>
      <c r="F692" s="104">
        <v>1460082</v>
      </c>
      <c r="G692" s="103" t="s">
        <v>1617</v>
      </c>
      <c r="H692" s="103" t="s">
        <v>133</v>
      </c>
      <c r="I692" s="103" t="s">
        <v>1615</v>
      </c>
      <c r="J692" s="103" t="s">
        <v>1616</v>
      </c>
      <c r="K692" s="82">
        <f t="shared" si="70"/>
        <v>2</v>
      </c>
      <c r="L692" s="82">
        <v>35</v>
      </c>
      <c r="M692" s="105">
        <f t="shared" si="71"/>
        <v>400000</v>
      </c>
      <c r="N692" s="105">
        <f t="shared" si="72"/>
        <v>200000</v>
      </c>
      <c r="O692" s="105">
        <f t="shared" si="73"/>
        <v>300000</v>
      </c>
      <c r="P692" s="105" t="str">
        <f t="shared" si="74"/>
        <v/>
      </c>
      <c r="Q692" s="82" t="s">
        <v>137</v>
      </c>
      <c r="R692" s="82"/>
      <c r="S692" s="82" t="s">
        <v>137</v>
      </c>
      <c r="T692" s="84" t="s">
        <v>170</v>
      </c>
      <c r="U692" s="82" t="s">
        <v>137</v>
      </c>
      <c r="V692" s="82"/>
      <c r="W692" s="82"/>
      <c r="X692" s="82" t="s">
        <v>137</v>
      </c>
      <c r="Y692" s="82"/>
      <c r="Z692" s="105">
        <f t="shared" si="75"/>
        <v>900000</v>
      </c>
      <c r="AA692" s="61">
        <f t="shared" si="76"/>
        <v>1000000</v>
      </c>
    </row>
    <row r="693" spans="1:27" ht="20.100000000000001" customHeight="1">
      <c r="A693" s="101">
        <v>1691</v>
      </c>
      <c r="B693" s="102">
        <v>1410051016806</v>
      </c>
      <c r="C693" s="102">
        <v>912010077</v>
      </c>
      <c r="D693" s="103" t="s">
        <v>132</v>
      </c>
      <c r="E693" s="103" t="s">
        <v>1614</v>
      </c>
      <c r="F693" s="104">
        <v>1460082</v>
      </c>
      <c r="G693" s="103" t="s">
        <v>1617</v>
      </c>
      <c r="H693" s="103" t="s">
        <v>133</v>
      </c>
      <c r="I693" s="103" t="s">
        <v>1615</v>
      </c>
      <c r="J693" s="103" t="s">
        <v>1618</v>
      </c>
      <c r="K693" s="82">
        <f t="shared" si="70"/>
        <v>3</v>
      </c>
      <c r="L693" s="82">
        <v>120</v>
      </c>
      <c r="M693" s="105">
        <f t="shared" si="71"/>
        <v>500000</v>
      </c>
      <c r="N693" s="105">
        <f t="shared" si="72"/>
        <v>250000</v>
      </c>
      <c r="O693" s="105">
        <f t="shared" si="73"/>
        <v>300000</v>
      </c>
      <c r="P693" s="105" t="str">
        <f t="shared" si="74"/>
        <v/>
      </c>
      <c r="Q693" s="84" t="s">
        <v>138</v>
      </c>
      <c r="S693" s="84" t="s">
        <v>137</v>
      </c>
      <c r="T693" s="84" t="s">
        <v>137</v>
      </c>
      <c r="U693" s="84" t="s">
        <v>137</v>
      </c>
      <c r="X693" s="84" t="s">
        <v>137</v>
      </c>
      <c r="Z693" s="105">
        <f t="shared" si="75"/>
        <v>1050000</v>
      </c>
      <c r="AA693" s="61">
        <f t="shared" si="76"/>
        <v>1000000</v>
      </c>
    </row>
    <row r="694" spans="1:27" ht="20.100000000000001" customHeight="1">
      <c r="A694" s="101">
        <v>1692</v>
      </c>
      <c r="B694" s="102">
        <v>1410051024131</v>
      </c>
      <c r="C694" s="102">
        <v>912010077</v>
      </c>
      <c r="D694" s="103" t="s">
        <v>132</v>
      </c>
      <c r="E694" s="103" t="s">
        <v>1614</v>
      </c>
      <c r="F694" s="104">
        <v>1460082</v>
      </c>
      <c r="G694" s="103" t="s">
        <v>1617</v>
      </c>
      <c r="H694" s="103" t="s">
        <v>133</v>
      </c>
      <c r="I694" s="103" t="s">
        <v>1615</v>
      </c>
      <c r="J694" s="103" t="s">
        <v>1619</v>
      </c>
      <c r="K694" s="82">
        <f t="shared" si="70"/>
        <v>2</v>
      </c>
      <c r="L694" s="82">
        <v>50</v>
      </c>
      <c r="M694" s="105">
        <f t="shared" si="71"/>
        <v>400000</v>
      </c>
      <c r="N694" s="105">
        <f t="shared" si="72"/>
        <v>200000</v>
      </c>
      <c r="O694" s="105">
        <f t="shared" si="73"/>
        <v>300000</v>
      </c>
      <c r="P694" s="105" t="str">
        <f t="shared" si="74"/>
        <v/>
      </c>
      <c r="Q694" s="84" t="s">
        <v>138</v>
      </c>
      <c r="S694" s="84" t="s">
        <v>137</v>
      </c>
      <c r="T694" s="84" t="s">
        <v>137</v>
      </c>
      <c r="U694" s="84" t="s">
        <v>137</v>
      </c>
      <c r="X694" s="84" t="s">
        <v>137</v>
      </c>
      <c r="Z694" s="105">
        <f t="shared" si="75"/>
        <v>900000</v>
      </c>
      <c r="AA694" s="61">
        <f t="shared" si="76"/>
        <v>1000000</v>
      </c>
    </row>
    <row r="695" spans="1:27" ht="20.100000000000001" customHeight="1">
      <c r="A695" s="101">
        <v>1693</v>
      </c>
      <c r="B695" s="102">
        <v>1410051026987</v>
      </c>
      <c r="C695" s="102">
        <v>912010077</v>
      </c>
      <c r="D695" s="103" t="s">
        <v>132</v>
      </c>
      <c r="E695" s="103" t="s">
        <v>1614</v>
      </c>
      <c r="F695" s="104">
        <v>1460082</v>
      </c>
      <c r="G695" s="103" t="s">
        <v>1617</v>
      </c>
      <c r="H695" s="103" t="s">
        <v>133</v>
      </c>
      <c r="I695" s="103" t="s">
        <v>1615</v>
      </c>
      <c r="J695" s="103" t="s">
        <v>1620</v>
      </c>
      <c r="K695" s="82">
        <f t="shared" si="70"/>
        <v>3</v>
      </c>
      <c r="L695" s="82">
        <v>60</v>
      </c>
      <c r="M695" s="105">
        <f t="shared" si="71"/>
        <v>500000</v>
      </c>
      <c r="N695" s="105">
        <f t="shared" si="72"/>
        <v>250000</v>
      </c>
      <c r="O695" s="105">
        <f t="shared" si="73"/>
        <v>300000</v>
      </c>
      <c r="P695" s="105" t="str">
        <f t="shared" si="74"/>
        <v/>
      </c>
      <c r="Q695" s="84" t="s">
        <v>138</v>
      </c>
      <c r="S695" s="84" t="s">
        <v>137</v>
      </c>
      <c r="T695" s="84" t="s">
        <v>137</v>
      </c>
      <c r="U695" s="84" t="s">
        <v>137</v>
      </c>
      <c r="X695" s="84" t="s">
        <v>137</v>
      </c>
      <c r="Z695" s="105">
        <f t="shared" si="75"/>
        <v>1050000</v>
      </c>
      <c r="AA695" s="61">
        <f t="shared" si="76"/>
        <v>1000000</v>
      </c>
    </row>
    <row r="696" spans="1:27" ht="20.100000000000001" customHeight="1">
      <c r="A696" s="101">
        <v>1694</v>
      </c>
      <c r="B696" s="102">
        <v>1410051016228</v>
      </c>
      <c r="C696" s="102">
        <v>912010017</v>
      </c>
      <c r="D696" s="103" t="s">
        <v>132</v>
      </c>
      <c r="E696" s="103" t="s">
        <v>1621</v>
      </c>
      <c r="F696" s="104">
        <v>2300038</v>
      </c>
      <c r="G696" s="103" t="s">
        <v>1624</v>
      </c>
      <c r="H696" s="103" t="s">
        <v>133</v>
      </c>
      <c r="I696" s="103" t="s">
        <v>1622</v>
      </c>
      <c r="J696" s="103" t="s">
        <v>1623</v>
      </c>
      <c r="K696" s="82">
        <f t="shared" si="70"/>
        <v>3</v>
      </c>
      <c r="L696" s="82">
        <v>88</v>
      </c>
      <c r="M696" s="105">
        <f t="shared" si="71"/>
        <v>500000</v>
      </c>
      <c r="N696" s="105">
        <f t="shared" si="72"/>
        <v>250000</v>
      </c>
      <c r="O696" s="105">
        <f t="shared" si="73"/>
        <v>300000</v>
      </c>
      <c r="P696" s="105" t="str">
        <f t="shared" si="74"/>
        <v/>
      </c>
      <c r="Q696" s="84" t="s">
        <v>138</v>
      </c>
      <c r="S696" s="84" t="s">
        <v>137</v>
      </c>
      <c r="T696" s="84" t="s">
        <v>137</v>
      </c>
      <c r="U696" s="84" t="s">
        <v>137</v>
      </c>
      <c r="X696" s="84" t="s">
        <v>137</v>
      </c>
      <c r="Z696" s="105">
        <f t="shared" si="75"/>
        <v>1050000</v>
      </c>
      <c r="AA696" s="61">
        <f t="shared" si="76"/>
        <v>1000000</v>
      </c>
    </row>
    <row r="697" spans="1:27" ht="20.100000000000001" customHeight="1">
      <c r="A697" s="101">
        <v>1695</v>
      </c>
      <c r="B697" s="102">
        <v>1410051013720</v>
      </c>
      <c r="C697" s="102">
        <v>805010012</v>
      </c>
      <c r="D697" s="103" t="s">
        <v>132</v>
      </c>
      <c r="E697" s="103" t="s">
        <v>1625</v>
      </c>
      <c r="F697" s="104">
        <v>2330016</v>
      </c>
      <c r="G697" s="103" t="s">
        <v>1628</v>
      </c>
      <c r="H697" s="103" t="s">
        <v>133</v>
      </c>
      <c r="I697" s="103" t="s">
        <v>1626</v>
      </c>
      <c r="J697" s="103" t="s">
        <v>1627</v>
      </c>
      <c r="K697" s="82">
        <f t="shared" si="70"/>
        <v>3</v>
      </c>
      <c r="L697" s="82">
        <v>120</v>
      </c>
      <c r="M697" s="105">
        <f t="shared" si="71"/>
        <v>500000</v>
      </c>
      <c r="N697" s="105">
        <f t="shared" si="72"/>
        <v>250000</v>
      </c>
      <c r="O697" s="105">
        <f t="shared" si="73"/>
        <v>300000</v>
      </c>
      <c r="P697" s="105" t="str">
        <f t="shared" si="74"/>
        <v/>
      </c>
      <c r="Q697" s="84" t="s">
        <v>138</v>
      </c>
      <c r="S697" s="84" t="s">
        <v>137</v>
      </c>
      <c r="T697" s="84" t="s">
        <v>137</v>
      </c>
      <c r="U697" s="84" t="s">
        <v>137</v>
      </c>
      <c r="X697" s="84" t="s">
        <v>137</v>
      </c>
      <c r="Z697" s="105">
        <f t="shared" si="75"/>
        <v>1050000</v>
      </c>
      <c r="AA697" s="61">
        <f t="shared" si="76"/>
        <v>1000000</v>
      </c>
    </row>
    <row r="698" spans="1:27" ht="20.100000000000001" customHeight="1">
      <c r="A698" s="101">
        <v>1696</v>
      </c>
      <c r="B698" s="102">
        <v>1410051014827</v>
      </c>
      <c r="C698" s="102">
        <v>805010012</v>
      </c>
      <c r="D698" s="103" t="s">
        <v>132</v>
      </c>
      <c r="E698" s="103" t="s">
        <v>1625</v>
      </c>
      <c r="F698" s="104">
        <v>2330016</v>
      </c>
      <c r="G698" s="103" t="s">
        <v>1628</v>
      </c>
      <c r="H698" s="103" t="s">
        <v>133</v>
      </c>
      <c r="I698" s="103" t="s">
        <v>1626</v>
      </c>
      <c r="J698" s="103" t="s">
        <v>1629</v>
      </c>
      <c r="K698" s="82">
        <f t="shared" si="70"/>
        <v>3</v>
      </c>
      <c r="L698" s="82">
        <v>90</v>
      </c>
      <c r="M698" s="105">
        <f t="shared" si="71"/>
        <v>500000</v>
      </c>
      <c r="N698" s="105">
        <f t="shared" si="72"/>
        <v>250000</v>
      </c>
      <c r="O698" s="105">
        <f t="shared" si="73"/>
        <v>300000</v>
      </c>
      <c r="P698" s="105" t="str">
        <f t="shared" si="74"/>
        <v/>
      </c>
      <c r="Q698" s="84" t="s">
        <v>138</v>
      </c>
      <c r="S698" s="84" t="s">
        <v>137</v>
      </c>
      <c r="T698" s="84" t="s">
        <v>137</v>
      </c>
      <c r="U698" s="84" t="s">
        <v>137</v>
      </c>
      <c r="X698" s="84" t="s">
        <v>137</v>
      </c>
      <c r="Z698" s="105">
        <f t="shared" si="75"/>
        <v>1050000</v>
      </c>
      <c r="AA698" s="61">
        <f t="shared" si="76"/>
        <v>1000000</v>
      </c>
    </row>
    <row r="699" spans="1:27" ht="20.100000000000001" customHeight="1">
      <c r="A699" s="101">
        <v>1697</v>
      </c>
      <c r="B699" s="102">
        <v>1410051016608</v>
      </c>
      <c r="C699" s="102">
        <v>805010012</v>
      </c>
      <c r="D699" s="103" t="s">
        <v>132</v>
      </c>
      <c r="E699" s="103" t="s">
        <v>1625</v>
      </c>
      <c r="F699" s="104">
        <v>2330016</v>
      </c>
      <c r="G699" s="103" t="s">
        <v>1628</v>
      </c>
      <c r="H699" s="103" t="s">
        <v>133</v>
      </c>
      <c r="I699" s="103" t="s">
        <v>1626</v>
      </c>
      <c r="J699" s="103" t="s">
        <v>1630</v>
      </c>
      <c r="K699" s="82">
        <f t="shared" si="70"/>
        <v>3</v>
      </c>
      <c r="L699" s="82">
        <v>120</v>
      </c>
      <c r="M699" s="105">
        <f t="shared" si="71"/>
        <v>500000</v>
      </c>
      <c r="N699" s="105">
        <f t="shared" si="72"/>
        <v>250000</v>
      </c>
      <c r="O699" s="105">
        <f t="shared" si="73"/>
        <v>300000</v>
      </c>
      <c r="P699" s="105" t="str">
        <f t="shared" si="74"/>
        <v/>
      </c>
      <c r="Q699" s="84" t="s">
        <v>138</v>
      </c>
      <c r="S699" s="84" t="s">
        <v>137</v>
      </c>
      <c r="T699" s="84" t="s">
        <v>137</v>
      </c>
      <c r="U699" s="84" t="s">
        <v>137</v>
      </c>
      <c r="X699" s="84" t="s">
        <v>137</v>
      </c>
      <c r="Z699" s="105">
        <f t="shared" si="75"/>
        <v>1050000</v>
      </c>
      <c r="AA699" s="61">
        <f t="shared" si="76"/>
        <v>1000000</v>
      </c>
    </row>
    <row r="700" spans="1:27" ht="20.100000000000001" customHeight="1">
      <c r="A700" s="101">
        <v>1698</v>
      </c>
      <c r="B700" s="102">
        <v>1410051013886</v>
      </c>
      <c r="C700" s="102">
        <v>805010029</v>
      </c>
      <c r="D700" s="103" t="s">
        <v>132</v>
      </c>
      <c r="E700" s="103" t="s">
        <v>1631</v>
      </c>
      <c r="F700" s="104">
        <v>2210863</v>
      </c>
      <c r="G700" s="103" t="s">
        <v>1634</v>
      </c>
      <c r="H700" s="103" t="s">
        <v>133</v>
      </c>
      <c r="I700" s="103" t="s">
        <v>1632</v>
      </c>
      <c r="J700" s="103" t="s">
        <v>1633</v>
      </c>
      <c r="K700" s="82">
        <f t="shared" si="70"/>
        <v>3</v>
      </c>
      <c r="L700" s="82">
        <v>120</v>
      </c>
      <c r="M700" s="105">
        <f t="shared" si="71"/>
        <v>500000</v>
      </c>
      <c r="N700" s="105">
        <f t="shared" si="72"/>
        <v>250000</v>
      </c>
      <c r="O700" s="105" t="str">
        <f t="shared" si="73"/>
        <v/>
      </c>
      <c r="P700" s="105" t="str">
        <f t="shared" si="74"/>
        <v/>
      </c>
      <c r="Q700" s="82" t="s">
        <v>137</v>
      </c>
      <c r="R700" s="82"/>
      <c r="S700" s="82" t="s">
        <v>137</v>
      </c>
      <c r="T700" s="82" t="s">
        <v>137</v>
      </c>
      <c r="U700" s="82" t="s">
        <v>137</v>
      </c>
      <c r="V700" s="82"/>
      <c r="W700" s="82"/>
      <c r="X700" s="82" t="s">
        <v>137</v>
      </c>
      <c r="Y700" s="82"/>
      <c r="Z700" s="105">
        <f t="shared" si="75"/>
        <v>750000</v>
      </c>
      <c r="AA700" s="61">
        <f t="shared" si="76"/>
        <v>1000000</v>
      </c>
    </row>
    <row r="701" spans="1:27" ht="20.100000000000001" customHeight="1">
      <c r="A701" s="101">
        <v>1699</v>
      </c>
      <c r="B701" s="102">
        <v>1410051014942</v>
      </c>
      <c r="C701" s="102">
        <v>805010029</v>
      </c>
      <c r="D701" s="103" t="s">
        <v>132</v>
      </c>
      <c r="E701" s="103" t="s">
        <v>1631</v>
      </c>
      <c r="F701" s="104">
        <v>2210863</v>
      </c>
      <c r="G701" s="103" t="s">
        <v>1634</v>
      </c>
      <c r="H701" s="103" t="s">
        <v>133</v>
      </c>
      <c r="I701" s="103" t="s">
        <v>1632</v>
      </c>
      <c r="J701" s="103" t="s">
        <v>1635</v>
      </c>
      <c r="K701" s="82">
        <f t="shared" si="70"/>
        <v>3</v>
      </c>
      <c r="L701" s="82">
        <v>80</v>
      </c>
      <c r="M701" s="105">
        <f t="shared" si="71"/>
        <v>500000</v>
      </c>
      <c r="N701" s="105">
        <f t="shared" si="72"/>
        <v>250000</v>
      </c>
      <c r="O701" s="105" t="str">
        <f t="shared" si="73"/>
        <v/>
      </c>
      <c r="P701" s="105" t="str">
        <f t="shared" si="74"/>
        <v/>
      </c>
      <c r="Q701" s="82" t="s">
        <v>137</v>
      </c>
      <c r="R701" s="82"/>
      <c r="S701" s="82" t="s">
        <v>137</v>
      </c>
      <c r="T701" s="82" t="s">
        <v>137</v>
      </c>
      <c r="U701" s="82" t="s">
        <v>137</v>
      </c>
      <c r="V701" s="82"/>
      <c r="W701" s="82"/>
      <c r="X701" s="82" t="s">
        <v>137</v>
      </c>
      <c r="Y701" s="82"/>
      <c r="Z701" s="105">
        <f t="shared" si="75"/>
        <v>750000</v>
      </c>
      <c r="AA701" s="61">
        <f t="shared" si="76"/>
        <v>1000000</v>
      </c>
    </row>
    <row r="702" spans="1:27" ht="20.100000000000001" customHeight="1">
      <c r="A702" s="101">
        <v>1700</v>
      </c>
      <c r="B702" s="102">
        <v>1410051027498</v>
      </c>
      <c r="C702" s="102">
        <v>1410051027498</v>
      </c>
      <c r="D702" s="103" t="s">
        <v>132</v>
      </c>
      <c r="E702" s="103" t="s">
        <v>1636</v>
      </c>
      <c r="F702" s="104">
        <v>2520141</v>
      </c>
      <c r="G702" s="103" t="s">
        <v>1639</v>
      </c>
      <c r="H702" s="103" t="s">
        <v>133</v>
      </c>
      <c r="I702" s="103" t="s">
        <v>1637</v>
      </c>
      <c r="J702" s="103" t="s">
        <v>1638</v>
      </c>
      <c r="K702" s="82">
        <f t="shared" si="70"/>
        <v>3</v>
      </c>
      <c r="L702" s="82">
        <v>78</v>
      </c>
      <c r="M702" s="105">
        <f t="shared" si="71"/>
        <v>500000</v>
      </c>
      <c r="N702" s="105">
        <f t="shared" si="72"/>
        <v>250000</v>
      </c>
      <c r="O702" s="105" t="str">
        <f t="shared" si="73"/>
        <v/>
      </c>
      <c r="P702" s="105" t="str">
        <f t="shared" si="74"/>
        <v/>
      </c>
      <c r="Q702" s="82" t="s">
        <v>137</v>
      </c>
      <c r="R702" s="82"/>
      <c r="S702" s="82" t="s">
        <v>137</v>
      </c>
      <c r="T702" s="82" t="s">
        <v>137</v>
      </c>
      <c r="U702" s="82" t="s">
        <v>137</v>
      </c>
      <c r="V702" s="82"/>
      <c r="W702" s="82"/>
      <c r="X702" s="82" t="s">
        <v>137</v>
      </c>
      <c r="Y702" s="82"/>
      <c r="Z702" s="105">
        <f t="shared" si="75"/>
        <v>750000</v>
      </c>
      <c r="AA702" s="61">
        <f t="shared" si="76"/>
        <v>1000000</v>
      </c>
    </row>
    <row r="703" spans="1:27" ht="20.100000000000001" customHeight="1">
      <c r="A703" s="101">
        <v>1701</v>
      </c>
      <c r="B703" s="102">
        <v>1410051016368</v>
      </c>
      <c r="C703" s="102">
        <v>912010033</v>
      </c>
      <c r="D703" s="103" t="s">
        <v>132</v>
      </c>
      <c r="E703" s="103" t="s">
        <v>1640</v>
      </c>
      <c r="F703" s="104">
        <v>2200062</v>
      </c>
      <c r="G703" s="103" t="s">
        <v>1643</v>
      </c>
      <c r="H703" s="103" t="s">
        <v>133</v>
      </c>
      <c r="I703" s="103" t="s">
        <v>1641</v>
      </c>
      <c r="J703" s="103" t="s">
        <v>1642</v>
      </c>
      <c r="K703" s="82">
        <f t="shared" si="70"/>
        <v>3</v>
      </c>
      <c r="L703" s="82">
        <v>60</v>
      </c>
      <c r="M703" s="105">
        <f t="shared" si="71"/>
        <v>500000</v>
      </c>
      <c r="N703" s="105">
        <f t="shared" si="72"/>
        <v>250000</v>
      </c>
      <c r="O703" s="105" t="str">
        <f t="shared" si="73"/>
        <v/>
      </c>
      <c r="P703" s="105" t="str">
        <f t="shared" si="74"/>
        <v/>
      </c>
      <c r="Q703" s="82" t="s">
        <v>137</v>
      </c>
      <c r="R703" s="82"/>
      <c r="S703" s="82" t="s">
        <v>137</v>
      </c>
      <c r="T703" s="82" t="s">
        <v>137</v>
      </c>
      <c r="U703" s="82" t="s">
        <v>137</v>
      </c>
      <c r="V703" s="82"/>
      <c r="W703" s="82"/>
      <c r="X703" s="82" t="s">
        <v>137</v>
      </c>
      <c r="Y703" s="82"/>
      <c r="Z703" s="105">
        <f t="shared" si="75"/>
        <v>750000</v>
      </c>
      <c r="AA703" s="61">
        <f t="shared" si="76"/>
        <v>1000000</v>
      </c>
    </row>
    <row r="704" spans="1:27" ht="20.100000000000001" customHeight="1">
      <c r="A704" s="101">
        <v>1702</v>
      </c>
      <c r="B704" s="102">
        <v>1410051016814</v>
      </c>
      <c r="C704" s="102">
        <v>912010079</v>
      </c>
      <c r="D704" s="103" t="s">
        <v>132</v>
      </c>
      <c r="E704" s="103" t="s">
        <v>1644</v>
      </c>
      <c r="F704" s="104">
        <v>2410015</v>
      </c>
      <c r="G704" s="103" t="s">
        <v>1647</v>
      </c>
      <c r="H704" s="103" t="s">
        <v>133</v>
      </c>
      <c r="I704" s="103" t="s">
        <v>1645</v>
      </c>
      <c r="J704" s="103" t="s">
        <v>1646</v>
      </c>
      <c r="K704" s="82">
        <f t="shared" si="70"/>
        <v>3</v>
      </c>
      <c r="L704" s="82">
        <v>60</v>
      </c>
      <c r="M704" s="105">
        <f t="shared" si="71"/>
        <v>500000</v>
      </c>
      <c r="N704" s="105">
        <f t="shared" si="72"/>
        <v>250000</v>
      </c>
      <c r="O704" s="105">
        <f t="shared" si="73"/>
        <v>300000</v>
      </c>
      <c r="P704" s="105" t="str">
        <f t="shared" si="74"/>
        <v/>
      </c>
      <c r="Q704" s="84" t="s">
        <v>138</v>
      </c>
      <c r="S704" s="84" t="s">
        <v>137</v>
      </c>
      <c r="T704" s="84" t="s">
        <v>137</v>
      </c>
      <c r="U704" s="84" t="s">
        <v>137</v>
      </c>
      <c r="X704" s="84" t="s">
        <v>137</v>
      </c>
      <c r="Z704" s="105">
        <f t="shared" si="75"/>
        <v>1050000</v>
      </c>
      <c r="AA704" s="61">
        <f t="shared" si="76"/>
        <v>1000000</v>
      </c>
    </row>
    <row r="705" spans="1:27" ht="20.100000000000001" customHeight="1">
      <c r="A705" s="101">
        <v>1703</v>
      </c>
      <c r="B705" s="102">
        <v>1410051014785</v>
      </c>
      <c r="C705" s="102">
        <v>819010015</v>
      </c>
      <c r="D705" s="103" t="s">
        <v>132</v>
      </c>
      <c r="E705" s="103" t="s">
        <v>1648</v>
      </c>
      <c r="F705" s="104">
        <v>2320041</v>
      </c>
      <c r="G705" s="103" t="s">
        <v>1651</v>
      </c>
      <c r="H705" s="103" t="s">
        <v>1259</v>
      </c>
      <c r="I705" s="103" t="s">
        <v>1649</v>
      </c>
      <c r="J705" s="103" t="s">
        <v>1650</v>
      </c>
      <c r="K705" s="82">
        <f t="shared" si="70"/>
        <v>3</v>
      </c>
      <c r="L705" s="82">
        <v>90</v>
      </c>
      <c r="M705" s="105">
        <f t="shared" si="71"/>
        <v>500000</v>
      </c>
      <c r="N705" s="105">
        <f t="shared" si="72"/>
        <v>250000</v>
      </c>
      <c r="O705" s="105">
        <f t="shared" si="73"/>
        <v>300000</v>
      </c>
      <c r="P705" s="105">
        <f t="shared" si="74"/>
        <v>300000</v>
      </c>
      <c r="Q705" s="84" t="s">
        <v>138</v>
      </c>
      <c r="S705" s="84" t="s">
        <v>137</v>
      </c>
      <c r="T705" s="84" t="s">
        <v>137</v>
      </c>
      <c r="U705" s="84" t="s">
        <v>137</v>
      </c>
      <c r="Y705" s="84" t="s">
        <v>138</v>
      </c>
      <c r="Z705" s="105">
        <f t="shared" si="75"/>
        <v>1350000</v>
      </c>
      <c r="AA705" s="61">
        <f t="shared" si="76"/>
        <v>1000000</v>
      </c>
    </row>
    <row r="706" spans="1:27" ht="20.100000000000001" customHeight="1">
      <c r="A706" s="101">
        <v>1704</v>
      </c>
      <c r="B706" s="102">
        <v>1410051017804</v>
      </c>
      <c r="C706" s="102">
        <v>819010015</v>
      </c>
      <c r="D706" s="103" t="s">
        <v>132</v>
      </c>
      <c r="E706" s="103" t="s">
        <v>1648</v>
      </c>
      <c r="F706" s="104">
        <v>2320041</v>
      </c>
      <c r="G706" s="103" t="s">
        <v>1651</v>
      </c>
      <c r="H706" s="103" t="s">
        <v>1259</v>
      </c>
      <c r="I706" s="103" t="s">
        <v>1649</v>
      </c>
      <c r="J706" s="103" t="s">
        <v>1652</v>
      </c>
      <c r="K706" s="82">
        <f t="shared" si="70"/>
        <v>3</v>
      </c>
      <c r="L706" s="82">
        <v>220</v>
      </c>
      <c r="M706" s="105">
        <f t="shared" si="71"/>
        <v>500000</v>
      </c>
      <c r="N706" s="105">
        <f t="shared" si="72"/>
        <v>250000</v>
      </c>
      <c r="O706" s="105" t="str">
        <f t="shared" si="73"/>
        <v/>
      </c>
      <c r="P706" s="105" t="str">
        <f t="shared" si="74"/>
        <v/>
      </c>
      <c r="Q706" s="82" t="s">
        <v>137</v>
      </c>
      <c r="R706" s="82"/>
      <c r="S706" s="82" t="s">
        <v>137</v>
      </c>
      <c r="T706" s="82" t="s">
        <v>137</v>
      </c>
      <c r="U706" s="82" t="s">
        <v>137</v>
      </c>
      <c r="V706" s="82"/>
      <c r="W706" s="82"/>
      <c r="X706" s="82" t="s">
        <v>137</v>
      </c>
      <c r="Y706" s="82"/>
      <c r="Z706" s="105">
        <f t="shared" si="75"/>
        <v>750000</v>
      </c>
      <c r="AA706" s="61">
        <f t="shared" si="76"/>
        <v>1000000</v>
      </c>
    </row>
    <row r="707" spans="1:27" ht="20.100000000000001" customHeight="1">
      <c r="A707" s="101">
        <v>1705</v>
      </c>
      <c r="B707" s="102">
        <v>1410051023893</v>
      </c>
      <c r="C707" s="102">
        <v>1603100101</v>
      </c>
      <c r="D707" s="103" t="s">
        <v>132</v>
      </c>
      <c r="E707" s="103" t="s">
        <v>1653</v>
      </c>
      <c r="F707" s="104">
        <v>2350021</v>
      </c>
      <c r="G707" s="103" t="s">
        <v>1656</v>
      </c>
      <c r="H707" s="103" t="s">
        <v>133</v>
      </c>
      <c r="I707" s="103" t="s">
        <v>1654</v>
      </c>
      <c r="J707" s="103" t="s">
        <v>1655</v>
      </c>
      <c r="K707" s="82">
        <f t="shared" ref="K707:K770" si="77">IF(L707="","",IF(L707&lt;=19,1,IF(AND(L707&gt;=20,L707&lt;=59),2,IF(L707&gt;=60,3,"エラー"))))</f>
        <v>3</v>
      </c>
      <c r="L707" s="82">
        <v>110</v>
      </c>
      <c r="M707" s="105">
        <f t="shared" ref="M707:M770" si="78">IF(L707="","",IF(K707=1,300000,IF(K707=2,400000,IF(K707=3,500000,"エラー"))))</f>
        <v>500000</v>
      </c>
      <c r="N707" s="105">
        <f t="shared" ref="N707:N770" si="79">IF(L707="","",IF(K707=1,150000,IF(K707=2,200000,IF(K707=3,250000,"エラー"))))</f>
        <v>250000</v>
      </c>
      <c r="O707" s="105" t="str">
        <f t="shared" ref="O707:O770" si="80">IF(OR(Q707="○",R707="○",S707="○",T707="○",U707="○",V707="○"),300000,"")</f>
        <v/>
      </c>
      <c r="P707" s="105" t="str">
        <f t="shared" ref="P707:P770" si="81">IF(OR(X707="○",W707="○",Y707="○"),300000,"")</f>
        <v/>
      </c>
      <c r="Q707" s="82" t="s">
        <v>137</v>
      </c>
      <c r="R707" s="82"/>
      <c r="S707" s="82" t="s">
        <v>137</v>
      </c>
      <c r="T707" s="82" t="s">
        <v>137</v>
      </c>
      <c r="U707" s="82" t="s">
        <v>137</v>
      </c>
      <c r="V707" s="82"/>
      <c r="W707" s="82"/>
      <c r="X707" s="82" t="s">
        <v>137</v>
      </c>
      <c r="Y707" s="82"/>
      <c r="Z707" s="105">
        <f t="shared" ref="Z707:Z770" si="82">SUM(M707:P707)</f>
        <v>750000</v>
      </c>
      <c r="AA707" s="61">
        <f t="shared" ref="AA707:AA770" si="83">IF(OR(N707&lt;&gt;"",O707&lt;&gt;"",P707&lt;&gt;""),1000000,0)</f>
        <v>1000000</v>
      </c>
    </row>
    <row r="708" spans="1:27" ht="20.100000000000001" customHeight="1">
      <c r="A708" s="101">
        <v>1706</v>
      </c>
      <c r="B708" s="102">
        <v>1410051015246</v>
      </c>
      <c r="C708" s="102">
        <v>828010016</v>
      </c>
      <c r="D708" s="103" t="s">
        <v>132</v>
      </c>
      <c r="E708" s="103" t="s">
        <v>1657</v>
      </c>
      <c r="F708" s="104">
        <v>2270067</v>
      </c>
      <c r="G708" s="103" t="s">
        <v>1660</v>
      </c>
      <c r="H708" s="103" t="s">
        <v>133</v>
      </c>
      <c r="I708" s="103" t="s">
        <v>1658</v>
      </c>
      <c r="J708" s="103" t="s">
        <v>1659</v>
      </c>
      <c r="K708" s="82">
        <f t="shared" si="77"/>
        <v>3</v>
      </c>
      <c r="L708" s="82">
        <v>120</v>
      </c>
      <c r="M708" s="105">
        <f t="shared" si="78"/>
        <v>500000</v>
      </c>
      <c r="N708" s="105">
        <f t="shared" si="79"/>
        <v>250000</v>
      </c>
      <c r="O708" s="105">
        <f t="shared" si="80"/>
        <v>300000</v>
      </c>
      <c r="P708" s="105" t="str">
        <f t="shared" si="81"/>
        <v/>
      </c>
      <c r="Q708" s="84" t="s">
        <v>138</v>
      </c>
      <c r="S708" s="84" t="s">
        <v>137</v>
      </c>
      <c r="T708" s="84" t="s">
        <v>137</v>
      </c>
      <c r="U708" s="84" t="s">
        <v>137</v>
      </c>
      <c r="X708" s="84" t="s">
        <v>137</v>
      </c>
      <c r="Z708" s="105">
        <f t="shared" si="82"/>
        <v>1050000</v>
      </c>
      <c r="AA708" s="61">
        <f t="shared" si="83"/>
        <v>1000000</v>
      </c>
    </row>
    <row r="709" spans="1:27" ht="20.100000000000001" customHeight="1">
      <c r="A709" s="101">
        <v>1707</v>
      </c>
      <c r="B709" s="102">
        <v>1410051015253</v>
      </c>
      <c r="C709" s="102">
        <v>828010016</v>
      </c>
      <c r="D709" s="103" t="s">
        <v>132</v>
      </c>
      <c r="E709" s="103" t="s">
        <v>1657</v>
      </c>
      <c r="F709" s="104">
        <v>2270067</v>
      </c>
      <c r="G709" s="103" t="s">
        <v>1660</v>
      </c>
      <c r="H709" s="103" t="s">
        <v>133</v>
      </c>
      <c r="I709" s="103" t="s">
        <v>1658</v>
      </c>
      <c r="J709" s="103" t="s">
        <v>1661</v>
      </c>
      <c r="K709" s="82">
        <f t="shared" si="77"/>
        <v>2</v>
      </c>
      <c r="L709" s="82">
        <v>40</v>
      </c>
      <c r="M709" s="105">
        <f t="shared" si="78"/>
        <v>400000</v>
      </c>
      <c r="N709" s="105">
        <f t="shared" si="79"/>
        <v>200000</v>
      </c>
      <c r="O709" s="105">
        <f t="shared" si="80"/>
        <v>300000</v>
      </c>
      <c r="P709" s="105" t="str">
        <f t="shared" si="81"/>
        <v/>
      </c>
      <c r="Q709" s="84" t="s">
        <v>138</v>
      </c>
      <c r="S709" s="84" t="s">
        <v>137</v>
      </c>
      <c r="T709" s="84" t="s">
        <v>137</v>
      </c>
      <c r="U709" s="84" t="s">
        <v>137</v>
      </c>
      <c r="X709" s="84" t="s">
        <v>137</v>
      </c>
      <c r="Z709" s="105">
        <f t="shared" si="82"/>
        <v>900000</v>
      </c>
      <c r="AA709" s="61">
        <f t="shared" si="83"/>
        <v>1000000</v>
      </c>
    </row>
    <row r="710" spans="1:27" ht="20.100000000000001" customHeight="1">
      <c r="A710" s="101">
        <v>1708</v>
      </c>
      <c r="B710" s="102">
        <v>1410051015261</v>
      </c>
      <c r="C710" s="102">
        <v>828010016</v>
      </c>
      <c r="D710" s="103" t="s">
        <v>132</v>
      </c>
      <c r="E710" s="103" t="s">
        <v>1657</v>
      </c>
      <c r="F710" s="104">
        <v>2270067</v>
      </c>
      <c r="G710" s="103" t="s">
        <v>1660</v>
      </c>
      <c r="H710" s="103" t="s">
        <v>133</v>
      </c>
      <c r="I710" s="103" t="s">
        <v>1658</v>
      </c>
      <c r="J710" s="103" t="s">
        <v>1662</v>
      </c>
      <c r="K710" s="82">
        <f t="shared" si="77"/>
        <v>3</v>
      </c>
      <c r="L710" s="82">
        <v>140</v>
      </c>
      <c r="M710" s="105">
        <f t="shared" si="78"/>
        <v>500000</v>
      </c>
      <c r="N710" s="105">
        <f t="shared" si="79"/>
        <v>250000</v>
      </c>
      <c r="O710" s="105">
        <f t="shared" si="80"/>
        <v>300000</v>
      </c>
      <c r="P710" s="105" t="str">
        <f t="shared" si="81"/>
        <v/>
      </c>
      <c r="Q710" s="84" t="s">
        <v>138</v>
      </c>
      <c r="S710" s="84" t="s">
        <v>137</v>
      </c>
      <c r="T710" s="84" t="s">
        <v>137</v>
      </c>
      <c r="U710" s="84" t="s">
        <v>137</v>
      </c>
      <c r="X710" s="84" t="s">
        <v>137</v>
      </c>
      <c r="Z710" s="105">
        <f t="shared" si="82"/>
        <v>1050000</v>
      </c>
      <c r="AA710" s="61">
        <f t="shared" si="83"/>
        <v>1000000</v>
      </c>
    </row>
    <row r="711" spans="1:27" ht="20.100000000000001" customHeight="1">
      <c r="A711" s="101">
        <v>1709</v>
      </c>
      <c r="B711" s="102">
        <v>1410051017465</v>
      </c>
      <c r="C711" s="102">
        <v>828010016</v>
      </c>
      <c r="D711" s="103" t="s">
        <v>132</v>
      </c>
      <c r="E711" s="103" t="s">
        <v>1657</v>
      </c>
      <c r="F711" s="104">
        <v>2270067</v>
      </c>
      <c r="G711" s="103" t="s">
        <v>1660</v>
      </c>
      <c r="H711" s="103" t="s">
        <v>133</v>
      </c>
      <c r="I711" s="103" t="s">
        <v>1658</v>
      </c>
      <c r="J711" s="103" t="s">
        <v>1663</v>
      </c>
      <c r="K711" s="82">
        <f t="shared" si="77"/>
        <v>3</v>
      </c>
      <c r="L711" s="82">
        <v>80</v>
      </c>
      <c r="M711" s="105">
        <f t="shared" si="78"/>
        <v>500000</v>
      </c>
      <c r="N711" s="105">
        <f t="shared" si="79"/>
        <v>250000</v>
      </c>
      <c r="O711" s="105">
        <f t="shared" si="80"/>
        <v>300000</v>
      </c>
      <c r="P711" s="105" t="str">
        <f t="shared" si="81"/>
        <v/>
      </c>
      <c r="Q711" s="84" t="s">
        <v>138</v>
      </c>
      <c r="S711" s="84" t="s">
        <v>137</v>
      </c>
      <c r="T711" s="84" t="s">
        <v>137</v>
      </c>
      <c r="U711" s="84" t="s">
        <v>137</v>
      </c>
      <c r="X711" s="84" t="s">
        <v>137</v>
      </c>
      <c r="Z711" s="105">
        <f t="shared" si="82"/>
        <v>1050000</v>
      </c>
      <c r="AA711" s="61">
        <f t="shared" si="83"/>
        <v>1000000</v>
      </c>
    </row>
    <row r="712" spans="1:27" ht="20.100000000000001" customHeight="1">
      <c r="A712" s="101">
        <v>1710</v>
      </c>
      <c r="B712" s="102">
        <v>1410051017283</v>
      </c>
      <c r="C712" s="102">
        <v>912010128</v>
      </c>
      <c r="D712" s="103" t="s">
        <v>132</v>
      </c>
      <c r="E712" s="103" t="s">
        <v>1664</v>
      </c>
      <c r="F712" s="104">
        <v>2520004</v>
      </c>
      <c r="G712" s="103" t="s">
        <v>1667</v>
      </c>
      <c r="H712" s="103" t="s">
        <v>133</v>
      </c>
      <c r="I712" s="103" t="s">
        <v>1665</v>
      </c>
      <c r="J712" s="103" t="s">
        <v>1666</v>
      </c>
      <c r="K712" s="82">
        <f t="shared" si="77"/>
        <v>3</v>
      </c>
      <c r="L712" s="82">
        <v>100</v>
      </c>
      <c r="M712" s="105">
        <f t="shared" si="78"/>
        <v>500000</v>
      </c>
      <c r="N712" s="105">
        <f t="shared" si="79"/>
        <v>250000</v>
      </c>
      <c r="O712" s="105">
        <f t="shared" si="80"/>
        <v>300000</v>
      </c>
      <c r="P712" s="105" t="str">
        <f t="shared" si="81"/>
        <v/>
      </c>
      <c r="Q712" s="84" t="s">
        <v>138</v>
      </c>
      <c r="S712" s="84" t="s">
        <v>137</v>
      </c>
      <c r="T712" s="84" t="s">
        <v>137</v>
      </c>
      <c r="U712" s="84" t="s">
        <v>137</v>
      </c>
      <c r="X712" s="84" t="s">
        <v>137</v>
      </c>
      <c r="Z712" s="105">
        <f t="shared" si="82"/>
        <v>1050000</v>
      </c>
      <c r="AA712" s="61">
        <f t="shared" si="83"/>
        <v>1000000</v>
      </c>
    </row>
    <row r="713" spans="1:27" ht="20.100000000000001" customHeight="1">
      <c r="A713" s="101">
        <v>1711</v>
      </c>
      <c r="B713" s="102">
        <v>1410051017796</v>
      </c>
      <c r="C713" s="102">
        <v>912010181</v>
      </c>
      <c r="D713" s="103" t="s">
        <v>132</v>
      </c>
      <c r="E713" s="103" t="s">
        <v>1668</v>
      </c>
      <c r="F713" s="104">
        <v>2450014</v>
      </c>
      <c r="G713" s="103" t="s">
        <v>1671</v>
      </c>
      <c r="H713" s="103" t="s">
        <v>133</v>
      </c>
      <c r="I713" s="103" t="s">
        <v>1669</v>
      </c>
      <c r="J713" s="103" t="s">
        <v>1670</v>
      </c>
      <c r="K713" s="82">
        <f t="shared" si="77"/>
        <v>3</v>
      </c>
      <c r="L713" s="82">
        <v>66</v>
      </c>
      <c r="M713" s="105">
        <f t="shared" si="78"/>
        <v>500000</v>
      </c>
      <c r="N713" s="105">
        <f t="shared" si="79"/>
        <v>250000</v>
      </c>
      <c r="O713" s="105" t="str">
        <f t="shared" si="80"/>
        <v/>
      </c>
      <c r="P713" s="105" t="str">
        <f t="shared" si="81"/>
        <v/>
      </c>
      <c r="Q713" s="82" t="s">
        <v>137</v>
      </c>
      <c r="R713" s="82"/>
      <c r="S713" s="82" t="s">
        <v>137</v>
      </c>
      <c r="T713" s="82" t="s">
        <v>137</v>
      </c>
      <c r="U713" s="82" t="s">
        <v>137</v>
      </c>
      <c r="V713" s="82"/>
      <c r="W713" s="82"/>
      <c r="X713" s="82" t="s">
        <v>137</v>
      </c>
      <c r="Y713" s="82"/>
      <c r="Z713" s="105">
        <f t="shared" si="82"/>
        <v>750000</v>
      </c>
      <c r="AA713" s="61">
        <f t="shared" si="83"/>
        <v>1000000</v>
      </c>
    </row>
    <row r="714" spans="1:27" ht="20.100000000000001" customHeight="1">
      <c r="A714" s="101">
        <v>1712</v>
      </c>
      <c r="B714" s="102">
        <v>1410051017820</v>
      </c>
      <c r="C714" s="102">
        <v>912010181</v>
      </c>
      <c r="D714" s="103" t="s">
        <v>132</v>
      </c>
      <c r="E714" s="103" t="s">
        <v>1668</v>
      </c>
      <c r="F714" s="104">
        <v>2450014</v>
      </c>
      <c r="G714" s="103" t="s">
        <v>1671</v>
      </c>
      <c r="H714" s="103" t="s">
        <v>133</v>
      </c>
      <c r="I714" s="103" t="s">
        <v>1669</v>
      </c>
      <c r="J714" s="103" t="s">
        <v>1672</v>
      </c>
      <c r="K714" s="82">
        <f t="shared" si="77"/>
        <v>3</v>
      </c>
      <c r="L714" s="82">
        <v>60</v>
      </c>
      <c r="M714" s="105">
        <f t="shared" si="78"/>
        <v>500000</v>
      </c>
      <c r="N714" s="105">
        <f t="shared" si="79"/>
        <v>250000</v>
      </c>
      <c r="O714" s="105" t="str">
        <f t="shared" si="80"/>
        <v/>
      </c>
      <c r="P714" s="105" t="str">
        <f t="shared" si="81"/>
        <v/>
      </c>
      <c r="Q714" s="82" t="s">
        <v>137</v>
      </c>
      <c r="R714" s="82"/>
      <c r="S714" s="82" t="s">
        <v>137</v>
      </c>
      <c r="T714" s="82" t="s">
        <v>137</v>
      </c>
      <c r="U714" s="82" t="s">
        <v>137</v>
      </c>
      <c r="V714" s="82"/>
      <c r="W714" s="82"/>
      <c r="X714" s="82" t="s">
        <v>137</v>
      </c>
      <c r="Y714" s="82"/>
      <c r="Z714" s="105">
        <f t="shared" si="82"/>
        <v>750000</v>
      </c>
      <c r="AA714" s="61">
        <f t="shared" si="83"/>
        <v>1000000</v>
      </c>
    </row>
    <row r="715" spans="1:27" ht="20.100000000000001" customHeight="1">
      <c r="A715" s="101">
        <v>1713</v>
      </c>
      <c r="B715" s="102">
        <v>1410051013670</v>
      </c>
      <c r="C715" s="102">
        <v>805010007</v>
      </c>
      <c r="D715" s="103" t="s">
        <v>132</v>
      </c>
      <c r="E715" s="103" t="s">
        <v>1673</v>
      </c>
      <c r="F715" s="104">
        <v>2210041</v>
      </c>
      <c r="G715" s="103" t="s">
        <v>1676</v>
      </c>
      <c r="H715" s="103" t="s">
        <v>133</v>
      </c>
      <c r="I715" s="103" t="s">
        <v>1674</v>
      </c>
      <c r="J715" s="103" t="s">
        <v>1675</v>
      </c>
      <c r="K715" s="82">
        <f t="shared" si="77"/>
        <v>3</v>
      </c>
      <c r="L715" s="82">
        <v>60</v>
      </c>
      <c r="M715" s="105">
        <f t="shared" si="78"/>
        <v>500000</v>
      </c>
      <c r="N715" s="105">
        <f t="shared" si="79"/>
        <v>250000</v>
      </c>
      <c r="O715" s="105">
        <f t="shared" si="80"/>
        <v>300000</v>
      </c>
      <c r="P715" s="105" t="str">
        <f t="shared" si="81"/>
        <v/>
      </c>
      <c r="Q715" s="84" t="s">
        <v>138</v>
      </c>
      <c r="S715" s="84" t="s">
        <v>137</v>
      </c>
      <c r="T715" s="84" t="s">
        <v>137</v>
      </c>
      <c r="U715" s="84" t="s">
        <v>137</v>
      </c>
      <c r="X715" s="84" t="s">
        <v>137</v>
      </c>
      <c r="Z715" s="105">
        <f t="shared" si="82"/>
        <v>1050000</v>
      </c>
      <c r="AA715" s="61">
        <f t="shared" si="83"/>
        <v>1000000</v>
      </c>
    </row>
    <row r="716" spans="1:27" ht="20.100000000000001" customHeight="1">
      <c r="A716" s="101">
        <v>1714</v>
      </c>
      <c r="B716" s="102">
        <v>1410051014173</v>
      </c>
      <c r="C716" s="102">
        <v>805010007</v>
      </c>
      <c r="D716" s="103" t="s">
        <v>132</v>
      </c>
      <c r="E716" s="103" t="s">
        <v>1673</v>
      </c>
      <c r="F716" s="104">
        <v>2210041</v>
      </c>
      <c r="G716" s="103" t="s">
        <v>1676</v>
      </c>
      <c r="H716" s="103" t="s">
        <v>133</v>
      </c>
      <c r="I716" s="103" t="s">
        <v>1674</v>
      </c>
      <c r="J716" s="103" t="s">
        <v>1677</v>
      </c>
      <c r="K716" s="82">
        <f t="shared" si="77"/>
        <v>3</v>
      </c>
      <c r="L716" s="82">
        <v>90</v>
      </c>
      <c r="M716" s="105">
        <f t="shared" si="78"/>
        <v>500000</v>
      </c>
      <c r="N716" s="105">
        <f t="shared" si="79"/>
        <v>250000</v>
      </c>
      <c r="O716" s="105">
        <f t="shared" si="80"/>
        <v>300000</v>
      </c>
      <c r="P716" s="105" t="str">
        <f t="shared" si="81"/>
        <v/>
      </c>
      <c r="Q716" s="84" t="s">
        <v>138</v>
      </c>
      <c r="S716" s="84" t="s">
        <v>137</v>
      </c>
      <c r="T716" s="84" t="s">
        <v>137</v>
      </c>
      <c r="U716" s="84" t="s">
        <v>137</v>
      </c>
      <c r="X716" s="84" t="s">
        <v>137</v>
      </c>
      <c r="Z716" s="105">
        <f t="shared" si="82"/>
        <v>1050000</v>
      </c>
      <c r="AA716" s="61">
        <f t="shared" si="83"/>
        <v>1000000</v>
      </c>
    </row>
    <row r="717" spans="1:27" ht="20.100000000000001" customHeight="1">
      <c r="A717" s="101">
        <v>1715</v>
      </c>
      <c r="B717" s="102">
        <v>1410051015378</v>
      </c>
      <c r="C717" s="102">
        <v>805010007</v>
      </c>
      <c r="D717" s="103" t="s">
        <v>132</v>
      </c>
      <c r="E717" s="103" t="s">
        <v>1673</v>
      </c>
      <c r="F717" s="104">
        <v>2210041</v>
      </c>
      <c r="G717" s="103" t="s">
        <v>1676</v>
      </c>
      <c r="H717" s="103" t="s">
        <v>133</v>
      </c>
      <c r="I717" s="103" t="s">
        <v>1674</v>
      </c>
      <c r="J717" s="103" t="s">
        <v>1678</v>
      </c>
      <c r="K717" s="82">
        <f t="shared" si="77"/>
        <v>3</v>
      </c>
      <c r="L717" s="82">
        <v>100</v>
      </c>
      <c r="M717" s="105">
        <f t="shared" si="78"/>
        <v>500000</v>
      </c>
      <c r="N717" s="105">
        <f t="shared" si="79"/>
        <v>250000</v>
      </c>
      <c r="O717" s="105">
        <f t="shared" si="80"/>
        <v>300000</v>
      </c>
      <c r="P717" s="105" t="str">
        <f t="shared" si="81"/>
        <v/>
      </c>
      <c r="Q717" s="84" t="s">
        <v>138</v>
      </c>
      <c r="S717" s="84" t="s">
        <v>137</v>
      </c>
      <c r="T717" s="84" t="s">
        <v>137</v>
      </c>
      <c r="U717" s="84" t="s">
        <v>137</v>
      </c>
      <c r="X717" s="84" t="s">
        <v>137</v>
      </c>
      <c r="Z717" s="105">
        <f t="shared" si="82"/>
        <v>1050000</v>
      </c>
      <c r="AA717" s="61">
        <f t="shared" si="83"/>
        <v>1000000</v>
      </c>
    </row>
    <row r="718" spans="1:27" ht="20.100000000000001" customHeight="1">
      <c r="A718" s="101">
        <v>1716</v>
      </c>
      <c r="B718" s="102">
        <v>1410051017986</v>
      </c>
      <c r="C718" s="102">
        <v>805010007</v>
      </c>
      <c r="D718" s="103" t="s">
        <v>132</v>
      </c>
      <c r="E718" s="103" t="s">
        <v>1673</v>
      </c>
      <c r="F718" s="104">
        <v>2210041</v>
      </c>
      <c r="G718" s="103" t="s">
        <v>1676</v>
      </c>
      <c r="H718" s="103" t="s">
        <v>133</v>
      </c>
      <c r="I718" s="103" t="s">
        <v>1674</v>
      </c>
      <c r="J718" s="103" t="s">
        <v>1679</v>
      </c>
      <c r="K718" s="82">
        <f t="shared" si="77"/>
        <v>3</v>
      </c>
      <c r="L718" s="82">
        <v>103</v>
      </c>
      <c r="M718" s="105">
        <f t="shared" si="78"/>
        <v>500000</v>
      </c>
      <c r="N718" s="105">
        <f t="shared" si="79"/>
        <v>250000</v>
      </c>
      <c r="O718" s="105">
        <f t="shared" si="80"/>
        <v>300000</v>
      </c>
      <c r="P718" s="105" t="str">
        <f t="shared" si="81"/>
        <v/>
      </c>
      <c r="Q718" s="84" t="s">
        <v>138</v>
      </c>
      <c r="S718" s="84" t="s">
        <v>137</v>
      </c>
      <c r="T718" s="84" t="s">
        <v>137</v>
      </c>
      <c r="U718" s="84" t="s">
        <v>137</v>
      </c>
      <c r="X718" s="84" t="s">
        <v>137</v>
      </c>
      <c r="Z718" s="105">
        <f t="shared" si="82"/>
        <v>1050000</v>
      </c>
      <c r="AA718" s="61">
        <f t="shared" si="83"/>
        <v>1000000</v>
      </c>
    </row>
    <row r="719" spans="1:27" ht="20.100000000000001" customHeight="1">
      <c r="A719" s="101">
        <v>1717</v>
      </c>
      <c r="B719" s="102">
        <v>1410051017994</v>
      </c>
      <c r="C719" s="102">
        <v>805010007</v>
      </c>
      <c r="D719" s="103" t="s">
        <v>132</v>
      </c>
      <c r="E719" s="103" t="s">
        <v>1673</v>
      </c>
      <c r="F719" s="104">
        <v>2210041</v>
      </c>
      <c r="G719" s="103" t="s">
        <v>1676</v>
      </c>
      <c r="H719" s="103" t="s">
        <v>133</v>
      </c>
      <c r="I719" s="103" t="s">
        <v>1674</v>
      </c>
      <c r="J719" s="103" t="s">
        <v>1680</v>
      </c>
      <c r="K719" s="82">
        <f t="shared" si="77"/>
        <v>3</v>
      </c>
      <c r="L719" s="82">
        <v>60</v>
      </c>
      <c r="M719" s="105">
        <f t="shared" si="78"/>
        <v>500000</v>
      </c>
      <c r="N719" s="105">
        <f t="shared" si="79"/>
        <v>250000</v>
      </c>
      <c r="O719" s="105">
        <f t="shared" si="80"/>
        <v>300000</v>
      </c>
      <c r="P719" s="105" t="str">
        <f t="shared" si="81"/>
        <v/>
      </c>
      <c r="Q719" s="84" t="s">
        <v>138</v>
      </c>
      <c r="S719" s="84" t="s">
        <v>137</v>
      </c>
      <c r="T719" s="84" t="s">
        <v>137</v>
      </c>
      <c r="U719" s="84" t="s">
        <v>137</v>
      </c>
      <c r="X719" s="84" t="s">
        <v>137</v>
      </c>
      <c r="Z719" s="105">
        <f t="shared" si="82"/>
        <v>1050000</v>
      </c>
      <c r="AA719" s="61">
        <f t="shared" si="83"/>
        <v>1000000</v>
      </c>
    </row>
    <row r="720" spans="1:27" ht="20.100000000000001" customHeight="1">
      <c r="A720" s="101">
        <v>1718</v>
      </c>
      <c r="B720" s="102">
        <v>1410051016442</v>
      </c>
      <c r="C720" s="102">
        <v>912010041</v>
      </c>
      <c r="D720" s="103" t="s">
        <v>132</v>
      </c>
      <c r="E720" s="103" t="s">
        <v>1681</v>
      </c>
      <c r="F720" s="104">
        <v>2320035</v>
      </c>
      <c r="G720" s="103" t="s">
        <v>1684</v>
      </c>
      <c r="H720" s="103" t="s">
        <v>133</v>
      </c>
      <c r="I720" s="103" t="s">
        <v>1682</v>
      </c>
      <c r="J720" s="103" t="s">
        <v>1683</v>
      </c>
      <c r="K720" s="82">
        <f t="shared" si="77"/>
        <v>3</v>
      </c>
      <c r="L720" s="82">
        <v>116</v>
      </c>
      <c r="M720" s="105">
        <f t="shared" si="78"/>
        <v>500000</v>
      </c>
      <c r="N720" s="105">
        <f t="shared" si="79"/>
        <v>250000</v>
      </c>
      <c r="O720" s="105" t="str">
        <f t="shared" si="80"/>
        <v/>
      </c>
      <c r="P720" s="105" t="str">
        <f t="shared" si="81"/>
        <v/>
      </c>
      <c r="Q720" s="82" t="s">
        <v>137</v>
      </c>
      <c r="R720" s="82"/>
      <c r="S720" s="82" t="s">
        <v>137</v>
      </c>
      <c r="T720" s="82" t="s">
        <v>137</v>
      </c>
      <c r="U720" s="82" t="s">
        <v>137</v>
      </c>
      <c r="V720" s="82"/>
      <c r="W720" s="82"/>
      <c r="X720" s="82" t="s">
        <v>137</v>
      </c>
      <c r="Y720" s="82"/>
      <c r="Z720" s="105">
        <f t="shared" si="82"/>
        <v>750000</v>
      </c>
      <c r="AA720" s="61">
        <f t="shared" si="83"/>
        <v>1000000</v>
      </c>
    </row>
    <row r="721" spans="1:27" ht="20.100000000000001" customHeight="1">
      <c r="A721" s="101">
        <v>1719</v>
      </c>
      <c r="B721" s="102">
        <v>1410051016673</v>
      </c>
      <c r="C721" s="102">
        <v>912010041</v>
      </c>
      <c r="D721" s="103" t="s">
        <v>132</v>
      </c>
      <c r="E721" s="103" t="s">
        <v>1681</v>
      </c>
      <c r="F721" s="104">
        <v>2320035</v>
      </c>
      <c r="G721" s="103" t="s">
        <v>1684</v>
      </c>
      <c r="H721" s="103" t="s">
        <v>133</v>
      </c>
      <c r="I721" s="103" t="s">
        <v>1682</v>
      </c>
      <c r="J721" s="103" t="s">
        <v>1685</v>
      </c>
      <c r="K721" s="82">
        <f t="shared" si="77"/>
        <v>3</v>
      </c>
      <c r="L721" s="82">
        <v>90</v>
      </c>
      <c r="M721" s="105">
        <f t="shared" si="78"/>
        <v>500000</v>
      </c>
      <c r="N721" s="105">
        <f t="shared" si="79"/>
        <v>250000</v>
      </c>
      <c r="O721" s="105">
        <f t="shared" si="80"/>
        <v>300000</v>
      </c>
      <c r="P721" s="105" t="str">
        <f t="shared" si="81"/>
        <v/>
      </c>
      <c r="Q721" s="84" t="s">
        <v>138</v>
      </c>
      <c r="S721" s="84" t="s">
        <v>137</v>
      </c>
      <c r="T721" s="84" t="s">
        <v>137</v>
      </c>
      <c r="U721" s="84" t="s">
        <v>137</v>
      </c>
      <c r="X721" s="84" t="s">
        <v>137</v>
      </c>
      <c r="Z721" s="105">
        <f t="shared" si="82"/>
        <v>1050000</v>
      </c>
      <c r="AA721" s="61">
        <f t="shared" si="83"/>
        <v>1000000</v>
      </c>
    </row>
    <row r="722" spans="1:27" ht="20.100000000000001" customHeight="1">
      <c r="A722" s="101">
        <v>1720</v>
      </c>
      <c r="B722" s="102">
        <v>1410051018059</v>
      </c>
      <c r="C722" s="102">
        <v>912010041</v>
      </c>
      <c r="D722" s="103" t="s">
        <v>132</v>
      </c>
      <c r="E722" s="103" t="s">
        <v>1681</v>
      </c>
      <c r="F722" s="104">
        <v>2320035</v>
      </c>
      <c r="G722" s="103" t="s">
        <v>1684</v>
      </c>
      <c r="H722" s="103" t="s">
        <v>133</v>
      </c>
      <c r="I722" s="103" t="s">
        <v>1682</v>
      </c>
      <c r="J722" s="103" t="s">
        <v>1686</v>
      </c>
      <c r="K722" s="82">
        <f t="shared" si="77"/>
        <v>3</v>
      </c>
      <c r="L722" s="82">
        <v>147</v>
      </c>
      <c r="M722" s="105">
        <f t="shared" si="78"/>
        <v>500000</v>
      </c>
      <c r="N722" s="105">
        <f t="shared" si="79"/>
        <v>250000</v>
      </c>
      <c r="O722" s="105" t="str">
        <f t="shared" si="80"/>
        <v/>
      </c>
      <c r="P722" s="105" t="str">
        <f t="shared" si="81"/>
        <v/>
      </c>
      <c r="Q722" s="82" t="s">
        <v>137</v>
      </c>
      <c r="R722" s="82"/>
      <c r="S722" s="82" t="s">
        <v>137</v>
      </c>
      <c r="T722" s="82" t="s">
        <v>137</v>
      </c>
      <c r="U722" s="82" t="s">
        <v>137</v>
      </c>
      <c r="V722" s="82"/>
      <c r="W722" s="82"/>
      <c r="X722" s="82" t="s">
        <v>137</v>
      </c>
      <c r="Y722" s="82"/>
      <c r="Z722" s="105">
        <f t="shared" si="82"/>
        <v>750000</v>
      </c>
      <c r="AA722" s="61">
        <f t="shared" si="83"/>
        <v>1000000</v>
      </c>
    </row>
    <row r="723" spans="1:27" ht="20.100000000000001" customHeight="1">
      <c r="A723" s="101">
        <v>1721</v>
      </c>
      <c r="B723" s="102">
        <v>1410051015162</v>
      </c>
      <c r="C723" s="102">
        <v>828010008</v>
      </c>
      <c r="D723" s="103" t="s">
        <v>132</v>
      </c>
      <c r="E723" s="103" t="s">
        <v>1687</v>
      </c>
      <c r="F723" s="104">
        <v>2320017</v>
      </c>
      <c r="G723" s="103" t="s">
        <v>1690</v>
      </c>
      <c r="H723" s="103" t="s">
        <v>133</v>
      </c>
      <c r="I723" s="103" t="s">
        <v>1688</v>
      </c>
      <c r="J723" s="103" t="s">
        <v>1689</v>
      </c>
      <c r="K723" s="82">
        <f t="shared" si="77"/>
        <v>3</v>
      </c>
      <c r="L723" s="82">
        <v>75</v>
      </c>
      <c r="M723" s="105">
        <f t="shared" si="78"/>
        <v>500000</v>
      </c>
      <c r="N723" s="105">
        <f t="shared" si="79"/>
        <v>250000</v>
      </c>
      <c r="O723" s="105">
        <f t="shared" si="80"/>
        <v>300000</v>
      </c>
      <c r="P723" s="105" t="str">
        <f t="shared" si="81"/>
        <v/>
      </c>
      <c r="Q723" s="84" t="s">
        <v>138</v>
      </c>
      <c r="S723" s="84" t="s">
        <v>137</v>
      </c>
      <c r="T723" s="84" t="s">
        <v>137</v>
      </c>
      <c r="U723" s="84" t="s">
        <v>137</v>
      </c>
      <c r="X723" s="84" t="s">
        <v>137</v>
      </c>
      <c r="Z723" s="105">
        <f t="shared" si="82"/>
        <v>1050000</v>
      </c>
      <c r="AA723" s="61">
        <f t="shared" si="83"/>
        <v>1000000</v>
      </c>
    </row>
    <row r="724" spans="1:27" ht="20.100000000000001" customHeight="1">
      <c r="A724" s="101">
        <v>1722</v>
      </c>
      <c r="B724" s="102">
        <v>1410051025278</v>
      </c>
      <c r="C724" s="102">
        <v>2710001001496</v>
      </c>
      <c r="D724" s="103" t="s">
        <v>132</v>
      </c>
      <c r="E724" s="103" t="s">
        <v>1691</v>
      </c>
      <c r="F724" s="104">
        <v>5590033</v>
      </c>
      <c r="G724" s="103" t="s">
        <v>1694</v>
      </c>
      <c r="H724" s="103" t="s">
        <v>133</v>
      </c>
      <c r="I724" s="103" t="s">
        <v>1692</v>
      </c>
      <c r="J724" s="103" t="s">
        <v>1693</v>
      </c>
      <c r="K724" s="82">
        <f t="shared" si="77"/>
        <v>3</v>
      </c>
      <c r="L724" s="82">
        <v>67</v>
      </c>
      <c r="M724" s="105">
        <f t="shared" si="78"/>
        <v>500000</v>
      </c>
      <c r="N724" s="105">
        <f t="shared" si="79"/>
        <v>250000</v>
      </c>
      <c r="O724" s="105" t="str">
        <f t="shared" si="80"/>
        <v/>
      </c>
      <c r="P724" s="105" t="str">
        <f t="shared" si="81"/>
        <v/>
      </c>
      <c r="Q724" s="82" t="s">
        <v>137</v>
      </c>
      <c r="R724" s="82"/>
      <c r="S724" s="82" t="s">
        <v>137</v>
      </c>
      <c r="T724" s="82" t="s">
        <v>137</v>
      </c>
      <c r="U724" s="82" t="s">
        <v>137</v>
      </c>
      <c r="V724" s="82"/>
      <c r="W724" s="82"/>
      <c r="X724" s="82" t="s">
        <v>137</v>
      </c>
      <c r="Y724" s="82"/>
      <c r="Z724" s="105">
        <f t="shared" si="82"/>
        <v>750000</v>
      </c>
      <c r="AA724" s="61">
        <f t="shared" si="83"/>
        <v>1000000</v>
      </c>
    </row>
    <row r="725" spans="1:27" ht="20.100000000000001" customHeight="1">
      <c r="A725" s="101">
        <v>1723</v>
      </c>
      <c r="B725" s="102">
        <v>1410051013977</v>
      </c>
      <c r="C725" s="102">
        <v>805010038</v>
      </c>
      <c r="D725" s="103" t="s">
        <v>132</v>
      </c>
      <c r="E725" s="103" t="s">
        <v>1695</v>
      </c>
      <c r="F725" s="104">
        <v>110945</v>
      </c>
      <c r="G725" s="103" t="s">
        <v>1698</v>
      </c>
      <c r="H725" s="103" t="s">
        <v>133</v>
      </c>
      <c r="I725" s="103" t="s">
        <v>1696</v>
      </c>
      <c r="J725" s="103" t="s">
        <v>1697</v>
      </c>
      <c r="K725" s="82">
        <f t="shared" si="77"/>
        <v>3</v>
      </c>
      <c r="L725" s="82">
        <v>75</v>
      </c>
      <c r="M725" s="105">
        <f t="shared" si="78"/>
        <v>500000</v>
      </c>
      <c r="N725" s="105">
        <f t="shared" si="79"/>
        <v>250000</v>
      </c>
      <c r="O725" s="105">
        <f t="shared" si="80"/>
        <v>300000</v>
      </c>
      <c r="P725" s="105" t="str">
        <f t="shared" si="81"/>
        <v/>
      </c>
      <c r="Q725" s="84" t="s">
        <v>138</v>
      </c>
      <c r="S725" s="84" t="s">
        <v>137</v>
      </c>
      <c r="T725" s="84" t="s">
        <v>137</v>
      </c>
      <c r="U725" s="84" t="s">
        <v>137</v>
      </c>
      <c r="X725" s="84" t="s">
        <v>137</v>
      </c>
      <c r="Z725" s="105">
        <f t="shared" si="82"/>
        <v>1050000</v>
      </c>
      <c r="AA725" s="61">
        <f t="shared" si="83"/>
        <v>1000000</v>
      </c>
    </row>
    <row r="726" spans="1:27" ht="20.100000000000001" customHeight="1">
      <c r="A726" s="101">
        <v>1724</v>
      </c>
      <c r="B726" s="102">
        <v>1410051014959</v>
      </c>
      <c r="C726" s="102">
        <v>819010032</v>
      </c>
      <c r="D726" s="103" t="s">
        <v>132</v>
      </c>
      <c r="E726" s="103" t="s">
        <v>1699</v>
      </c>
      <c r="F726" s="104">
        <v>2230058</v>
      </c>
      <c r="G726" s="103" t="s">
        <v>1702</v>
      </c>
      <c r="H726" s="103" t="s">
        <v>133</v>
      </c>
      <c r="I726" s="103" t="s">
        <v>1700</v>
      </c>
      <c r="J726" s="103" t="s">
        <v>1701</v>
      </c>
      <c r="K726" s="82">
        <f t="shared" si="77"/>
        <v>3</v>
      </c>
      <c r="L726" s="82">
        <v>75</v>
      </c>
      <c r="M726" s="105">
        <f t="shared" si="78"/>
        <v>500000</v>
      </c>
      <c r="N726" s="105">
        <f t="shared" si="79"/>
        <v>250000</v>
      </c>
      <c r="O726" s="105">
        <f t="shared" si="80"/>
        <v>300000</v>
      </c>
      <c r="P726" s="105" t="str">
        <f t="shared" si="81"/>
        <v/>
      </c>
      <c r="Q726" s="84" t="s">
        <v>138</v>
      </c>
      <c r="S726" s="84" t="s">
        <v>137</v>
      </c>
      <c r="T726" s="84" t="s">
        <v>137</v>
      </c>
      <c r="U726" s="84" t="s">
        <v>137</v>
      </c>
      <c r="X726" s="84" t="s">
        <v>137</v>
      </c>
      <c r="Z726" s="105">
        <f t="shared" si="82"/>
        <v>1050000</v>
      </c>
      <c r="AA726" s="61">
        <f t="shared" si="83"/>
        <v>1000000</v>
      </c>
    </row>
    <row r="727" spans="1:27" ht="20.100000000000001" customHeight="1">
      <c r="A727" s="101">
        <v>1725</v>
      </c>
      <c r="B727" s="102">
        <v>1410051014371</v>
      </c>
      <c r="C727" s="102">
        <v>805020012</v>
      </c>
      <c r="D727" s="103" t="s">
        <v>132</v>
      </c>
      <c r="E727" s="103" t="s">
        <v>1703</v>
      </c>
      <c r="F727" s="104">
        <v>2260014</v>
      </c>
      <c r="G727" s="103" t="s">
        <v>1706</v>
      </c>
      <c r="H727" s="103" t="s">
        <v>133</v>
      </c>
      <c r="I727" s="103" t="s">
        <v>1704</v>
      </c>
      <c r="J727" s="103" t="s">
        <v>1705</v>
      </c>
      <c r="K727" s="82">
        <f t="shared" si="77"/>
        <v>3</v>
      </c>
      <c r="L727" s="82">
        <v>66</v>
      </c>
      <c r="M727" s="105">
        <f t="shared" si="78"/>
        <v>500000</v>
      </c>
      <c r="N727" s="105">
        <f t="shared" si="79"/>
        <v>250000</v>
      </c>
      <c r="O727" s="105">
        <f t="shared" si="80"/>
        <v>300000</v>
      </c>
      <c r="P727" s="105" t="str">
        <f t="shared" si="81"/>
        <v/>
      </c>
      <c r="Q727" s="84" t="s">
        <v>138</v>
      </c>
      <c r="S727" s="84" t="s">
        <v>137</v>
      </c>
      <c r="T727" s="84" t="s">
        <v>137</v>
      </c>
      <c r="U727" s="84" t="s">
        <v>137</v>
      </c>
      <c r="X727" s="84" t="s">
        <v>137</v>
      </c>
      <c r="Z727" s="105">
        <f t="shared" si="82"/>
        <v>1050000</v>
      </c>
      <c r="AA727" s="61">
        <f t="shared" si="83"/>
        <v>1000000</v>
      </c>
    </row>
    <row r="728" spans="1:27" ht="20.100000000000001" customHeight="1">
      <c r="A728" s="101">
        <v>1726</v>
      </c>
      <c r="B728" s="102">
        <v>1410051014462</v>
      </c>
      <c r="C728" s="102">
        <v>805020012</v>
      </c>
      <c r="D728" s="103" t="s">
        <v>132</v>
      </c>
      <c r="E728" s="103" t="s">
        <v>1703</v>
      </c>
      <c r="F728" s="104">
        <v>2260014</v>
      </c>
      <c r="G728" s="103" t="s">
        <v>1706</v>
      </c>
      <c r="H728" s="103" t="s">
        <v>133</v>
      </c>
      <c r="I728" s="103" t="s">
        <v>1704</v>
      </c>
      <c r="J728" s="103" t="s">
        <v>1707</v>
      </c>
      <c r="K728" s="82">
        <f t="shared" si="77"/>
        <v>2</v>
      </c>
      <c r="L728" s="82">
        <v>50</v>
      </c>
      <c r="M728" s="105">
        <f t="shared" si="78"/>
        <v>400000</v>
      </c>
      <c r="N728" s="105">
        <f t="shared" si="79"/>
        <v>200000</v>
      </c>
      <c r="O728" s="105" t="str">
        <f t="shared" si="80"/>
        <v/>
      </c>
      <c r="P728" s="105" t="str">
        <f t="shared" si="81"/>
        <v/>
      </c>
      <c r="Q728" s="82" t="s">
        <v>137</v>
      </c>
      <c r="R728" s="82"/>
      <c r="S728" s="82" t="s">
        <v>137</v>
      </c>
      <c r="T728" s="82" t="s">
        <v>137</v>
      </c>
      <c r="U728" s="82" t="s">
        <v>137</v>
      </c>
      <c r="V728" s="82"/>
      <c r="W728" s="82"/>
      <c r="X728" s="82" t="s">
        <v>137</v>
      </c>
      <c r="Y728" s="82"/>
      <c r="Z728" s="105">
        <f t="shared" si="82"/>
        <v>600000</v>
      </c>
      <c r="AA728" s="61">
        <f t="shared" si="83"/>
        <v>1000000</v>
      </c>
    </row>
    <row r="729" spans="1:27" ht="20.100000000000001" customHeight="1">
      <c r="A729" s="101">
        <v>1727</v>
      </c>
      <c r="B729" s="102">
        <v>1410051014215</v>
      </c>
      <c r="C729" s="102">
        <v>805020012</v>
      </c>
      <c r="D729" s="103" t="s">
        <v>139</v>
      </c>
      <c r="E729" s="103" t="s">
        <v>1703</v>
      </c>
      <c r="F729" s="104">
        <v>2260014</v>
      </c>
      <c r="G729" s="103" t="s">
        <v>1706</v>
      </c>
      <c r="H729" s="103" t="s">
        <v>133</v>
      </c>
      <c r="I729" s="103" t="s">
        <v>1704</v>
      </c>
      <c r="J729" s="106" t="s">
        <v>1708</v>
      </c>
      <c r="K729" s="82">
        <f t="shared" si="77"/>
        <v>2</v>
      </c>
      <c r="L729" s="82">
        <v>35</v>
      </c>
      <c r="M729" s="105">
        <f t="shared" si="78"/>
        <v>400000</v>
      </c>
      <c r="N729" s="105">
        <f t="shared" si="79"/>
        <v>200000</v>
      </c>
      <c r="O729" s="105" t="str">
        <f t="shared" si="80"/>
        <v/>
      </c>
      <c r="P729" s="105" t="str">
        <f t="shared" si="81"/>
        <v/>
      </c>
      <c r="Q729" s="82" t="s">
        <v>137</v>
      </c>
      <c r="R729" s="82"/>
      <c r="S729" s="82" t="s">
        <v>137</v>
      </c>
      <c r="T729" s="82" t="s">
        <v>137</v>
      </c>
      <c r="U729" s="82" t="s">
        <v>137</v>
      </c>
      <c r="V729" s="82"/>
      <c r="W729" s="82"/>
      <c r="X729" s="82" t="s">
        <v>137</v>
      </c>
      <c r="Y729" s="82"/>
      <c r="Z729" s="105">
        <f t="shared" si="82"/>
        <v>600000</v>
      </c>
      <c r="AA729" s="61">
        <f t="shared" si="83"/>
        <v>1000000</v>
      </c>
    </row>
    <row r="730" spans="1:27" ht="20.100000000000001" customHeight="1">
      <c r="A730" s="101">
        <v>1728</v>
      </c>
      <c r="B730" s="102">
        <v>1410051018018</v>
      </c>
      <c r="C730" s="102">
        <v>918010018</v>
      </c>
      <c r="D730" s="103" t="s">
        <v>132</v>
      </c>
      <c r="E730" s="103" t="s">
        <v>1709</v>
      </c>
      <c r="F730" s="104">
        <v>2100001</v>
      </c>
      <c r="G730" s="103" t="s">
        <v>1712</v>
      </c>
      <c r="H730" s="103" t="s">
        <v>133</v>
      </c>
      <c r="I730" s="103" t="s">
        <v>1710</v>
      </c>
      <c r="J730" s="103" t="s">
        <v>1711</v>
      </c>
      <c r="K730" s="82">
        <f t="shared" si="77"/>
        <v>3</v>
      </c>
      <c r="L730" s="82">
        <v>90</v>
      </c>
      <c r="M730" s="105">
        <f t="shared" si="78"/>
        <v>500000</v>
      </c>
      <c r="N730" s="105">
        <f t="shared" si="79"/>
        <v>250000</v>
      </c>
      <c r="O730" s="105">
        <f t="shared" si="80"/>
        <v>300000</v>
      </c>
      <c r="P730" s="105" t="str">
        <f t="shared" si="81"/>
        <v/>
      </c>
      <c r="Q730" s="84" t="s">
        <v>138</v>
      </c>
      <c r="S730" s="84" t="s">
        <v>137</v>
      </c>
      <c r="T730" s="84" t="s">
        <v>137</v>
      </c>
      <c r="U730" s="84" t="s">
        <v>137</v>
      </c>
      <c r="X730" s="84" t="s">
        <v>137</v>
      </c>
      <c r="Z730" s="105">
        <f t="shared" si="82"/>
        <v>1050000</v>
      </c>
      <c r="AA730" s="61">
        <f t="shared" si="83"/>
        <v>1000000</v>
      </c>
    </row>
    <row r="731" spans="1:27" ht="20.100000000000001" customHeight="1">
      <c r="A731" s="101">
        <v>1729</v>
      </c>
      <c r="B731" s="102">
        <v>1410051019909</v>
      </c>
      <c r="C731" s="102">
        <v>1016060005</v>
      </c>
      <c r="D731" s="103" t="s">
        <v>132</v>
      </c>
      <c r="E731" s="103" t="s">
        <v>1713</v>
      </c>
      <c r="F731" s="104">
        <v>2320064</v>
      </c>
      <c r="G731" s="103" t="s">
        <v>1716</v>
      </c>
      <c r="H731" s="103" t="s">
        <v>133</v>
      </c>
      <c r="I731" s="103" t="s">
        <v>1714</v>
      </c>
      <c r="J731" s="103" t="s">
        <v>1715</v>
      </c>
      <c r="K731" s="82">
        <f t="shared" si="77"/>
        <v>3</v>
      </c>
      <c r="L731" s="82">
        <v>90</v>
      </c>
      <c r="M731" s="105">
        <f t="shared" si="78"/>
        <v>500000</v>
      </c>
      <c r="N731" s="105">
        <f t="shared" si="79"/>
        <v>250000</v>
      </c>
      <c r="O731" s="105" t="str">
        <f t="shared" si="80"/>
        <v/>
      </c>
      <c r="P731" s="105" t="str">
        <f t="shared" si="81"/>
        <v/>
      </c>
      <c r="Q731" s="82" t="s">
        <v>137</v>
      </c>
      <c r="R731" s="82"/>
      <c r="S731" s="82" t="s">
        <v>137</v>
      </c>
      <c r="T731" s="82" t="s">
        <v>137</v>
      </c>
      <c r="U731" s="82" t="s">
        <v>137</v>
      </c>
      <c r="V731" s="82"/>
      <c r="W731" s="82"/>
      <c r="X731" s="82" t="s">
        <v>137</v>
      </c>
      <c r="Y731" s="82"/>
      <c r="Z731" s="105">
        <f t="shared" si="82"/>
        <v>750000</v>
      </c>
      <c r="AA731" s="61">
        <f t="shared" si="83"/>
        <v>1000000</v>
      </c>
    </row>
    <row r="732" spans="1:27" ht="20.100000000000001" customHeight="1">
      <c r="A732" s="101">
        <v>1730</v>
      </c>
      <c r="B732" s="102">
        <v>1410051014512</v>
      </c>
      <c r="C732" s="102">
        <v>805030002</v>
      </c>
      <c r="D732" s="103" t="s">
        <v>132</v>
      </c>
      <c r="E732" s="103" t="s">
        <v>1717</v>
      </c>
      <c r="F732" s="104">
        <v>2320066</v>
      </c>
      <c r="G732" s="103" t="s">
        <v>1720</v>
      </c>
      <c r="H732" s="103" t="s">
        <v>133</v>
      </c>
      <c r="I732" s="103" t="s">
        <v>1718</v>
      </c>
      <c r="J732" s="103" t="s">
        <v>1719</v>
      </c>
      <c r="K732" s="82">
        <f t="shared" si="77"/>
        <v>3</v>
      </c>
      <c r="L732" s="82">
        <v>60</v>
      </c>
      <c r="M732" s="105">
        <f t="shared" si="78"/>
        <v>500000</v>
      </c>
      <c r="N732" s="105">
        <f t="shared" si="79"/>
        <v>250000</v>
      </c>
      <c r="O732" s="105" t="str">
        <f t="shared" si="80"/>
        <v/>
      </c>
      <c r="P732" s="105" t="str">
        <f t="shared" si="81"/>
        <v/>
      </c>
      <c r="Q732" s="82" t="s">
        <v>137</v>
      </c>
      <c r="R732" s="82"/>
      <c r="S732" s="82" t="s">
        <v>137</v>
      </c>
      <c r="T732" s="82" t="s">
        <v>137</v>
      </c>
      <c r="U732" s="82" t="s">
        <v>137</v>
      </c>
      <c r="V732" s="82"/>
      <c r="W732" s="82"/>
      <c r="X732" s="82" t="s">
        <v>137</v>
      </c>
      <c r="Y732" s="82"/>
      <c r="Z732" s="105">
        <f t="shared" si="82"/>
        <v>750000</v>
      </c>
      <c r="AA732" s="61">
        <f t="shared" si="83"/>
        <v>1000000</v>
      </c>
    </row>
    <row r="733" spans="1:27" ht="20.100000000000001" customHeight="1">
      <c r="A733" s="101">
        <v>1731</v>
      </c>
      <c r="B733" s="102">
        <v>1410051016574</v>
      </c>
      <c r="C733" s="102">
        <v>805030002</v>
      </c>
      <c r="D733" s="103" t="s">
        <v>132</v>
      </c>
      <c r="E733" s="103" t="s">
        <v>1717</v>
      </c>
      <c r="F733" s="104">
        <v>2320066</v>
      </c>
      <c r="G733" s="103" t="s">
        <v>1720</v>
      </c>
      <c r="H733" s="103" t="s">
        <v>133</v>
      </c>
      <c r="I733" s="103" t="s">
        <v>1718</v>
      </c>
      <c r="J733" s="103" t="s">
        <v>1721</v>
      </c>
      <c r="K733" s="82">
        <f t="shared" si="77"/>
        <v>3</v>
      </c>
      <c r="L733" s="82">
        <v>99</v>
      </c>
      <c r="M733" s="105">
        <f t="shared" si="78"/>
        <v>500000</v>
      </c>
      <c r="N733" s="105">
        <f t="shared" si="79"/>
        <v>250000</v>
      </c>
      <c r="O733" s="105">
        <f t="shared" si="80"/>
        <v>300000</v>
      </c>
      <c r="P733" s="105" t="str">
        <f t="shared" si="81"/>
        <v/>
      </c>
      <c r="Q733" s="84" t="s">
        <v>138</v>
      </c>
      <c r="S733" s="84" t="s">
        <v>137</v>
      </c>
      <c r="T733" s="84" t="s">
        <v>137</v>
      </c>
      <c r="U733" s="84" t="s">
        <v>137</v>
      </c>
      <c r="X733" s="84" t="s">
        <v>137</v>
      </c>
      <c r="Z733" s="105">
        <f t="shared" si="82"/>
        <v>1050000</v>
      </c>
      <c r="AA733" s="61">
        <f t="shared" si="83"/>
        <v>1000000</v>
      </c>
    </row>
    <row r="734" spans="1:27" ht="20.100000000000001" customHeight="1">
      <c r="A734" s="101">
        <v>1732</v>
      </c>
      <c r="B734" s="102">
        <v>1410051019602</v>
      </c>
      <c r="C734" s="102">
        <v>1016040016</v>
      </c>
      <c r="D734" s="103" t="s">
        <v>132</v>
      </c>
      <c r="E734" s="103" t="s">
        <v>1722</v>
      </c>
      <c r="F734" s="104">
        <v>8794521</v>
      </c>
      <c r="G734" s="103" t="s">
        <v>1725</v>
      </c>
      <c r="H734" s="103" t="s">
        <v>133</v>
      </c>
      <c r="I734" s="103" t="s">
        <v>1723</v>
      </c>
      <c r="J734" s="103" t="s">
        <v>1724</v>
      </c>
      <c r="K734" s="82">
        <f t="shared" si="77"/>
        <v>3</v>
      </c>
      <c r="L734" s="82">
        <v>100</v>
      </c>
      <c r="M734" s="105">
        <f t="shared" si="78"/>
        <v>500000</v>
      </c>
      <c r="N734" s="105">
        <f t="shared" si="79"/>
        <v>250000</v>
      </c>
      <c r="O734" s="105">
        <f t="shared" si="80"/>
        <v>300000</v>
      </c>
      <c r="P734" s="105" t="str">
        <f t="shared" si="81"/>
        <v/>
      </c>
      <c r="Q734" s="84" t="s">
        <v>138</v>
      </c>
      <c r="S734" s="84" t="s">
        <v>137</v>
      </c>
      <c r="T734" s="84" t="s">
        <v>137</v>
      </c>
      <c r="U734" s="84" t="s">
        <v>137</v>
      </c>
      <c r="X734" s="84" t="s">
        <v>137</v>
      </c>
      <c r="Z734" s="105">
        <f t="shared" si="82"/>
        <v>1050000</v>
      </c>
      <c r="AA734" s="61">
        <f t="shared" si="83"/>
        <v>1000000</v>
      </c>
    </row>
    <row r="735" spans="1:27" ht="20.100000000000001" customHeight="1">
      <c r="A735" s="101">
        <v>1733</v>
      </c>
      <c r="B735" s="102">
        <v>1410051017929</v>
      </c>
      <c r="C735" s="102">
        <v>918010042</v>
      </c>
      <c r="D735" s="103" t="s">
        <v>132</v>
      </c>
      <c r="E735" s="103" t="s">
        <v>1726</v>
      </c>
      <c r="F735" s="104">
        <v>6590095</v>
      </c>
      <c r="G735" s="103" t="s">
        <v>1729</v>
      </c>
      <c r="H735" s="103" t="s">
        <v>133</v>
      </c>
      <c r="I735" s="103" t="s">
        <v>1727</v>
      </c>
      <c r="J735" s="103" t="s">
        <v>1728</v>
      </c>
      <c r="K735" s="82">
        <f t="shared" si="77"/>
        <v>3</v>
      </c>
      <c r="L735" s="82">
        <v>120</v>
      </c>
      <c r="M735" s="105">
        <f t="shared" si="78"/>
        <v>500000</v>
      </c>
      <c r="N735" s="105">
        <f t="shared" si="79"/>
        <v>250000</v>
      </c>
      <c r="O735" s="105">
        <f t="shared" si="80"/>
        <v>300000</v>
      </c>
      <c r="P735" s="105" t="str">
        <f t="shared" si="81"/>
        <v/>
      </c>
      <c r="Q735" s="84" t="s">
        <v>138</v>
      </c>
      <c r="S735" s="84" t="s">
        <v>137</v>
      </c>
      <c r="T735" s="84" t="s">
        <v>137</v>
      </c>
      <c r="U735" s="84" t="s">
        <v>137</v>
      </c>
      <c r="X735" s="84" t="s">
        <v>137</v>
      </c>
      <c r="Z735" s="105">
        <f t="shared" si="82"/>
        <v>1050000</v>
      </c>
      <c r="AA735" s="61">
        <f t="shared" si="83"/>
        <v>1000000</v>
      </c>
    </row>
    <row r="736" spans="1:27" ht="20.100000000000001" customHeight="1">
      <c r="A736" s="101">
        <v>1734</v>
      </c>
      <c r="B736" s="102">
        <v>1410051018240</v>
      </c>
      <c r="C736" s="102">
        <v>918010042</v>
      </c>
      <c r="D736" s="103" t="s">
        <v>132</v>
      </c>
      <c r="E736" s="103" t="s">
        <v>1726</v>
      </c>
      <c r="F736" s="104">
        <v>6590095</v>
      </c>
      <c r="G736" s="103" t="s">
        <v>1729</v>
      </c>
      <c r="H736" s="103" t="s">
        <v>133</v>
      </c>
      <c r="I736" s="103" t="s">
        <v>1727</v>
      </c>
      <c r="J736" s="103" t="s">
        <v>1730</v>
      </c>
      <c r="K736" s="82">
        <f t="shared" si="77"/>
        <v>3</v>
      </c>
      <c r="L736" s="82">
        <v>124</v>
      </c>
      <c r="M736" s="105">
        <f t="shared" si="78"/>
        <v>500000</v>
      </c>
      <c r="N736" s="105">
        <f t="shared" si="79"/>
        <v>250000</v>
      </c>
      <c r="O736" s="105">
        <f t="shared" si="80"/>
        <v>300000</v>
      </c>
      <c r="P736" s="105" t="str">
        <f t="shared" si="81"/>
        <v/>
      </c>
      <c r="Q736" s="84" t="s">
        <v>138</v>
      </c>
      <c r="S736" s="84" t="s">
        <v>137</v>
      </c>
      <c r="T736" s="84" t="s">
        <v>137</v>
      </c>
      <c r="U736" s="84" t="s">
        <v>137</v>
      </c>
      <c r="X736" s="84" t="s">
        <v>137</v>
      </c>
      <c r="Z736" s="105">
        <f t="shared" si="82"/>
        <v>1050000</v>
      </c>
      <c r="AA736" s="61">
        <f t="shared" si="83"/>
        <v>1000000</v>
      </c>
    </row>
    <row r="737" spans="1:27" ht="20.100000000000001" customHeight="1">
      <c r="A737" s="101">
        <v>1735</v>
      </c>
      <c r="B737" s="102">
        <v>1410051018406</v>
      </c>
      <c r="C737" s="102">
        <v>918010042</v>
      </c>
      <c r="D737" s="103" t="s">
        <v>132</v>
      </c>
      <c r="E737" s="103" t="s">
        <v>1726</v>
      </c>
      <c r="F737" s="104">
        <v>6590095</v>
      </c>
      <c r="G737" s="103" t="s">
        <v>1729</v>
      </c>
      <c r="H737" s="103" t="s">
        <v>133</v>
      </c>
      <c r="I737" s="103" t="s">
        <v>1727</v>
      </c>
      <c r="J737" s="103" t="s">
        <v>1731</v>
      </c>
      <c r="K737" s="82">
        <f t="shared" si="77"/>
        <v>3</v>
      </c>
      <c r="L737" s="82">
        <v>60</v>
      </c>
      <c r="M737" s="105">
        <f t="shared" si="78"/>
        <v>500000</v>
      </c>
      <c r="N737" s="105">
        <f t="shared" si="79"/>
        <v>250000</v>
      </c>
      <c r="O737" s="105">
        <f t="shared" si="80"/>
        <v>300000</v>
      </c>
      <c r="P737" s="105" t="str">
        <f t="shared" si="81"/>
        <v/>
      </c>
      <c r="Q737" s="84" t="s">
        <v>138</v>
      </c>
      <c r="S737" s="84" t="s">
        <v>137</v>
      </c>
      <c r="T737" s="84" t="s">
        <v>137</v>
      </c>
      <c r="U737" s="84" t="s">
        <v>137</v>
      </c>
      <c r="X737" s="84" t="s">
        <v>137</v>
      </c>
      <c r="Z737" s="105">
        <f t="shared" si="82"/>
        <v>1050000</v>
      </c>
      <c r="AA737" s="61">
        <f t="shared" si="83"/>
        <v>1000000</v>
      </c>
    </row>
    <row r="738" spans="1:27" ht="20.100000000000001" customHeight="1">
      <c r="A738" s="101">
        <v>1736</v>
      </c>
      <c r="B738" s="102">
        <v>1410051016541</v>
      </c>
      <c r="C738" s="102">
        <v>912010051</v>
      </c>
      <c r="D738" s="103" t="s">
        <v>132</v>
      </c>
      <c r="E738" s="103" t="s">
        <v>1732</v>
      </c>
      <c r="F738" s="104">
        <v>2320024</v>
      </c>
      <c r="G738" s="103" t="s">
        <v>1735</v>
      </c>
      <c r="H738" s="103" t="s">
        <v>133</v>
      </c>
      <c r="I738" s="103" t="s">
        <v>1733</v>
      </c>
      <c r="J738" s="103" t="s">
        <v>1734</v>
      </c>
      <c r="K738" s="82">
        <f t="shared" si="77"/>
        <v>3</v>
      </c>
      <c r="L738" s="82">
        <v>90</v>
      </c>
      <c r="M738" s="105">
        <f t="shared" si="78"/>
        <v>500000</v>
      </c>
      <c r="N738" s="105">
        <f t="shared" si="79"/>
        <v>250000</v>
      </c>
      <c r="O738" s="105">
        <f t="shared" si="80"/>
        <v>300000</v>
      </c>
      <c r="P738" s="105" t="str">
        <f t="shared" si="81"/>
        <v/>
      </c>
      <c r="Q738" s="84" t="s">
        <v>138</v>
      </c>
      <c r="S738" s="84" t="s">
        <v>137</v>
      </c>
      <c r="T738" s="84" t="s">
        <v>137</v>
      </c>
      <c r="U738" s="84" t="s">
        <v>137</v>
      </c>
      <c r="X738" s="84" t="s">
        <v>137</v>
      </c>
      <c r="Z738" s="105">
        <f t="shared" si="82"/>
        <v>1050000</v>
      </c>
      <c r="AA738" s="61">
        <f t="shared" si="83"/>
        <v>1000000</v>
      </c>
    </row>
    <row r="739" spans="1:27" ht="20.100000000000001" customHeight="1">
      <c r="A739" s="101">
        <v>1737</v>
      </c>
      <c r="B739" s="102">
        <v>1410051024503</v>
      </c>
      <c r="C739" s="102">
        <v>912010051</v>
      </c>
      <c r="D739" s="103" t="s">
        <v>132</v>
      </c>
      <c r="E739" s="103" t="s">
        <v>1732</v>
      </c>
      <c r="F739" s="104">
        <v>2320024</v>
      </c>
      <c r="G739" s="103" t="s">
        <v>1735</v>
      </c>
      <c r="H739" s="103" t="s">
        <v>133</v>
      </c>
      <c r="I739" s="103" t="s">
        <v>1733</v>
      </c>
      <c r="J739" s="103" t="s">
        <v>1736</v>
      </c>
      <c r="K739" s="82">
        <f t="shared" si="77"/>
        <v>3</v>
      </c>
      <c r="L739" s="82">
        <v>118</v>
      </c>
      <c r="M739" s="105">
        <f t="shared" si="78"/>
        <v>500000</v>
      </c>
      <c r="N739" s="105">
        <f t="shared" si="79"/>
        <v>250000</v>
      </c>
      <c r="O739" s="105" t="str">
        <f t="shared" si="80"/>
        <v/>
      </c>
      <c r="P739" s="105" t="str">
        <f t="shared" si="81"/>
        <v/>
      </c>
      <c r="Q739" s="82" t="s">
        <v>137</v>
      </c>
      <c r="R739" s="82"/>
      <c r="S739" s="82" t="s">
        <v>137</v>
      </c>
      <c r="T739" s="82" t="s">
        <v>137</v>
      </c>
      <c r="U739" s="82" t="s">
        <v>137</v>
      </c>
      <c r="V739" s="82"/>
      <c r="W739" s="82"/>
      <c r="X739" s="82" t="s">
        <v>137</v>
      </c>
      <c r="Y739" s="82"/>
      <c r="Z739" s="105">
        <f t="shared" si="82"/>
        <v>750000</v>
      </c>
      <c r="AA739" s="61">
        <f t="shared" si="83"/>
        <v>1000000</v>
      </c>
    </row>
    <row r="740" spans="1:27" ht="20.100000000000001" customHeight="1">
      <c r="A740" s="101">
        <v>1738</v>
      </c>
      <c r="B740" s="102">
        <v>1410051014181</v>
      </c>
      <c r="C740" s="102">
        <v>805020009</v>
      </c>
      <c r="D740" s="103" t="s">
        <v>132</v>
      </c>
      <c r="E740" s="103" t="s">
        <v>1737</v>
      </c>
      <c r="F740" s="104">
        <v>2360045</v>
      </c>
      <c r="G740" s="103" t="s">
        <v>1740</v>
      </c>
      <c r="H740" s="103" t="s">
        <v>133</v>
      </c>
      <c r="I740" s="103" t="s">
        <v>1738</v>
      </c>
      <c r="J740" s="103" t="s">
        <v>1739</v>
      </c>
      <c r="K740" s="82">
        <f t="shared" si="77"/>
        <v>3</v>
      </c>
      <c r="L740" s="82">
        <v>90</v>
      </c>
      <c r="M740" s="105">
        <f t="shared" si="78"/>
        <v>500000</v>
      </c>
      <c r="N740" s="105">
        <f t="shared" si="79"/>
        <v>250000</v>
      </c>
      <c r="O740" s="105">
        <f t="shared" si="80"/>
        <v>300000</v>
      </c>
      <c r="P740" s="105" t="str">
        <f t="shared" si="81"/>
        <v/>
      </c>
      <c r="Q740" s="84" t="s">
        <v>138</v>
      </c>
      <c r="S740" s="84" t="s">
        <v>137</v>
      </c>
      <c r="T740" s="84" t="s">
        <v>137</v>
      </c>
      <c r="U740" s="84" t="s">
        <v>137</v>
      </c>
      <c r="X740" s="84" t="s">
        <v>137</v>
      </c>
      <c r="Z740" s="105">
        <f t="shared" si="82"/>
        <v>1050000</v>
      </c>
      <c r="AA740" s="61">
        <f t="shared" si="83"/>
        <v>1000000</v>
      </c>
    </row>
    <row r="741" spans="1:27" ht="20.100000000000001" customHeight="1">
      <c r="A741" s="101">
        <v>1739</v>
      </c>
      <c r="B741" s="102">
        <v>1410051015568</v>
      </c>
      <c r="C741" s="102">
        <v>805020009</v>
      </c>
      <c r="D741" s="103" t="s">
        <v>132</v>
      </c>
      <c r="E741" s="103" t="s">
        <v>1737</v>
      </c>
      <c r="F741" s="104">
        <v>2360045</v>
      </c>
      <c r="G741" s="103" t="s">
        <v>1740</v>
      </c>
      <c r="H741" s="103" t="s">
        <v>133</v>
      </c>
      <c r="I741" s="103" t="s">
        <v>1738</v>
      </c>
      <c r="J741" s="103" t="s">
        <v>1741</v>
      </c>
      <c r="K741" s="82">
        <f t="shared" si="77"/>
        <v>3</v>
      </c>
      <c r="L741" s="82">
        <v>100</v>
      </c>
      <c r="M741" s="105">
        <f t="shared" si="78"/>
        <v>500000</v>
      </c>
      <c r="N741" s="105">
        <f t="shared" si="79"/>
        <v>250000</v>
      </c>
      <c r="O741" s="105">
        <f t="shared" si="80"/>
        <v>300000</v>
      </c>
      <c r="P741" s="105" t="str">
        <f t="shared" si="81"/>
        <v/>
      </c>
      <c r="Q741" s="84" t="s">
        <v>138</v>
      </c>
      <c r="S741" s="84" t="s">
        <v>137</v>
      </c>
      <c r="T741" s="84" t="s">
        <v>137</v>
      </c>
      <c r="U741" s="84" t="s">
        <v>137</v>
      </c>
      <c r="X741" s="84" t="s">
        <v>137</v>
      </c>
      <c r="Z741" s="105">
        <f t="shared" si="82"/>
        <v>1050000</v>
      </c>
      <c r="AA741" s="61">
        <f t="shared" si="83"/>
        <v>1000000</v>
      </c>
    </row>
    <row r="742" spans="1:27" ht="20.100000000000001" customHeight="1">
      <c r="A742" s="101">
        <v>1740</v>
      </c>
      <c r="B742" s="102">
        <v>1410051016582</v>
      </c>
      <c r="C742" s="102">
        <v>805020009</v>
      </c>
      <c r="D742" s="103" t="s">
        <v>132</v>
      </c>
      <c r="E742" s="103" t="s">
        <v>1737</v>
      </c>
      <c r="F742" s="104">
        <v>2360045</v>
      </c>
      <c r="G742" s="103" t="s">
        <v>1740</v>
      </c>
      <c r="H742" s="103" t="s">
        <v>133</v>
      </c>
      <c r="I742" s="103" t="s">
        <v>1738</v>
      </c>
      <c r="J742" s="103" t="s">
        <v>1742</v>
      </c>
      <c r="K742" s="82">
        <f t="shared" si="77"/>
        <v>2</v>
      </c>
      <c r="L742" s="82">
        <v>54</v>
      </c>
      <c r="M742" s="105">
        <f t="shared" si="78"/>
        <v>400000</v>
      </c>
      <c r="N742" s="105">
        <f t="shared" si="79"/>
        <v>200000</v>
      </c>
      <c r="O742" s="105">
        <f t="shared" si="80"/>
        <v>300000</v>
      </c>
      <c r="P742" s="105" t="str">
        <f t="shared" si="81"/>
        <v/>
      </c>
      <c r="Q742" s="84" t="s">
        <v>138</v>
      </c>
      <c r="S742" s="84" t="s">
        <v>137</v>
      </c>
      <c r="T742" s="84" t="s">
        <v>137</v>
      </c>
      <c r="U742" s="84" t="s">
        <v>137</v>
      </c>
      <c r="X742" s="84" t="s">
        <v>137</v>
      </c>
      <c r="Z742" s="105">
        <f t="shared" si="82"/>
        <v>900000</v>
      </c>
      <c r="AA742" s="61">
        <f t="shared" si="83"/>
        <v>1000000</v>
      </c>
    </row>
    <row r="743" spans="1:27" ht="20.100000000000001" customHeight="1">
      <c r="A743" s="101">
        <v>1741</v>
      </c>
      <c r="B743" s="102">
        <v>1410051017879</v>
      </c>
      <c r="C743" s="102">
        <v>918010003</v>
      </c>
      <c r="D743" s="103" t="s">
        <v>132</v>
      </c>
      <c r="E743" s="103" t="s">
        <v>1743</v>
      </c>
      <c r="F743" s="104">
        <v>3730016</v>
      </c>
      <c r="G743" s="103" t="s">
        <v>1746</v>
      </c>
      <c r="H743" s="103" t="s">
        <v>133</v>
      </c>
      <c r="I743" s="103" t="s">
        <v>1744</v>
      </c>
      <c r="J743" s="103" t="s">
        <v>1745</v>
      </c>
      <c r="K743" s="82">
        <f t="shared" si="77"/>
        <v>3</v>
      </c>
      <c r="L743" s="82">
        <v>60</v>
      </c>
      <c r="M743" s="105">
        <f t="shared" si="78"/>
        <v>500000</v>
      </c>
      <c r="N743" s="105">
        <f t="shared" si="79"/>
        <v>250000</v>
      </c>
      <c r="O743" s="105" t="str">
        <f t="shared" si="80"/>
        <v/>
      </c>
      <c r="P743" s="105" t="str">
        <f t="shared" si="81"/>
        <v/>
      </c>
      <c r="Q743" s="82" t="s">
        <v>137</v>
      </c>
      <c r="R743" s="82"/>
      <c r="S743" s="82" t="s">
        <v>137</v>
      </c>
      <c r="T743" s="82" t="s">
        <v>137</v>
      </c>
      <c r="U743" s="82" t="s">
        <v>137</v>
      </c>
      <c r="V743" s="82"/>
      <c r="W743" s="82"/>
      <c r="X743" s="82" t="s">
        <v>137</v>
      </c>
      <c r="Y743" s="82"/>
      <c r="Z743" s="105">
        <f t="shared" si="82"/>
        <v>750000</v>
      </c>
      <c r="AA743" s="61">
        <f t="shared" si="83"/>
        <v>1000000</v>
      </c>
    </row>
    <row r="744" spans="1:27" ht="20.100000000000001" customHeight="1">
      <c r="A744" s="101">
        <v>1742</v>
      </c>
      <c r="B744" s="102">
        <v>1410051019461</v>
      </c>
      <c r="C744" s="102">
        <v>918010003</v>
      </c>
      <c r="D744" s="103" t="s">
        <v>132</v>
      </c>
      <c r="E744" s="103" t="s">
        <v>1743</v>
      </c>
      <c r="F744" s="104">
        <v>3730016</v>
      </c>
      <c r="G744" s="103" t="s">
        <v>1746</v>
      </c>
      <c r="H744" s="103" t="s">
        <v>133</v>
      </c>
      <c r="I744" s="103" t="s">
        <v>1744</v>
      </c>
      <c r="J744" s="103" t="s">
        <v>1747</v>
      </c>
      <c r="K744" s="82">
        <f t="shared" si="77"/>
        <v>3</v>
      </c>
      <c r="L744" s="82">
        <v>60</v>
      </c>
      <c r="M744" s="105">
        <f t="shared" si="78"/>
        <v>500000</v>
      </c>
      <c r="N744" s="105">
        <f t="shared" si="79"/>
        <v>250000</v>
      </c>
      <c r="O744" s="105" t="str">
        <f t="shared" si="80"/>
        <v/>
      </c>
      <c r="P744" s="105" t="str">
        <f t="shared" si="81"/>
        <v/>
      </c>
      <c r="Q744" s="82" t="s">
        <v>137</v>
      </c>
      <c r="R744" s="82"/>
      <c r="S744" s="82" t="s">
        <v>137</v>
      </c>
      <c r="T744" s="82" t="s">
        <v>137</v>
      </c>
      <c r="U744" s="82" t="s">
        <v>137</v>
      </c>
      <c r="V744" s="82"/>
      <c r="W744" s="82"/>
      <c r="X744" s="82" t="s">
        <v>137</v>
      </c>
      <c r="Y744" s="82"/>
      <c r="Z744" s="105">
        <f t="shared" si="82"/>
        <v>750000</v>
      </c>
      <c r="AA744" s="61">
        <f t="shared" si="83"/>
        <v>1000000</v>
      </c>
    </row>
    <row r="745" spans="1:27" ht="20.100000000000001" customHeight="1">
      <c r="A745" s="101">
        <v>1743</v>
      </c>
      <c r="B745" s="102">
        <v>1410051017747</v>
      </c>
      <c r="C745" s="102">
        <v>912010176</v>
      </c>
      <c r="D745" s="103" t="s">
        <v>132</v>
      </c>
      <c r="E745" s="103" t="s">
        <v>1748</v>
      </c>
      <c r="F745" s="104">
        <v>2470003</v>
      </c>
      <c r="G745" s="103" t="s">
        <v>1751</v>
      </c>
      <c r="H745" s="103" t="s">
        <v>133</v>
      </c>
      <c r="I745" s="103" t="s">
        <v>1749</v>
      </c>
      <c r="J745" s="103" t="s">
        <v>1750</v>
      </c>
      <c r="K745" s="82">
        <f t="shared" si="77"/>
        <v>3</v>
      </c>
      <c r="L745" s="82">
        <v>128</v>
      </c>
      <c r="M745" s="105">
        <f t="shared" si="78"/>
        <v>500000</v>
      </c>
      <c r="N745" s="105">
        <f t="shared" si="79"/>
        <v>250000</v>
      </c>
      <c r="O745" s="105">
        <f t="shared" si="80"/>
        <v>300000</v>
      </c>
      <c r="P745" s="105" t="str">
        <f t="shared" si="81"/>
        <v/>
      </c>
      <c r="Q745" s="84" t="s">
        <v>138</v>
      </c>
      <c r="S745" s="84" t="s">
        <v>137</v>
      </c>
      <c r="T745" s="84" t="s">
        <v>137</v>
      </c>
      <c r="U745" s="84" t="s">
        <v>137</v>
      </c>
      <c r="X745" s="84" t="s">
        <v>137</v>
      </c>
      <c r="Z745" s="105">
        <f t="shared" si="82"/>
        <v>1050000</v>
      </c>
      <c r="AA745" s="61">
        <f t="shared" si="83"/>
        <v>1000000</v>
      </c>
    </row>
    <row r="746" spans="1:27" ht="20.100000000000001" customHeight="1">
      <c r="A746" s="101">
        <v>1744</v>
      </c>
      <c r="B746" s="102">
        <v>1410051014934</v>
      </c>
      <c r="C746" s="102">
        <v>819010029</v>
      </c>
      <c r="D746" s="103" t="s">
        <v>132</v>
      </c>
      <c r="E746" s="103" t="s">
        <v>1752</v>
      </c>
      <c r="F746" s="104">
        <v>2220026</v>
      </c>
      <c r="G746" s="103" t="s">
        <v>1755</v>
      </c>
      <c r="H746" s="103" t="s">
        <v>133</v>
      </c>
      <c r="I746" s="103" t="s">
        <v>1753</v>
      </c>
      <c r="J746" s="103" t="s">
        <v>1754</v>
      </c>
      <c r="K746" s="82">
        <f t="shared" si="77"/>
        <v>3</v>
      </c>
      <c r="L746" s="82">
        <v>120</v>
      </c>
      <c r="M746" s="105">
        <f t="shared" si="78"/>
        <v>500000</v>
      </c>
      <c r="N746" s="105">
        <f t="shared" si="79"/>
        <v>250000</v>
      </c>
      <c r="O746" s="105" t="str">
        <f t="shared" si="80"/>
        <v/>
      </c>
      <c r="P746" s="105" t="str">
        <f t="shared" si="81"/>
        <v/>
      </c>
      <c r="Q746" s="82" t="s">
        <v>137</v>
      </c>
      <c r="R746" s="82"/>
      <c r="S746" s="82" t="s">
        <v>137</v>
      </c>
      <c r="T746" s="82" t="s">
        <v>137</v>
      </c>
      <c r="U746" s="82" t="s">
        <v>137</v>
      </c>
      <c r="V746" s="82"/>
      <c r="W746" s="82"/>
      <c r="X746" s="82" t="s">
        <v>137</v>
      </c>
      <c r="Y746" s="82"/>
      <c r="Z746" s="105">
        <f t="shared" si="82"/>
        <v>750000</v>
      </c>
      <c r="AA746" s="61">
        <f t="shared" si="83"/>
        <v>1000000</v>
      </c>
    </row>
    <row r="747" spans="1:27" ht="20.100000000000001" customHeight="1">
      <c r="A747" s="101">
        <v>1745</v>
      </c>
      <c r="B747" s="102">
        <v>1410051015071</v>
      </c>
      <c r="C747" s="102">
        <v>819010029</v>
      </c>
      <c r="D747" s="103" t="s">
        <v>132</v>
      </c>
      <c r="E747" s="103" t="s">
        <v>1752</v>
      </c>
      <c r="F747" s="104">
        <v>2220026</v>
      </c>
      <c r="G747" s="103" t="s">
        <v>1755</v>
      </c>
      <c r="H747" s="103" t="s">
        <v>133</v>
      </c>
      <c r="I747" s="103" t="s">
        <v>1753</v>
      </c>
      <c r="J747" s="103" t="s">
        <v>1756</v>
      </c>
      <c r="K747" s="82">
        <f t="shared" si="77"/>
        <v>3</v>
      </c>
      <c r="L747" s="82">
        <v>60</v>
      </c>
      <c r="M747" s="105">
        <f t="shared" si="78"/>
        <v>500000</v>
      </c>
      <c r="N747" s="105">
        <f t="shared" si="79"/>
        <v>250000</v>
      </c>
      <c r="O747" s="105" t="str">
        <f t="shared" si="80"/>
        <v/>
      </c>
      <c r="P747" s="105" t="str">
        <f t="shared" si="81"/>
        <v/>
      </c>
      <c r="Q747" s="82" t="s">
        <v>137</v>
      </c>
      <c r="R747" s="82"/>
      <c r="S747" s="82" t="s">
        <v>137</v>
      </c>
      <c r="T747" s="82" t="s">
        <v>137</v>
      </c>
      <c r="U747" s="82" t="s">
        <v>137</v>
      </c>
      <c r="V747" s="82"/>
      <c r="W747" s="82"/>
      <c r="X747" s="82" t="s">
        <v>137</v>
      </c>
      <c r="Y747" s="82"/>
      <c r="Z747" s="105">
        <f t="shared" si="82"/>
        <v>750000</v>
      </c>
      <c r="AA747" s="61">
        <f t="shared" si="83"/>
        <v>1000000</v>
      </c>
    </row>
    <row r="748" spans="1:27" ht="20.100000000000001" customHeight="1">
      <c r="A748" s="101">
        <v>1746</v>
      </c>
      <c r="B748" s="102">
        <v>1410051014926</v>
      </c>
      <c r="C748" s="102">
        <v>819010029</v>
      </c>
      <c r="D748" s="103" t="s">
        <v>139</v>
      </c>
      <c r="E748" s="103" t="s">
        <v>1752</v>
      </c>
      <c r="F748" s="104">
        <v>2220026</v>
      </c>
      <c r="G748" s="103" t="s">
        <v>1755</v>
      </c>
      <c r="H748" s="103" t="s">
        <v>133</v>
      </c>
      <c r="I748" s="103" t="s">
        <v>1753</v>
      </c>
      <c r="J748" s="106" t="s">
        <v>1757</v>
      </c>
      <c r="K748" s="82">
        <f t="shared" si="77"/>
        <v>2</v>
      </c>
      <c r="L748" s="82">
        <v>46</v>
      </c>
      <c r="M748" s="105">
        <f t="shared" si="78"/>
        <v>400000</v>
      </c>
      <c r="N748" s="105">
        <f t="shared" si="79"/>
        <v>200000</v>
      </c>
      <c r="O748" s="105" t="str">
        <f t="shared" si="80"/>
        <v/>
      </c>
      <c r="P748" s="105" t="str">
        <f t="shared" si="81"/>
        <v/>
      </c>
      <c r="Q748" s="82" t="s">
        <v>137</v>
      </c>
      <c r="R748" s="82"/>
      <c r="S748" s="82" t="s">
        <v>137</v>
      </c>
      <c r="T748" s="82" t="s">
        <v>137</v>
      </c>
      <c r="U748" s="82" t="s">
        <v>137</v>
      </c>
      <c r="V748" s="82"/>
      <c r="W748" s="82"/>
      <c r="X748" s="82" t="s">
        <v>137</v>
      </c>
      <c r="Y748" s="82"/>
      <c r="Z748" s="105">
        <f t="shared" si="82"/>
        <v>600000</v>
      </c>
      <c r="AA748" s="61">
        <f t="shared" si="83"/>
        <v>1000000</v>
      </c>
    </row>
    <row r="749" spans="1:27" ht="20.100000000000001" customHeight="1">
      <c r="A749" s="101">
        <v>1747</v>
      </c>
      <c r="B749" s="102">
        <v>1410051013761</v>
      </c>
      <c r="C749" s="102">
        <v>805010016</v>
      </c>
      <c r="D749" s="103" t="s">
        <v>132</v>
      </c>
      <c r="E749" s="103" t="s">
        <v>1758</v>
      </c>
      <c r="F749" s="104">
        <v>110949</v>
      </c>
      <c r="G749" s="103" t="s">
        <v>1761</v>
      </c>
      <c r="H749" s="103" t="s">
        <v>133</v>
      </c>
      <c r="I749" s="103" t="s">
        <v>1759</v>
      </c>
      <c r="J749" s="103" t="s">
        <v>1760</v>
      </c>
      <c r="K749" s="82">
        <f t="shared" si="77"/>
        <v>3</v>
      </c>
      <c r="L749" s="82">
        <v>120</v>
      </c>
      <c r="M749" s="105">
        <f t="shared" si="78"/>
        <v>500000</v>
      </c>
      <c r="N749" s="105">
        <f t="shared" si="79"/>
        <v>250000</v>
      </c>
      <c r="O749" s="105">
        <f t="shared" si="80"/>
        <v>300000</v>
      </c>
      <c r="P749" s="105" t="str">
        <f t="shared" si="81"/>
        <v/>
      </c>
      <c r="Q749" s="84" t="s">
        <v>138</v>
      </c>
      <c r="S749" s="84" t="s">
        <v>137</v>
      </c>
      <c r="T749" s="84" t="s">
        <v>137</v>
      </c>
      <c r="U749" s="84" t="s">
        <v>137</v>
      </c>
      <c r="X749" s="84" t="s">
        <v>137</v>
      </c>
      <c r="Z749" s="105">
        <f t="shared" si="82"/>
        <v>1050000</v>
      </c>
      <c r="AA749" s="61">
        <f t="shared" si="83"/>
        <v>1000000</v>
      </c>
    </row>
    <row r="750" spans="1:27" ht="20.100000000000001" customHeight="1">
      <c r="A750" s="101">
        <v>1748</v>
      </c>
      <c r="B750" s="102">
        <v>1410051018497</v>
      </c>
      <c r="C750" s="102">
        <v>918010067</v>
      </c>
      <c r="D750" s="103" t="s">
        <v>132</v>
      </c>
      <c r="E750" s="103" t="s">
        <v>1762</v>
      </c>
      <c r="F750" s="104">
        <v>2450009</v>
      </c>
      <c r="G750" s="103" t="s">
        <v>1765</v>
      </c>
      <c r="H750" s="103" t="s">
        <v>133</v>
      </c>
      <c r="I750" s="103" t="s">
        <v>1763</v>
      </c>
      <c r="J750" s="103" t="s">
        <v>1764</v>
      </c>
      <c r="K750" s="82">
        <f t="shared" si="77"/>
        <v>3</v>
      </c>
      <c r="L750" s="82">
        <v>122</v>
      </c>
      <c r="M750" s="105">
        <f t="shared" si="78"/>
        <v>500000</v>
      </c>
      <c r="N750" s="105">
        <f t="shared" si="79"/>
        <v>250000</v>
      </c>
      <c r="O750" s="105" t="str">
        <f t="shared" si="80"/>
        <v/>
      </c>
      <c r="P750" s="105" t="str">
        <f t="shared" si="81"/>
        <v/>
      </c>
      <c r="Q750" s="82" t="s">
        <v>137</v>
      </c>
      <c r="R750" s="82"/>
      <c r="S750" s="82" t="s">
        <v>137</v>
      </c>
      <c r="T750" s="82" t="s">
        <v>137</v>
      </c>
      <c r="U750" s="82" t="s">
        <v>137</v>
      </c>
      <c r="V750" s="82"/>
      <c r="W750" s="82"/>
      <c r="X750" s="82" t="s">
        <v>137</v>
      </c>
      <c r="Y750" s="82"/>
      <c r="Z750" s="105">
        <f t="shared" si="82"/>
        <v>750000</v>
      </c>
      <c r="AA750" s="61">
        <f t="shared" si="83"/>
        <v>1000000</v>
      </c>
    </row>
    <row r="751" spans="1:27" ht="20.100000000000001" customHeight="1">
      <c r="A751" s="101">
        <v>1749</v>
      </c>
      <c r="B751" s="102">
        <v>1410051014546</v>
      </c>
      <c r="C751" s="102">
        <v>805030005</v>
      </c>
      <c r="D751" s="103" t="s">
        <v>132</v>
      </c>
      <c r="E751" s="103" t="s">
        <v>1766</v>
      </c>
      <c r="F751" s="104">
        <v>1940002</v>
      </c>
      <c r="G751" s="103" t="s">
        <v>1769</v>
      </c>
      <c r="H751" s="103" t="s">
        <v>133</v>
      </c>
      <c r="I751" s="103" t="s">
        <v>1767</v>
      </c>
      <c r="J751" s="103" t="s">
        <v>1768</v>
      </c>
      <c r="K751" s="82">
        <f t="shared" si="77"/>
        <v>3</v>
      </c>
      <c r="L751" s="82">
        <v>70</v>
      </c>
      <c r="M751" s="105">
        <f t="shared" si="78"/>
        <v>500000</v>
      </c>
      <c r="N751" s="105">
        <f t="shared" si="79"/>
        <v>250000</v>
      </c>
      <c r="O751" s="105">
        <f t="shared" si="80"/>
        <v>300000</v>
      </c>
      <c r="P751" s="105" t="str">
        <f t="shared" si="81"/>
        <v/>
      </c>
      <c r="Q751" s="84" t="s">
        <v>138</v>
      </c>
      <c r="S751" s="84" t="s">
        <v>137</v>
      </c>
      <c r="T751" s="84" t="s">
        <v>137</v>
      </c>
      <c r="U751" s="84" t="s">
        <v>137</v>
      </c>
      <c r="X751" s="84" t="s">
        <v>137</v>
      </c>
      <c r="Z751" s="105">
        <f t="shared" si="82"/>
        <v>1050000</v>
      </c>
      <c r="AA751" s="61">
        <f t="shared" si="83"/>
        <v>1000000</v>
      </c>
    </row>
    <row r="752" spans="1:27" ht="20.100000000000001" customHeight="1">
      <c r="A752" s="101">
        <v>1750</v>
      </c>
      <c r="B752" s="102">
        <v>1410051014322</v>
      </c>
      <c r="C752" s="102">
        <v>805020033</v>
      </c>
      <c r="D752" s="103" t="s">
        <v>132</v>
      </c>
      <c r="E752" s="103" t="s">
        <v>1770</v>
      </c>
      <c r="F752" s="104">
        <v>2260013</v>
      </c>
      <c r="G752" s="103" t="s">
        <v>1773</v>
      </c>
      <c r="H752" s="103" t="s">
        <v>133</v>
      </c>
      <c r="I752" s="103" t="s">
        <v>1771</v>
      </c>
      <c r="J752" s="103" t="s">
        <v>1772</v>
      </c>
      <c r="K752" s="82">
        <f t="shared" si="77"/>
        <v>3</v>
      </c>
      <c r="L752" s="82">
        <v>130</v>
      </c>
      <c r="M752" s="105">
        <f t="shared" si="78"/>
        <v>500000</v>
      </c>
      <c r="N752" s="105">
        <f t="shared" si="79"/>
        <v>250000</v>
      </c>
      <c r="O752" s="105">
        <f t="shared" si="80"/>
        <v>300000</v>
      </c>
      <c r="P752" s="105" t="str">
        <f t="shared" si="81"/>
        <v/>
      </c>
      <c r="Q752" s="84" t="s">
        <v>138</v>
      </c>
      <c r="S752" s="84" t="s">
        <v>137</v>
      </c>
      <c r="T752" s="84" t="s">
        <v>137</v>
      </c>
      <c r="U752" s="84" t="s">
        <v>137</v>
      </c>
      <c r="X752" s="84" t="s">
        <v>137</v>
      </c>
      <c r="Z752" s="105">
        <f t="shared" si="82"/>
        <v>1050000</v>
      </c>
      <c r="AA752" s="61">
        <f t="shared" si="83"/>
        <v>1000000</v>
      </c>
    </row>
    <row r="753" spans="1:27" ht="20.100000000000001" customHeight="1">
      <c r="A753" s="101">
        <v>1751</v>
      </c>
      <c r="B753" s="102">
        <v>1410051015006</v>
      </c>
      <c r="C753" s="102">
        <v>805020033</v>
      </c>
      <c r="D753" s="103" t="s">
        <v>132</v>
      </c>
      <c r="E753" s="103" t="s">
        <v>1770</v>
      </c>
      <c r="F753" s="104">
        <v>2260013</v>
      </c>
      <c r="G753" s="103" t="s">
        <v>1773</v>
      </c>
      <c r="H753" s="103" t="s">
        <v>133</v>
      </c>
      <c r="I753" s="103" t="s">
        <v>1771</v>
      </c>
      <c r="J753" s="103" t="s">
        <v>1774</v>
      </c>
      <c r="K753" s="82">
        <f t="shared" si="77"/>
        <v>3</v>
      </c>
      <c r="L753" s="82">
        <v>126</v>
      </c>
      <c r="M753" s="105">
        <f t="shared" si="78"/>
        <v>500000</v>
      </c>
      <c r="N753" s="105">
        <f t="shared" si="79"/>
        <v>250000</v>
      </c>
      <c r="O753" s="105">
        <f t="shared" si="80"/>
        <v>300000</v>
      </c>
      <c r="P753" s="105" t="str">
        <f t="shared" si="81"/>
        <v/>
      </c>
      <c r="Q753" s="84" t="s">
        <v>138</v>
      </c>
      <c r="S753" s="84" t="s">
        <v>137</v>
      </c>
      <c r="T753" s="84" t="s">
        <v>137</v>
      </c>
      <c r="U753" s="84" t="s">
        <v>137</v>
      </c>
      <c r="X753" s="84" t="s">
        <v>137</v>
      </c>
      <c r="Z753" s="105">
        <f t="shared" si="82"/>
        <v>1050000</v>
      </c>
      <c r="AA753" s="61">
        <f t="shared" si="83"/>
        <v>1000000</v>
      </c>
    </row>
    <row r="754" spans="1:27" ht="20.100000000000001" customHeight="1">
      <c r="A754" s="101">
        <v>1752</v>
      </c>
      <c r="B754" s="102">
        <v>1410051017358</v>
      </c>
      <c r="C754" s="102">
        <v>912010135</v>
      </c>
      <c r="D754" s="103" t="s">
        <v>132</v>
      </c>
      <c r="E754" s="103" t="s">
        <v>1775</v>
      </c>
      <c r="F754" s="104">
        <v>2260021</v>
      </c>
      <c r="G754" s="103" t="s">
        <v>1778</v>
      </c>
      <c r="H754" s="103" t="s">
        <v>133</v>
      </c>
      <c r="I754" s="103" t="s">
        <v>1776</v>
      </c>
      <c r="J754" s="103" t="s">
        <v>1777</v>
      </c>
      <c r="K754" s="82">
        <f t="shared" si="77"/>
        <v>3</v>
      </c>
      <c r="L754" s="82">
        <v>60</v>
      </c>
      <c r="M754" s="105">
        <f t="shared" si="78"/>
        <v>500000</v>
      </c>
      <c r="N754" s="105">
        <f t="shared" si="79"/>
        <v>250000</v>
      </c>
      <c r="O754" s="105">
        <f t="shared" si="80"/>
        <v>300000</v>
      </c>
      <c r="P754" s="105" t="str">
        <f t="shared" si="81"/>
        <v/>
      </c>
      <c r="Q754" s="84" t="s">
        <v>138</v>
      </c>
      <c r="S754" s="84" t="s">
        <v>137</v>
      </c>
      <c r="T754" s="84" t="s">
        <v>137</v>
      </c>
      <c r="U754" s="84" t="s">
        <v>137</v>
      </c>
      <c r="X754" s="84" t="s">
        <v>137</v>
      </c>
      <c r="Z754" s="105">
        <f t="shared" si="82"/>
        <v>1050000</v>
      </c>
      <c r="AA754" s="61">
        <f t="shared" si="83"/>
        <v>1000000</v>
      </c>
    </row>
    <row r="755" spans="1:27" ht="20.100000000000001" customHeight="1">
      <c r="A755" s="101">
        <v>1753</v>
      </c>
      <c r="B755" s="102">
        <v>1410051015311</v>
      </c>
      <c r="C755" s="102">
        <v>828010023</v>
      </c>
      <c r="D755" s="103" t="s">
        <v>132</v>
      </c>
      <c r="E755" s="103" t="s">
        <v>1779</v>
      </c>
      <c r="F755" s="104">
        <v>2450016</v>
      </c>
      <c r="G755" s="103" t="s">
        <v>1782</v>
      </c>
      <c r="H755" s="103" t="s">
        <v>133</v>
      </c>
      <c r="I755" s="103" t="s">
        <v>1780</v>
      </c>
      <c r="J755" s="103" t="s">
        <v>1781</v>
      </c>
      <c r="K755" s="82">
        <f t="shared" si="77"/>
        <v>3</v>
      </c>
      <c r="L755" s="82">
        <v>120</v>
      </c>
      <c r="M755" s="105">
        <f t="shared" si="78"/>
        <v>500000</v>
      </c>
      <c r="N755" s="105">
        <f t="shared" si="79"/>
        <v>250000</v>
      </c>
      <c r="O755" s="105">
        <f t="shared" si="80"/>
        <v>300000</v>
      </c>
      <c r="P755" s="105" t="str">
        <f t="shared" si="81"/>
        <v/>
      </c>
      <c r="Q755" s="84" t="s">
        <v>138</v>
      </c>
      <c r="S755" s="84" t="s">
        <v>137</v>
      </c>
      <c r="T755" s="84" t="s">
        <v>137</v>
      </c>
      <c r="U755" s="84" t="s">
        <v>137</v>
      </c>
      <c r="X755" s="84" t="s">
        <v>137</v>
      </c>
      <c r="Z755" s="105">
        <f t="shared" si="82"/>
        <v>1050000</v>
      </c>
      <c r="AA755" s="61">
        <f t="shared" si="83"/>
        <v>1000000</v>
      </c>
    </row>
    <row r="756" spans="1:27" ht="20.100000000000001" customHeight="1">
      <c r="A756" s="101">
        <v>1754</v>
      </c>
      <c r="B756" s="102">
        <v>1410051017523</v>
      </c>
      <c r="C756" s="102">
        <v>828010023</v>
      </c>
      <c r="D756" s="103" t="s">
        <v>132</v>
      </c>
      <c r="E756" s="103" t="s">
        <v>1779</v>
      </c>
      <c r="F756" s="104">
        <v>2450016</v>
      </c>
      <c r="G756" s="103" t="s">
        <v>1782</v>
      </c>
      <c r="H756" s="103" t="s">
        <v>133</v>
      </c>
      <c r="I756" s="103" t="s">
        <v>1780</v>
      </c>
      <c r="J756" s="103" t="s">
        <v>1783</v>
      </c>
      <c r="K756" s="82">
        <f t="shared" si="77"/>
        <v>3</v>
      </c>
      <c r="L756" s="82">
        <v>98</v>
      </c>
      <c r="M756" s="105">
        <f t="shared" si="78"/>
        <v>500000</v>
      </c>
      <c r="N756" s="105">
        <f t="shared" si="79"/>
        <v>250000</v>
      </c>
      <c r="O756" s="105">
        <f t="shared" si="80"/>
        <v>300000</v>
      </c>
      <c r="P756" s="105" t="str">
        <f t="shared" si="81"/>
        <v/>
      </c>
      <c r="Q756" s="84" t="s">
        <v>138</v>
      </c>
      <c r="S756" s="84" t="s">
        <v>137</v>
      </c>
      <c r="T756" s="84" t="s">
        <v>137</v>
      </c>
      <c r="U756" s="84" t="s">
        <v>137</v>
      </c>
      <c r="X756" s="84" t="s">
        <v>137</v>
      </c>
      <c r="Z756" s="105">
        <f t="shared" si="82"/>
        <v>1050000</v>
      </c>
      <c r="AA756" s="61">
        <f t="shared" si="83"/>
        <v>1000000</v>
      </c>
    </row>
    <row r="757" spans="1:27" ht="20.100000000000001" customHeight="1">
      <c r="A757" s="101">
        <v>1755</v>
      </c>
      <c r="B757" s="102">
        <v>1410051018000</v>
      </c>
      <c r="C757" s="102">
        <v>828010023</v>
      </c>
      <c r="D757" s="103" t="s">
        <v>132</v>
      </c>
      <c r="E757" s="103" t="s">
        <v>1779</v>
      </c>
      <c r="F757" s="104">
        <v>2450016</v>
      </c>
      <c r="G757" s="103" t="s">
        <v>1782</v>
      </c>
      <c r="H757" s="103" t="s">
        <v>133</v>
      </c>
      <c r="I757" s="103" t="s">
        <v>1780</v>
      </c>
      <c r="J757" s="103" t="s">
        <v>1784</v>
      </c>
      <c r="K757" s="82">
        <f t="shared" si="77"/>
        <v>3</v>
      </c>
      <c r="L757" s="82">
        <v>90</v>
      </c>
      <c r="M757" s="105">
        <f t="shared" si="78"/>
        <v>500000</v>
      </c>
      <c r="N757" s="105">
        <f t="shared" si="79"/>
        <v>250000</v>
      </c>
      <c r="O757" s="105">
        <f t="shared" si="80"/>
        <v>300000</v>
      </c>
      <c r="P757" s="105" t="str">
        <f t="shared" si="81"/>
        <v/>
      </c>
      <c r="Q757" s="84" t="s">
        <v>138</v>
      </c>
      <c r="S757" s="84" t="s">
        <v>137</v>
      </c>
      <c r="T757" s="84" t="s">
        <v>137</v>
      </c>
      <c r="U757" s="84" t="s">
        <v>137</v>
      </c>
      <c r="X757" s="84" t="s">
        <v>137</v>
      </c>
      <c r="Z757" s="105">
        <f t="shared" si="82"/>
        <v>1050000</v>
      </c>
      <c r="AA757" s="61">
        <f t="shared" si="83"/>
        <v>1000000</v>
      </c>
    </row>
    <row r="758" spans="1:27" ht="20.100000000000001" customHeight="1">
      <c r="A758" s="101">
        <v>1756</v>
      </c>
      <c r="B758" s="102">
        <v>1410051018398</v>
      </c>
      <c r="C758" s="102">
        <v>828010023</v>
      </c>
      <c r="D758" s="103" t="s">
        <v>132</v>
      </c>
      <c r="E758" s="103" t="s">
        <v>1779</v>
      </c>
      <c r="F758" s="104">
        <v>2450016</v>
      </c>
      <c r="G758" s="103" t="s">
        <v>1782</v>
      </c>
      <c r="H758" s="103" t="s">
        <v>133</v>
      </c>
      <c r="I758" s="103" t="s">
        <v>1780</v>
      </c>
      <c r="J758" s="103" t="s">
        <v>1785</v>
      </c>
      <c r="K758" s="82">
        <f t="shared" si="77"/>
        <v>3</v>
      </c>
      <c r="L758" s="82">
        <v>137</v>
      </c>
      <c r="M758" s="105">
        <f t="shared" si="78"/>
        <v>500000</v>
      </c>
      <c r="N758" s="105">
        <f t="shared" si="79"/>
        <v>250000</v>
      </c>
      <c r="O758" s="105">
        <f t="shared" si="80"/>
        <v>300000</v>
      </c>
      <c r="P758" s="105" t="str">
        <f t="shared" si="81"/>
        <v/>
      </c>
      <c r="Q758" s="84" t="s">
        <v>138</v>
      </c>
      <c r="S758" s="84" t="s">
        <v>137</v>
      </c>
      <c r="T758" s="84" t="s">
        <v>137</v>
      </c>
      <c r="U758" s="84" t="s">
        <v>137</v>
      </c>
      <c r="X758" s="84" t="s">
        <v>137</v>
      </c>
      <c r="Z758" s="105">
        <f t="shared" si="82"/>
        <v>1050000</v>
      </c>
      <c r="AA758" s="61">
        <f t="shared" si="83"/>
        <v>1000000</v>
      </c>
    </row>
    <row r="759" spans="1:27" ht="20.100000000000001" customHeight="1">
      <c r="A759" s="101">
        <v>1757</v>
      </c>
      <c r="B759" s="102">
        <v>1410051025831</v>
      </c>
      <c r="C759" s="102">
        <v>1420301000054</v>
      </c>
      <c r="D759" s="103" t="s">
        <v>132</v>
      </c>
      <c r="E759" s="103" t="s">
        <v>1786</v>
      </c>
      <c r="F759" s="104">
        <v>2540013</v>
      </c>
      <c r="G759" s="103" t="s">
        <v>1789</v>
      </c>
      <c r="H759" s="103" t="s">
        <v>133</v>
      </c>
      <c r="I759" s="103" t="s">
        <v>1787</v>
      </c>
      <c r="J759" s="103" t="s">
        <v>1788</v>
      </c>
      <c r="K759" s="82">
        <f t="shared" si="77"/>
        <v>3</v>
      </c>
      <c r="L759" s="82">
        <v>98</v>
      </c>
      <c r="M759" s="105">
        <f t="shared" si="78"/>
        <v>500000</v>
      </c>
      <c r="N759" s="105">
        <f t="shared" si="79"/>
        <v>250000</v>
      </c>
      <c r="O759" s="105" t="str">
        <f t="shared" si="80"/>
        <v/>
      </c>
      <c r="P759" s="105" t="str">
        <f t="shared" si="81"/>
        <v/>
      </c>
      <c r="Q759" s="82" t="s">
        <v>137</v>
      </c>
      <c r="R759" s="82"/>
      <c r="S759" s="82" t="s">
        <v>137</v>
      </c>
      <c r="T759" s="82" t="s">
        <v>137</v>
      </c>
      <c r="U759" s="82" t="s">
        <v>137</v>
      </c>
      <c r="V759" s="82"/>
      <c r="W759" s="82"/>
      <c r="X759" s="82" t="s">
        <v>137</v>
      </c>
      <c r="Y759" s="82"/>
      <c r="Z759" s="105">
        <f t="shared" si="82"/>
        <v>750000</v>
      </c>
      <c r="AA759" s="61">
        <f t="shared" si="83"/>
        <v>1000000</v>
      </c>
    </row>
    <row r="760" spans="1:27" ht="20.100000000000001" customHeight="1">
      <c r="A760" s="101">
        <v>1758</v>
      </c>
      <c r="B760" s="102">
        <v>1410051015527</v>
      </c>
      <c r="C760" s="102">
        <v>904010039</v>
      </c>
      <c r="D760" s="103" t="s">
        <v>132</v>
      </c>
      <c r="E760" s="103" t="s">
        <v>1790</v>
      </c>
      <c r="F760" s="104">
        <v>2360051</v>
      </c>
      <c r="G760" s="103" t="s">
        <v>1793</v>
      </c>
      <c r="H760" s="103" t="s">
        <v>133</v>
      </c>
      <c r="I760" s="103" t="s">
        <v>1791</v>
      </c>
      <c r="J760" s="103" t="s">
        <v>1792</v>
      </c>
      <c r="K760" s="82">
        <f t="shared" si="77"/>
        <v>3</v>
      </c>
      <c r="L760" s="82">
        <v>90</v>
      </c>
      <c r="M760" s="105">
        <f t="shared" si="78"/>
        <v>500000</v>
      </c>
      <c r="N760" s="105">
        <f t="shared" si="79"/>
        <v>250000</v>
      </c>
      <c r="O760" s="105">
        <f t="shared" si="80"/>
        <v>300000</v>
      </c>
      <c r="P760" s="105" t="str">
        <f t="shared" si="81"/>
        <v/>
      </c>
      <c r="Q760" s="84" t="s">
        <v>138</v>
      </c>
      <c r="S760" s="84" t="s">
        <v>137</v>
      </c>
      <c r="T760" s="84" t="s">
        <v>137</v>
      </c>
      <c r="U760" s="84" t="s">
        <v>137</v>
      </c>
      <c r="X760" s="84" t="s">
        <v>137</v>
      </c>
      <c r="Z760" s="105">
        <f t="shared" si="82"/>
        <v>1050000</v>
      </c>
      <c r="AA760" s="61">
        <f t="shared" si="83"/>
        <v>1000000</v>
      </c>
    </row>
    <row r="761" spans="1:27" ht="20.100000000000001" customHeight="1">
      <c r="A761" s="101">
        <v>1759</v>
      </c>
      <c r="B761" s="102">
        <v>1410051017739</v>
      </c>
      <c r="C761" s="102">
        <v>912010175</v>
      </c>
      <c r="D761" s="103" t="s">
        <v>132</v>
      </c>
      <c r="E761" s="103" t="s">
        <v>1794</v>
      </c>
      <c r="F761" s="104">
        <v>2470014</v>
      </c>
      <c r="G761" s="103" t="s">
        <v>1798</v>
      </c>
      <c r="H761" s="103" t="s">
        <v>1795</v>
      </c>
      <c r="I761" s="103" t="s">
        <v>1796</v>
      </c>
      <c r="J761" s="103" t="s">
        <v>1797</v>
      </c>
      <c r="K761" s="82">
        <f t="shared" si="77"/>
        <v>3</v>
      </c>
      <c r="L761" s="82">
        <v>200</v>
      </c>
      <c r="M761" s="105">
        <f t="shared" si="78"/>
        <v>500000</v>
      </c>
      <c r="N761" s="105">
        <f t="shared" si="79"/>
        <v>250000</v>
      </c>
      <c r="O761" s="105">
        <f t="shared" si="80"/>
        <v>300000</v>
      </c>
      <c r="P761" s="105" t="str">
        <f t="shared" si="81"/>
        <v/>
      </c>
      <c r="Q761" s="84" t="s">
        <v>138</v>
      </c>
      <c r="S761" s="84" t="s">
        <v>137</v>
      </c>
      <c r="T761" s="84" t="s">
        <v>137</v>
      </c>
      <c r="U761" s="84" t="s">
        <v>137</v>
      </c>
      <c r="X761" s="84" t="s">
        <v>137</v>
      </c>
      <c r="Z761" s="105">
        <f t="shared" si="82"/>
        <v>1050000</v>
      </c>
      <c r="AA761" s="61">
        <f t="shared" si="83"/>
        <v>1000000</v>
      </c>
    </row>
    <row r="762" spans="1:27" ht="20.100000000000001" customHeight="1">
      <c r="A762" s="101">
        <v>1760</v>
      </c>
      <c r="B762" s="102">
        <v>1410051014777</v>
      </c>
      <c r="C762" s="102">
        <v>819010014</v>
      </c>
      <c r="D762" s="103" t="s">
        <v>132</v>
      </c>
      <c r="E762" s="103" t="s">
        <v>1799</v>
      </c>
      <c r="F762" s="104">
        <v>2320006</v>
      </c>
      <c r="G762" s="103" t="s">
        <v>1802</v>
      </c>
      <c r="H762" s="103" t="s">
        <v>1795</v>
      </c>
      <c r="I762" s="103" t="s">
        <v>1800</v>
      </c>
      <c r="J762" s="103" t="s">
        <v>1801</v>
      </c>
      <c r="K762" s="82">
        <f t="shared" si="77"/>
        <v>3</v>
      </c>
      <c r="L762" s="82">
        <v>80</v>
      </c>
      <c r="M762" s="105">
        <f t="shared" si="78"/>
        <v>500000</v>
      </c>
      <c r="N762" s="105">
        <f t="shared" si="79"/>
        <v>250000</v>
      </c>
      <c r="O762" s="105">
        <f t="shared" si="80"/>
        <v>300000</v>
      </c>
      <c r="P762" s="105" t="str">
        <f t="shared" si="81"/>
        <v/>
      </c>
      <c r="Q762" s="84" t="s">
        <v>138</v>
      </c>
      <c r="S762" s="84" t="s">
        <v>137</v>
      </c>
      <c r="T762" s="84" t="s">
        <v>137</v>
      </c>
      <c r="U762" s="84" t="s">
        <v>137</v>
      </c>
      <c r="X762" s="84" t="s">
        <v>137</v>
      </c>
      <c r="Z762" s="105">
        <f t="shared" si="82"/>
        <v>1050000</v>
      </c>
      <c r="AA762" s="61">
        <f t="shared" si="83"/>
        <v>1000000</v>
      </c>
    </row>
    <row r="763" spans="1:27" ht="20.100000000000001" customHeight="1">
      <c r="A763" s="101">
        <v>1761</v>
      </c>
      <c r="B763" s="102">
        <v>1410051014223</v>
      </c>
      <c r="C763" s="102">
        <v>805020013</v>
      </c>
      <c r="D763" s="103" t="s">
        <v>132</v>
      </c>
      <c r="E763" s="103" t="s">
        <v>1803</v>
      </c>
      <c r="F763" s="104">
        <v>2350016</v>
      </c>
      <c r="G763" s="103" t="s">
        <v>1806</v>
      </c>
      <c r="H763" s="103" t="s">
        <v>1795</v>
      </c>
      <c r="I763" s="103" t="s">
        <v>1804</v>
      </c>
      <c r="J763" s="103" t="s">
        <v>1805</v>
      </c>
      <c r="K763" s="82">
        <f t="shared" si="77"/>
        <v>3</v>
      </c>
      <c r="L763" s="82">
        <v>70</v>
      </c>
      <c r="M763" s="105">
        <f t="shared" si="78"/>
        <v>500000</v>
      </c>
      <c r="N763" s="105">
        <f t="shared" si="79"/>
        <v>250000</v>
      </c>
      <c r="O763" s="105" t="str">
        <f t="shared" si="80"/>
        <v/>
      </c>
      <c r="P763" s="105" t="str">
        <f t="shared" si="81"/>
        <v/>
      </c>
      <c r="Q763" s="82" t="s">
        <v>137</v>
      </c>
      <c r="R763" s="82"/>
      <c r="S763" s="82" t="s">
        <v>137</v>
      </c>
      <c r="T763" s="82" t="s">
        <v>137</v>
      </c>
      <c r="U763" s="82" t="s">
        <v>137</v>
      </c>
      <c r="V763" s="82"/>
      <c r="W763" s="82"/>
      <c r="X763" s="82" t="s">
        <v>137</v>
      </c>
      <c r="Y763" s="82"/>
      <c r="Z763" s="105">
        <f t="shared" si="82"/>
        <v>750000</v>
      </c>
      <c r="AA763" s="61">
        <f t="shared" si="83"/>
        <v>1000000</v>
      </c>
    </row>
    <row r="764" spans="1:27" ht="20.100000000000001" customHeight="1">
      <c r="A764" s="101">
        <v>1762</v>
      </c>
      <c r="B764" s="102">
        <v>1410051014264</v>
      </c>
      <c r="C764" s="102">
        <v>805020027</v>
      </c>
      <c r="D764" s="103" t="s">
        <v>132</v>
      </c>
      <c r="E764" s="103" t="s">
        <v>1807</v>
      </c>
      <c r="F764" s="104">
        <v>2210011</v>
      </c>
      <c r="G764" s="103" t="s">
        <v>1811</v>
      </c>
      <c r="H764" s="103" t="s">
        <v>1808</v>
      </c>
      <c r="I764" s="103" t="s">
        <v>1809</v>
      </c>
      <c r="J764" s="103" t="s">
        <v>1810</v>
      </c>
      <c r="K764" s="82">
        <f t="shared" si="77"/>
        <v>3</v>
      </c>
      <c r="L764" s="82">
        <v>106</v>
      </c>
      <c r="M764" s="105">
        <f t="shared" si="78"/>
        <v>500000</v>
      </c>
      <c r="N764" s="105">
        <f t="shared" si="79"/>
        <v>250000</v>
      </c>
      <c r="O764" s="105" t="str">
        <f t="shared" si="80"/>
        <v/>
      </c>
      <c r="P764" s="105" t="str">
        <f t="shared" si="81"/>
        <v/>
      </c>
      <c r="Q764" s="82" t="s">
        <v>137</v>
      </c>
      <c r="R764" s="82"/>
      <c r="S764" s="82" t="s">
        <v>137</v>
      </c>
      <c r="T764" s="82" t="s">
        <v>137</v>
      </c>
      <c r="U764" s="82" t="s">
        <v>137</v>
      </c>
      <c r="V764" s="82"/>
      <c r="W764" s="82"/>
      <c r="X764" s="82" t="s">
        <v>137</v>
      </c>
      <c r="Y764" s="82"/>
      <c r="Z764" s="105">
        <f t="shared" si="82"/>
        <v>750000</v>
      </c>
      <c r="AA764" s="61">
        <f t="shared" si="83"/>
        <v>1000000</v>
      </c>
    </row>
    <row r="765" spans="1:27" ht="20.100000000000001" customHeight="1">
      <c r="A765" s="101">
        <v>1763</v>
      </c>
      <c r="B765" s="102">
        <v>1410051014694</v>
      </c>
      <c r="C765" s="102">
        <v>819010006</v>
      </c>
      <c r="D765" s="103" t="s">
        <v>132</v>
      </c>
      <c r="E765" s="103" t="s">
        <v>1812</v>
      </c>
      <c r="F765" s="104">
        <v>2200061</v>
      </c>
      <c r="G765" s="103" t="s">
        <v>1816</v>
      </c>
      <c r="H765" s="103" t="s">
        <v>1813</v>
      </c>
      <c r="I765" s="103" t="s">
        <v>1814</v>
      </c>
      <c r="J765" s="103" t="s">
        <v>1815</v>
      </c>
      <c r="K765" s="82">
        <f t="shared" si="77"/>
        <v>3</v>
      </c>
      <c r="L765" s="82">
        <v>78</v>
      </c>
      <c r="M765" s="105">
        <f t="shared" si="78"/>
        <v>500000</v>
      </c>
      <c r="N765" s="105">
        <f t="shared" si="79"/>
        <v>250000</v>
      </c>
      <c r="O765" s="105" t="str">
        <f t="shared" si="80"/>
        <v/>
      </c>
      <c r="P765" s="105" t="str">
        <f t="shared" si="81"/>
        <v/>
      </c>
      <c r="Q765" s="82" t="s">
        <v>137</v>
      </c>
      <c r="R765" s="82"/>
      <c r="S765" s="82" t="s">
        <v>137</v>
      </c>
      <c r="T765" s="82" t="s">
        <v>137</v>
      </c>
      <c r="U765" s="82" t="s">
        <v>137</v>
      </c>
      <c r="V765" s="82"/>
      <c r="W765" s="82"/>
      <c r="X765" s="82" t="s">
        <v>137</v>
      </c>
      <c r="Y765" s="82"/>
      <c r="Z765" s="105">
        <f t="shared" si="82"/>
        <v>750000</v>
      </c>
      <c r="AA765" s="61">
        <f t="shared" si="83"/>
        <v>1000000</v>
      </c>
    </row>
    <row r="766" spans="1:27" ht="20.100000000000001" customHeight="1">
      <c r="A766" s="101">
        <v>1764</v>
      </c>
      <c r="B766" s="102">
        <v>1410051018042</v>
      </c>
      <c r="C766" s="102">
        <v>918010022</v>
      </c>
      <c r="D766" s="103" t="s">
        <v>132</v>
      </c>
      <c r="E766" s="103"/>
      <c r="F766" s="104"/>
      <c r="G766" s="103"/>
      <c r="H766" s="103"/>
      <c r="I766" s="103"/>
      <c r="J766" s="103" t="s">
        <v>1818</v>
      </c>
      <c r="K766" s="82">
        <f t="shared" si="77"/>
        <v>3</v>
      </c>
      <c r="L766" s="82">
        <v>120</v>
      </c>
      <c r="M766" s="105">
        <f t="shared" si="78"/>
        <v>500000</v>
      </c>
      <c r="N766" s="105">
        <f t="shared" si="79"/>
        <v>250000</v>
      </c>
      <c r="O766" s="105" t="str">
        <f t="shared" si="80"/>
        <v/>
      </c>
      <c r="P766" s="105" t="str">
        <f t="shared" si="81"/>
        <v/>
      </c>
      <c r="Q766" s="82" t="s">
        <v>137</v>
      </c>
      <c r="R766" s="82"/>
      <c r="S766" s="82" t="s">
        <v>137</v>
      </c>
      <c r="T766" s="82" t="s">
        <v>137</v>
      </c>
      <c r="U766" s="82" t="s">
        <v>137</v>
      </c>
      <c r="V766" s="82"/>
      <c r="W766" s="82"/>
      <c r="X766" s="82" t="s">
        <v>137</v>
      </c>
      <c r="Y766" s="82"/>
      <c r="Z766" s="105">
        <f t="shared" si="82"/>
        <v>750000</v>
      </c>
      <c r="AA766" s="61">
        <f t="shared" si="83"/>
        <v>1000000</v>
      </c>
    </row>
    <row r="767" spans="1:27" ht="20.100000000000001" customHeight="1">
      <c r="A767" s="101">
        <v>1765</v>
      </c>
      <c r="B767" s="102">
        <v>1410051019917</v>
      </c>
      <c r="C767" s="102">
        <v>1016060006</v>
      </c>
      <c r="D767" s="103" t="s">
        <v>132</v>
      </c>
      <c r="E767" s="103"/>
      <c r="F767" s="104"/>
      <c r="G767" s="103"/>
      <c r="H767" s="103"/>
      <c r="I767" s="103"/>
      <c r="J767" s="103" t="s">
        <v>1819</v>
      </c>
      <c r="K767" s="82">
        <f t="shared" si="77"/>
        <v>3</v>
      </c>
      <c r="L767" s="82">
        <v>70</v>
      </c>
      <c r="M767" s="105">
        <f t="shared" si="78"/>
        <v>500000</v>
      </c>
      <c r="N767" s="105">
        <f t="shared" si="79"/>
        <v>250000</v>
      </c>
      <c r="O767" s="105" t="str">
        <f t="shared" si="80"/>
        <v/>
      </c>
      <c r="P767" s="105" t="str">
        <f t="shared" si="81"/>
        <v/>
      </c>
      <c r="Q767" s="82" t="s">
        <v>137</v>
      </c>
      <c r="R767" s="82"/>
      <c r="S767" s="82" t="s">
        <v>137</v>
      </c>
      <c r="T767" s="82" t="s">
        <v>137</v>
      </c>
      <c r="U767" s="82" t="s">
        <v>137</v>
      </c>
      <c r="V767" s="82"/>
      <c r="W767" s="82"/>
      <c r="X767" s="82" t="s">
        <v>137</v>
      </c>
      <c r="Y767" s="82"/>
      <c r="Z767" s="105">
        <f t="shared" si="82"/>
        <v>750000</v>
      </c>
      <c r="AA767" s="61">
        <f t="shared" si="83"/>
        <v>1000000</v>
      </c>
    </row>
    <row r="768" spans="1:27" ht="20.100000000000001" customHeight="1">
      <c r="A768" s="101">
        <v>1766</v>
      </c>
      <c r="B768" s="102">
        <v>1410051017952</v>
      </c>
      <c r="C768" s="102">
        <v>1016040007</v>
      </c>
      <c r="D768" s="103" t="s">
        <v>132</v>
      </c>
      <c r="E768" s="103" t="s">
        <v>3495</v>
      </c>
      <c r="F768" s="104">
        <v>4650093</v>
      </c>
      <c r="G768" s="103" t="s">
        <v>1822</v>
      </c>
      <c r="H768" s="103" t="s">
        <v>147</v>
      </c>
      <c r="I768" s="103" t="s">
        <v>1820</v>
      </c>
      <c r="J768" s="103" t="s">
        <v>1821</v>
      </c>
      <c r="K768" s="82">
        <f t="shared" si="77"/>
        <v>3</v>
      </c>
      <c r="L768" s="82">
        <v>79</v>
      </c>
      <c r="M768" s="105">
        <f t="shared" si="78"/>
        <v>500000</v>
      </c>
      <c r="N768" s="105">
        <f t="shared" si="79"/>
        <v>250000</v>
      </c>
      <c r="O768" s="105" t="str">
        <f t="shared" si="80"/>
        <v/>
      </c>
      <c r="P768" s="105" t="str">
        <f t="shared" si="81"/>
        <v/>
      </c>
      <c r="Q768" s="82" t="s">
        <v>137</v>
      </c>
      <c r="R768" s="82"/>
      <c r="S768" s="82" t="s">
        <v>137</v>
      </c>
      <c r="T768" s="82" t="s">
        <v>137</v>
      </c>
      <c r="U768" s="82" t="s">
        <v>137</v>
      </c>
      <c r="V768" s="82"/>
      <c r="W768" s="82"/>
      <c r="X768" s="82" t="s">
        <v>137</v>
      </c>
      <c r="Y768" s="82"/>
      <c r="Z768" s="105">
        <f t="shared" si="82"/>
        <v>750000</v>
      </c>
      <c r="AA768" s="61">
        <f t="shared" si="83"/>
        <v>1000000</v>
      </c>
    </row>
    <row r="769" spans="1:27" ht="20.100000000000001" customHeight="1">
      <c r="A769" s="101">
        <v>1767</v>
      </c>
      <c r="B769" s="102">
        <v>1410051018026</v>
      </c>
      <c r="C769" s="102">
        <v>1016040007</v>
      </c>
      <c r="D769" s="103" t="s">
        <v>132</v>
      </c>
      <c r="E769" s="103" t="s">
        <v>3495</v>
      </c>
      <c r="F769" s="104">
        <v>4650093</v>
      </c>
      <c r="G769" s="103" t="s">
        <v>1822</v>
      </c>
      <c r="H769" s="103" t="s">
        <v>147</v>
      </c>
      <c r="I769" s="103" t="s">
        <v>1820</v>
      </c>
      <c r="J769" s="103" t="s">
        <v>1823</v>
      </c>
      <c r="K769" s="82">
        <f t="shared" si="77"/>
        <v>3</v>
      </c>
      <c r="L769" s="82">
        <v>60</v>
      </c>
      <c r="M769" s="105">
        <f t="shared" si="78"/>
        <v>500000</v>
      </c>
      <c r="N769" s="105">
        <f t="shared" si="79"/>
        <v>250000</v>
      </c>
      <c r="O769" s="105" t="str">
        <f t="shared" si="80"/>
        <v/>
      </c>
      <c r="P769" s="105" t="str">
        <f t="shared" si="81"/>
        <v/>
      </c>
      <c r="Q769" s="82" t="s">
        <v>137</v>
      </c>
      <c r="R769" s="82"/>
      <c r="S769" s="82" t="s">
        <v>137</v>
      </c>
      <c r="T769" s="82" t="s">
        <v>137</v>
      </c>
      <c r="U769" s="82" t="s">
        <v>137</v>
      </c>
      <c r="V769" s="82"/>
      <c r="W769" s="82"/>
      <c r="X769" s="82" t="s">
        <v>137</v>
      </c>
      <c r="Y769" s="82"/>
      <c r="Z769" s="105">
        <f t="shared" si="82"/>
        <v>750000</v>
      </c>
      <c r="AA769" s="61">
        <f t="shared" si="83"/>
        <v>1000000</v>
      </c>
    </row>
    <row r="770" spans="1:27" ht="20.100000000000001" customHeight="1">
      <c r="A770" s="101">
        <v>1768</v>
      </c>
      <c r="B770" s="102">
        <v>1410051018166</v>
      </c>
      <c r="C770" s="102">
        <v>1016040007</v>
      </c>
      <c r="D770" s="103" t="s">
        <v>132</v>
      </c>
      <c r="E770" s="103" t="s">
        <v>3495</v>
      </c>
      <c r="F770" s="104">
        <v>4650093</v>
      </c>
      <c r="G770" s="103" t="s">
        <v>1822</v>
      </c>
      <c r="H770" s="103" t="s">
        <v>147</v>
      </c>
      <c r="I770" s="103" t="s">
        <v>1820</v>
      </c>
      <c r="J770" s="103" t="s">
        <v>1824</v>
      </c>
      <c r="K770" s="82">
        <f t="shared" si="77"/>
        <v>3</v>
      </c>
      <c r="L770" s="82">
        <v>79</v>
      </c>
      <c r="M770" s="105">
        <f t="shared" si="78"/>
        <v>500000</v>
      </c>
      <c r="N770" s="105">
        <f t="shared" si="79"/>
        <v>250000</v>
      </c>
      <c r="O770" s="105" t="str">
        <f t="shared" si="80"/>
        <v/>
      </c>
      <c r="P770" s="105" t="str">
        <f t="shared" si="81"/>
        <v/>
      </c>
      <c r="Q770" s="82" t="s">
        <v>137</v>
      </c>
      <c r="R770" s="82"/>
      <c r="S770" s="82" t="s">
        <v>137</v>
      </c>
      <c r="T770" s="82" t="s">
        <v>137</v>
      </c>
      <c r="U770" s="82" t="s">
        <v>137</v>
      </c>
      <c r="V770" s="82"/>
      <c r="W770" s="82"/>
      <c r="X770" s="82" t="s">
        <v>137</v>
      </c>
      <c r="Y770" s="82"/>
      <c r="Z770" s="105">
        <f t="shared" si="82"/>
        <v>750000</v>
      </c>
      <c r="AA770" s="61">
        <f t="shared" si="83"/>
        <v>1000000</v>
      </c>
    </row>
    <row r="771" spans="1:27" ht="20.100000000000001" customHeight="1">
      <c r="A771" s="101">
        <v>1769</v>
      </c>
      <c r="B771" s="102">
        <v>1410051018174</v>
      </c>
      <c r="C771" s="102">
        <v>1016040007</v>
      </c>
      <c r="D771" s="103" t="s">
        <v>132</v>
      </c>
      <c r="E771" s="103" t="s">
        <v>3495</v>
      </c>
      <c r="F771" s="104">
        <v>4650093</v>
      </c>
      <c r="G771" s="103" t="s">
        <v>1822</v>
      </c>
      <c r="H771" s="103" t="s">
        <v>147</v>
      </c>
      <c r="I771" s="103" t="s">
        <v>1820</v>
      </c>
      <c r="J771" s="103" t="s">
        <v>1825</v>
      </c>
      <c r="K771" s="82">
        <f t="shared" ref="K771:K834" si="84">IF(L771="","",IF(L771&lt;=19,1,IF(AND(L771&gt;=20,L771&lt;=59),2,IF(L771&gt;=60,3,"エラー"))))</f>
        <v>3</v>
      </c>
      <c r="L771" s="82">
        <v>60</v>
      </c>
      <c r="M771" s="105">
        <f t="shared" ref="M771:M834" si="85">IF(L771="","",IF(K771=1,300000,IF(K771=2,400000,IF(K771=3,500000,"エラー"))))</f>
        <v>500000</v>
      </c>
      <c r="N771" s="105">
        <f t="shared" ref="N771:N834" si="86">IF(L771="","",IF(K771=1,150000,IF(K771=2,200000,IF(K771=3,250000,"エラー"))))</f>
        <v>250000</v>
      </c>
      <c r="O771" s="105" t="str">
        <f t="shared" ref="O771:O834" si="87">IF(OR(Q771="○",R771="○",S771="○",T771="○",U771="○",V771="○"),300000,"")</f>
        <v/>
      </c>
      <c r="P771" s="105" t="str">
        <f t="shared" ref="P771:P834" si="88">IF(OR(X771="○",W771="○",Y771="○"),300000,"")</f>
        <v/>
      </c>
      <c r="Q771" s="82" t="s">
        <v>137</v>
      </c>
      <c r="R771" s="82"/>
      <c r="S771" s="82" t="s">
        <v>137</v>
      </c>
      <c r="T771" s="82" t="s">
        <v>137</v>
      </c>
      <c r="U771" s="82" t="s">
        <v>137</v>
      </c>
      <c r="V771" s="82"/>
      <c r="W771" s="82"/>
      <c r="X771" s="82" t="s">
        <v>137</v>
      </c>
      <c r="Y771" s="82"/>
      <c r="Z771" s="105">
        <f t="shared" ref="Z771:Z834" si="89">SUM(M771:P771)</f>
        <v>750000</v>
      </c>
      <c r="AA771" s="61">
        <f t="shared" ref="AA771:AA834" si="90">IF(OR(N771&lt;&gt;"",O771&lt;&gt;"",P771&lt;&gt;""),1000000,0)</f>
        <v>1000000</v>
      </c>
    </row>
    <row r="772" spans="1:27" ht="20.100000000000001" customHeight="1">
      <c r="A772" s="101">
        <v>1770</v>
      </c>
      <c r="B772" s="102">
        <v>1410051019339</v>
      </c>
      <c r="C772" s="102">
        <v>1016040007</v>
      </c>
      <c r="D772" s="103" t="s">
        <v>132</v>
      </c>
      <c r="E772" s="103" t="s">
        <v>3495</v>
      </c>
      <c r="F772" s="104">
        <v>4650093</v>
      </c>
      <c r="G772" s="103" t="s">
        <v>1822</v>
      </c>
      <c r="H772" s="103" t="s">
        <v>147</v>
      </c>
      <c r="I772" s="103" t="s">
        <v>1820</v>
      </c>
      <c r="J772" s="103" t="s">
        <v>1826</v>
      </c>
      <c r="K772" s="82">
        <f t="shared" si="84"/>
        <v>3</v>
      </c>
      <c r="L772" s="82">
        <v>70</v>
      </c>
      <c r="M772" s="105">
        <f t="shared" si="85"/>
        <v>500000</v>
      </c>
      <c r="N772" s="105">
        <f t="shared" si="86"/>
        <v>250000</v>
      </c>
      <c r="O772" s="105" t="str">
        <f t="shared" si="87"/>
        <v/>
      </c>
      <c r="P772" s="105" t="str">
        <f t="shared" si="88"/>
        <v/>
      </c>
      <c r="Q772" s="82" t="s">
        <v>137</v>
      </c>
      <c r="R772" s="82"/>
      <c r="S772" s="82" t="s">
        <v>137</v>
      </c>
      <c r="T772" s="82" t="s">
        <v>137</v>
      </c>
      <c r="U772" s="82" t="s">
        <v>137</v>
      </c>
      <c r="V772" s="82"/>
      <c r="W772" s="82"/>
      <c r="X772" s="82" t="s">
        <v>137</v>
      </c>
      <c r="Y772" s="82"/>
      <c r="Z772" s="105">
        <f t="shared" si="89"/>
        <v>750000</v>
      </c>
      <c r="AA772" s="61">
        <f t="shared" si="90"/>
        <v>1000000</v>
      </c>
    </row>
    <row r="773" spans="1:27" ht="20.100000000000001" customHeight="1">
      <c r="A773" s="101">
        <v>1771</v>
      </c>
      <c r="B773" s="102">
        <v>1410051019511</v>
      </c>
      <c r="C773" s="102">
        <v>1016040007</v>
      </c>
      <c r="D773" s="103" t="s">
        <v>132</v>
      </c>
      <c r="E773" s="103" t="s">
        <v>3495</v>
      </c>
      <c r="F773" s="104">
        <v>4650093</v>
      </c>
      <c r="G773" s="103" t="s">
        <v>1822</v>
      </c>
      <c r="H773" s="103" t="s">
        <v>147</v>
      </c>
      <c r="I773" s="103" t="s">
        <v>1820</v>
      </c>
      <c r="J773" s="103" t="s">
        <v>1827</v>
      </c>
      <c r="K773" s="82">
        <f t="shared" si="84"/>
        <v>3</v>
      </c>
      <c r="L773" s="82">
        <v>78</v>
      </c>
      <c r="M773" s="105">
        <f t="shared" si="85"/>
        <v>500000</v>
      </c>
      <c r="N773" s="105">
        <f t="shared" si="86"/>
        <v>250000</v>
      </c>
      <c r="O773" s="105" t="str">
        <f t="shared" si="87"/>
        <v/>
      </c>
      <c r="P773" s="105" t="str">
        <f t="shared" si="88"/>
        <v/>
      </c>
      <c r="Q773" s="82" t="s">
        <v>137</v>
      </c>
      <c r="R773" s="82"/>
      <c r="S773" s="82" t="s">
        <v>137</v>
      </c>
      <c r="T773" s="82" t="s">
        <v>137</v>
      </c>
      <c r="U773" s="82" t="s">
        <v>137</v>
      </c>
      <c r="V773" s="82"/>
      <c r="W773" s="82"/>
      <c r="X773" s="82" t="s">
        <v>137</v>
      </c>
      <c r="Y773" s="82"/>
      <c r="Z773" s="105">
        <f t="shared" si="89"/>
        <v>750000</v>
      </c>
      <c r="AA773" s="61">
        <f t="shared" si="90"/>
        <v>1000000</v>
      </c>
    </row>
    <row r="774" spans="1:27" ht="20.100000000000001" customHeight="1">
      <c r="A774" s="101">
        <v>1772</v>
      </c>
      <c r="B774" s="102">
        <v>1410051027407</v>
      </c>
      <c r="C774" s="102">
        <v>1410312100019</v>
      </c>
      <c r="D774" s="103" t="s">
        <v>132</v>
      </c>
      <c r="E774" s="103"/>
      <c r="F774" s="104"/>
      <c r="G774" s="103"/>
      <c r="H774" s="103"/>
      <c r="I774" s="103"/>
      <c r="J774" s="103" t="s">
        <v>1829</v>
      </c>
      <c r="K774" s="82">
        <f t="shared" si="84"/>
        <v>2</v>
      </c>
      <c r="L774" s="82">
        <v>50</v>
      </c>
      <c r="M774" s="105">
        <f t="shared" si="85"/>
        <v>400000</v>
      </c>
      <c r="N774" s="105">
        <f t="shared" si="86"/>
        <v>200000</v>
      </c>
      <c r="O774" s="105" t="str">
        <f t="shared" si="87"/>
        <v/>
      </c>
      <c r="P774" s="105" t="str">
        <f t="shared" si="88"/>
        <v/>
      </c>
      <c r="Q774" s="82" t="s">
        <v>137</v>
      </c>
      <c r="R774" s="82"/>
      <c r="S774" s="82" t="s">
        <v>137</v>
      </c>
      <c r="T774" s="82" t="s">
        <v>137</v>
      </c>
      <c r="U774" s="82" t="s">
        <v>137</v>
      </c>
      <c r="V774" s="82"/>
      <c r="W774" s="82"/>
      <c r="X774" s="82" t="s">
        <v>137</v>
      </c>
      <c r="Y774" s="82"/>
      <c r="Z774" s="105">
        <f t="shared" si="89"/>
        <v>600000</v>
      </c>
      <c r="AA774" s="61">
        <f t="shared" si="90"/>
        <v>1000000</v>
      </c>
    </row>
    <row r="775" spans="1:27" ht="20.100000000000001" customHeight="1">
      <c r="A775" s="101">
        <v>1773</v>
      </c>
      <c r="B775" s="102">
        <v>1410051017176</v>
      </c>
      <c r="C775" s="102">
        <v>912010116</v>
      </c>
      <c r="D775" s="103" t="s">
        <v>132</v>
      </c>
      <c r="E775" s="103" t="s">
        <v>1830</v>
      </c>
      <c r="F775" s="104">
        <v>2220001</v>
      </c>
      <c r="G775" s="103" t="s">
        <v>1833</v>
      </c>
      <c r="H775" s="103" t="s">
        <v>147</v>
      </c>
      <c r="I775" s="103" t="s">
        <v>1831</v>
      </c>
      <c r="J775" s="103" t="s">
        <v>1832</v>
      </c>
      <c r="K775" s="82">
        <f t="shared" si="84"/>
        <v>3</v>
      </c>
      <c r="L775" s="82">
        <v>90</v>
      </c>
      <c r="M775" s="105">
        <f t="shared" si="85"/>
        <v>500000</v>
      </c>
      <c r="N775" s="105">
        <f t="shared" si="86"/>
        <v>250000</v>
      </c>
      <c r="O775" s="105">
        <f t="shared" si="87"/>
        <v>300000</v>
      </c>
      <c r="P775" s="105" t="str">
        <f t="shared" si="88"/>
        <v/>
      </c>
      <c r="Q775" s="84" t="s">
        <v>138</v>
      </c>
      <c r="S775" s="84" t="s">
        <v>137</v>
      </c>
      <c r="T775" s="84" t="s">
        <v>137</v>
      </c>
      <c r="U775" s="84" t="s">
        <v>137</v>
      </c>
      <c r="X775" s="84" t="s">
        <v>137</v>
      </c>
      <c r="Z775" s="105">
        <f t="shared" si="89"/>
        <v>1050000</v>
      </c>
      <c r="AA775" s="61">
        <f t="shared" si="90"/>
        <v>1000000</v>
      </c>
    </row>
    <row r="776" spans="1:27" ht="20.100000000000001" customHeight="1">
      <c r="A776" s="101">
        <v>1774</v>
      </c>
      <c r="B776" s="102">
        <v>1410051025039</v>
      </c>
      <c r="C776" s="102">
        <v>1310208000168</v>
      </c>
      <c r="D776" s="103" t="s">
        <v>132</v>
      </c>
      <c r="E776" s="103" t="s">
        <v>1834</v>
      </c>
      <c r="F776" s="104">
        <v>1030022</v>
      </c>
      <c r="G776" s="103" t="s">
        <v>1837</v>
      </c>
      <c r="H776" s="103" t="s">
        <v>220</v>
      </c>
      <c r="I776" s="103" t="s">
        <v>1835</v>
      </c>
      <c r="J776" s="103" t="s">
        <v>1836</v>
      </c>
      <c r="K776" s="82">
        <f t="shared" si="84"/>
        <v>2</v>
      </c>
      <c r="L776" s="82">
        <v>58</v>
      </c>
      <c r="M776" s="105">
        <f t="shared" si="85"/>
        <v>400000</v>
      </c>
      <c r="N776" s="105">
        <f t="shared" si="86"/>
        <v>200000</v>
      </c>
      <c r="O776" s="105" t="str">
        <f t="shared" si="87"/>
        <v/>
      </c>
      <c r="P776" s="105" t="str">
        <f t="shared" si="88"/>
        <v/>
      </c>
      <c r="Q776" s="82" t="s">
        <v>137</v>
      </c>
      <c r="R776" s="82"/>
      <c r="S776" s="82" t="s">
        <v>137</v>
      </c>
      <c r="T776" s="82" t="s">
        <v>137</v>
      </c>
      <c r="U776" s="82" t="s">
        <v>137</v>
      </c>
      <c r="V776" s="82"/>
      <c r="W776" s="82"/>
      <c r="X776" s="82" t="s">
        <v>137</v>
      </c>
      <c r="Y776" s="82"/>
      <c r="Z776" s="105">
        <f t="shared" si="89"/>
        <v>600000</v>
      </c>
      <c r="AA776" s="61">
        <f t="shared" si="90"/>
        <v>1000000</v>
      </c>
    </row>
    <row r="777" spans="1:27" ht="20.100000000000001" customHeight="1">
      <c r="A777" s="101">
        <v>1775</v>
      </c>
      <c r="B777" s="102">
        <v>1410051024669</v>
      </c>
      <c r="C777" s="102">
        <v>1501220115</v>
      </c>
      <c r="D777" s="103" t="s">
        <v>132</v>
      </c>
      <c r="E777" s="103" t="s">
        <v>1838</v>
      </c>
      <c r="F777" s="104">
        <v>2320064</v>
      </c>
      <c r="G777" s="103" t="s">
        <v>1841</v>
      </c>
      <c r="H777" s="103" t="s">
        <v>133</v>
      </c>
      <c r="I777" s="103" t="s">
        <v>1839</v>
      </c>
      <c r="J777" s="103" t="s">
        <v>1840</v>
      </c>
      <c r="K777" s="82">
        <f t="shared" si="84"/>
        <v>2</v>
      </c>
      <c r="L777" s="82">
        <v>47</v>
      </c>
      <c r="M777" s="105">
        <f t="shared" si="85"/>
        <v>400000</v>
      </c>
      <c r="N777" s="105">
        <f t="shared" si="86"/>
        <v>200000</v>
      </c>
      <c r="O777" s="105" t="str">
        <f t="shared" si="87"/>
        <v/>
      </c>
      <c r="P777" s="105" t="str">
        <f t="shared" si="88"/>
        <v/>
      </c>
      <c r="Q777" s="82" t="s">
        <v>137</v>
      </c>
      <c r="R777" s="82"/>
      <c r="S777" s="82" t="s">
        <v>137</v>
      </c>
      <c r="T777" s="82" t="s">
        <v>137</v>
      </c>
      <c r="U777" s="82" t="s">
        <v>137</v>
      </c>
      <c r="V777" s="82"/>
      <c r="W777" s="82"/>
      <c r="X777" s="82" t="s">
        <v>137</v>
      </c>
      <c r="Y777" s="82"/>
      <c r="Z777" s="105">
        <f t="shared" si="89"/>
        <v>600000</v>
      </c>
      <c r="AA777" s="61">
        <f t="shared" si="90"/>
        <v>1000000</v>
      </c>
    </row>
    <row r="778" spans="1:27" ht="20.100000000000001" customHeight="1">
      <c r="A778" s="101">
        <v>1776</v>
      </c>
      <c r="B778" s="102">
        <v>1410051015287</v>
      </c>
      <c r="C778" s="102">
        <v>828010020</v>
      </c>
      <c r="D778" s="103" t="s">
        <v>132</v>
      </c>
      <c r="E778" s="103" t="s">
        <v>1842</v>
      </c>
      <c r="F778" s="104">
        <v>2450062</v>
      </c>
      <c r="G778" s="103" t="s">
        <v>1845</v>
      </c>
      <c r="H778" s="103" t="s">
        <v>133</v>
      </c>
      <c r="I778" s="103" t="s">
        <v>1843</v>
      </c>
      <c r="J778" s="103" t="s">
        <v>1844</v>
      </c>
      <c r="K778" s="82">
        <f t="shared" si="84"/>
        <v>3</v>
      </c>
      <c r="L778" s="82">
        <v>70</v>
      </c>
      <c r="M778" s="105">
        <f t="shared" si="85"/>
        <v>500000</v>
      </c>
      <c r="N778" s="105">
        <f t="shared" si="86"/>
        <v>250000</v>
      </c>
      <c r="O778" s="105">
        <f t="shared" si="87"/>
        <v>300000</v>
      </c>
      <c r="P778" s="105" t="str">
        <f t="shared" si="88"/>
        <v/>
      </c>
      <c r="Q778" s="84" t="s">
        <v>138</v>
      </c>
      <c r="S778" s="84" t="s">
        <v>137</v>
      </c>
      <c r="T778" s="84" t="s">
        <v>137</v>
      </c>
      <c r="U778" s="84" t="s">
        <v>137</v>
      </c>
      <c r="X778" s="84" t="s">
        <v>137</v>
      </c>
      <c r="Z778" s="105">
        <f t="shared" si="89"/>
        <v>1050000</v>
      </c>
      <c r="AA778" s="61">
        <f t="shared" si="90"/>
        <v>1000000</v>
      </c>
    </row>
    <row r="779" spans="1:27" ht="20.100000000000001" customHeight="1">
      <c r="A779" s="101">
        <v>1777</v>
      </c>
      <c r="B779" s="102">
        <v>1410051017945</v>
      </c>
      <c r="C779" s="102">
        <v>918010010</v>
      </c>
      <c r="D779" s="103" t="s">
        <v>132</v>
      </c>
      <c r="E779" s="103" t="s">
        <v>1846</v>
      </c>
      <c r="F779" s="104">
        <v>2300051</v>
      </c>
      <c r="G779" s="103" t="s">
        <v>1849</v>
      </c>
      <c r="H779" s="103" t="s">
        <v>133</v>
      </c>
      <c r="I779" s="103" t="s">
        <v>1847</v>
      </c>
      <c r="J779" s="103" t="s">
        <v>1848</v>
      </c>
      <c r="K779" s="82">
        <f t="shared" si="84"/>
        <v>3</v>
      </c>
      <c r="L779" s="82">
        <v>66</v>
      </c>
      <c r="M779" s="105">
        <f t="shared" si="85"/>
        <v>500000</v>
      </c>
      <c r="N779" s="105">
        <f t="shared" si="86"/>
        <v>250000</v>
      </c>
      <c r="O779" s="105" t="str">
        <f t="shared" si="87"/>
        <v/>
      </c>
      <c r="P779" s="105" t="str">
        <f t="shared" si="88"/>
        <v/>
      </c>
      <c r="Q779" s="82" t="s">
        <v>137</v>
      </c>
      <c r="R779" s="82"/>
      <c r="S779" s="82" t="s">
        <v>137</v>
      </c>
      <c r="T779" s="82" t="s">
        <v>137</v>
      </c>
      <c r="U779" s="82" t="s">
        <v>137</v>
      </c>
      <c r="V779" s="82"/>
      <c r="W779" s="82"/>
      <c r="X779" s="82" t="s">
        <v>137</v>
      </c>
      <c r="Y779" s="82"/>
      <c r="Z779" s="105">
        <f t="shared" si="89"/>
        <v>750000</v>
      </c>
      <c r="AA779" s="61">
        <f t="shared" si="90"/>
        <v>1000000</v>
      </c>
    </row>
    <row r="780" spans="1:27" ht="20.100000000000001" customHeight="1">
      <c r="A780" s="101">
        <v>1778</v>
      </c>
      <c r="B780" s="102">
        <v>1410051018083</v>
      </c>
      <c r="C780" s="102">
        <v>918010026</v>
      </c>
      <c r="D780" s="103" t="s">
        <v>132</v>
      </c>
      <c r="E780" s="103" t="s">
        <v>1850</v>
      </c>
      <c r="F780" s="104">
        <v>2330007</v>
      </c>
      <c r="G780" s="103" t="s">
        <v>1853</v>
      </c>
      <c r="H780" s="103" t="s">
        <v>133</v>
      </c>
      <c r="I780" s="103" t="s">
        <v>1851</v>
      </c>
      <c r="J780" s="103" t="s">
        <v>1852</v>
      </c>
      <c r="K780" s="82">
        <f t="shared" si="84"/>
        <v>3</v>
      </c>
      <c r="L780" s="82">
        <v>60</v>
      </c>
      <c r="M780" s="105">
        <f t="shared" si="85"/>
        <v>500000</v>
      </c>
      <c r="N780" s="105">
        <f t="shared" si="86"/>
        <v>250000</v>
      </c>
      <c r="O780" s="105">
        <f t="shared" si="87"/>
        <v>300000</v>
      </c>
      <c r="P780" s="105" t="str">
        <f t="shared" si="88"/>
        <v/>
      </c>
      <c r="Q780" s="84" t="s">
        <v>138</v>
      </c>
      <c r="S780" s="84" t="s">
        <v>137</v>
      </c>
      <c r="T780" s="84" t="s">
        <v>170</v>
      </c>
      <c r="U780" s="84" t="s">
        <v>137</v>
      </c>
      <c r="X780" s="84" t="s">
        <v>137</v>
      </c>
      <c r="Z780" s="105">
        <f t="shared" si="89"/>
        <v>1050000</v>
      </c>
      <c r="AA780" s="61">
        <f t="shared" si="90"/>
        <v>1000000</v>
      </c>
    </row>
    <row r="781" spans="1:27" ht="20.100000000000001" customHeight="1">
      <c r="A781" s="101">
        <v>1779</v>
      </c>
      <c r="B781" s="102">
        <v>1410051019354</v>
      </c>
      <c r="C781" s="102">
        <v>918010026</v>
      </c>
      <c r="D781" s="103" t="s">
        <v>132</v>
      </c>
      <c r="E781" s="103" t="s">
        <v>1850</v>
      </c>
      <c r="F781" s="104">
        <v>2330007</v>
      </c>
      <c r="G781" s="103" t="s">
        <v>1853</v>
      </c>
      <c r="H781" s="103" t="s">
        <v>133</v>
      </c>
      <c r="I781" s="103" t="s">
        <v>1851</v>
      </c>
      <c r="J781" s="103" t="s">
        <v>1854</v>
      </c>
      <c r="K781" s="82">
        <f t="shared" si="84"/>
        <v>2</v>
      </c>
      <c r="L781" s="82">
        <v>56</v>
      </c>
      <c r="M781" s="105">
        <f t="shared" si="85"/>
        <v>400000</v>
      </c>
      <c r="N781" s="105">
        <f t="shared" si="86"/>
        <v>200000</v>
      </c>
      <c r="O781" s="105">
        <f t="shared" si="87"/>
        <v>300000</v>
      </c>
      <c r="P781" s="105" t="str">
        <f t="shared" si="88"/>
        <v/>
      </c>
      <c r="Q781" s="84" t="s">
        <v>138</v>
      </c>
      <c r="S781" s="84" t="s">
        <v>137</v>
      </c>
      <c r="T781" s="84" t="s">
        <v>137</v>
      </c>
      <c r="U781" s="84" t="s">
        <v>137</v>
      </c>
      <c r="X781" s="84" t="s">
        <v>137</v>
      </c>
      <c r="Z781" s="105">
        <f t="shared" si="89"/>
        <v>900000</v>
      </c>
      <c r="AA781" s="61">
        <f t="shared" si="90"/>
        <v>1000000</v>
      </c>
    </row>
    <row r="782" spans="1:27" ht="20.100000000000001" customHeight="1">
      <c r="A782" s="101">
        <v>1780</v>
      </c>
      <c r="B782" s="102">
        <v>1410051018091</v>
      </c>
      <c r="C782" s="102">
        <v>918010026</v>
      </c>
      <c r="D782" s="103" t="s">
        <v>139</v>
      </c>
      <c r="E782" s="103" t="s">
        <v>1850</v>
      </c>
      <c r="F782" s="104">
        <v>2330007</v>
      </c>
      <c r="G782" s="103" t="s">
        <v>1853</v>
      </c>
      <c r="H782" s="103" t="s">
        <v>133</v>
      </c>
      <c r="I782" s="103" t="s">
        <v>1851</v>
      </c>
      <c r="J782" s="106" t="s">
        <v>1855</v>
      </c>
      <c r="K782" s="82">
        <f t="shared" si="84"/>
        <v>2</v>
      </c>
      <c r="L782" s="82">
        <v>30</v>
      </c>
      <c r="M782" s="105">
        <f t="shared" si="85"/>
        <v>400000</v>
      </c>
      <c r="N782" s="105">
        <f t="shared" si="86"/>
        <v>200000</v>
      </c>
      <c r="O782" s="105" t="str">
        <f t="shared" si="87"/>
        <v/>
      </c>
      <c r="P782" s="105" t="str">
        <f t="shared" si="88"/>
        <v/>
      </c>
      <c r="Q782" s="82" t="s">
        <v>137</v>
      </c>
      <c r="R782" s="82"/>
      <c r="S782" s="82" t="s">
        <v>137</v>
      </c>
      <c r="T782" s="82" t="s">
        <v>137</v>
      </c>
      <c r="U782" s="82" t="s">
        <v>137</v>
      </c>
      <c r="V782" s="82"/>
      <c r="W782" s="82"/>
      <c r="X782" s="82" t="s">
        <v>137</v>
      </c>
      <c r="Y782" s="82"/>
      <c r="Z782" s="105">
        <f t="shared" si="89"/>
        <v>600000</v>
      </c>
      <c r="AA782" s="61">
        <f t="shared" si="90"/>
        <v>1000000</v>
      </c>
    </row>
    <row r="783" spans="1:27" ht="20.100000000000001" customHeight="1">
      <c r="A783" s="101">
        <v>1781</v>
      </c>
      <c r="B783" s="102">
        <v>1410051019313</v>
      </c>
      <c r="C783" s="102">
        <v>1008010008</v>
      </c>
      <c r="D783" s="103" t="s">
        <v>132</v>
      </c>
      <c r="E783" s="103" t="s">
        <v>1856</v>
      </c>
      <c r="F783" s="104">
        <v>2200004</v>
      </c>
      <c r="G783" s="103" t="s">
        <v>1859</v>
      </c>
      <c r="H783" s="103" t="s">
        <v>133</v>
      </c>
      <c r="I783" s="103" t="s">
        <v>1857</v>
      </c>
      <c r="J783" s="103" t="s">
        <v>1858</v>
      </c>
      <c r="K783" s="82">
        <f t="shared" si="84"/>
        <v>2</v>
      </c>
      <c r="L783" s="82">
        <v>26</v>
      </c>
      <c r="M783" s="105">
        <f t="shared" si="85"/>
        <v>400000</v>
      </c>
      <c r="N783" s="105">
        <f t="shared" si="86"/>
        <v>200000</v>
      </c>
      <c r="O783" s="105" t="str">
        <f t="shared" si="87"/>
        <v/>
      </c>
      <c r="P783" s="105" t="str">
        <f t="shared" si="88"/>
        <v/>
      </c>
      <c r="Q783" s="82" t="s">
        <v>137</v>
      </c>
      <c r="R783" s="82"/>
      <c r="S783" s="82" t="s">
        <v>137</v>
      </c>
      <c r="T783" s="82" t="s">
        <v>137</v>
      </c>
      <c r="U783" s="82" t="s">
        <v>137</v>
      </c>
      <c r="V783" s="82"/>
      <c r="W783" s="82"/>
      <c r="X783" s="82" t="s">
        <v>137</v>
      </c>
      <c r="Y783" s="82"/>
      <c r="Z783" s="105">
        <f t="shared" si="89"/>
        <v>600000</v>
      </c>
      <c r="AA783" s="61">
        <f t="shared" si="90"/>
        <v>1000000</v>
      </c>
    </row>
    <row r="784" spans="1:27" ht="20.100000000000001" customHeight="1">
      <c r="A784" s="101">
        <v>1782</v>
      </c>
      <c r="B784" s="102">
        <v>1410051024172</v>
      </c>
      <c r="C784" s="102">
        <v>1008010008</v>
      </c>
      <c r="D784" s="103" t="s">
        <v>132</v>
      </c>
      <c r="E784" s="103" t="s">
        <v>1856</v>
      </c>
      <c r="F784" s="104">
        <v>2200004</v>
      </c>
      <c r="G784" s="103" t="s">
        <v>1859</v>
      </c>
      <c r="H784" s="103" t="s">
        <v>133</v>
      </c>
      <c r="I784" s="103" t="s">
        <v>1857</v>
      </c>
      <c r="J784" s="103" t="s">
        <v>1860</v>
      </c>
      <c r="K784" s="82">
        <f t="shared" si="84"/>
        <v>3</v>
      </c>
      <c r="L784" s="82">
        <v>60</v>
      </c>
      <c r="M784" s="105">
        <f t="shared" si="85"/>
        <v>500000</v>
      </c>
      <c r="N784" s="105">
        <f t="shared" si="86"/>
        <v>250000</v>
      </c>
      <c r="O784" s="105">
        <f t="shared" si="87"/>
        <v>300000</v>
      </c>
      <c r="P784" s="105" t="str">
        <f t="shared" si="88"/>
        <v/>
      </c>
      <c r="Q784" s="82" t="s">
        <v>137</v>
      </c>
      <c r="R784" s="82"/>
      <c r="S784" s="82" t="s">
        <v>137</v>
      </c>
      <c r="T784" s="84" t="s">
        <v>170</v>
      </c>
      <c r="U784" s="82" t="s">
        <v>137</v>
      </c>
      <c r="V784" s="82"/>
      <c r="W784" s="82"/>
      <c r="X784" s="82" t="s">
        <v>137</v>
      </c>
      <c r="Y784" s="82"/>
      <c r="Z784" s="105">
        <f t="shared" si="89"/>
        <v>1050000</v>
      </c>
      <c r="AA784" s="61">
        <f t="shared" si="90"/>
        <v>1000000</v>
      </c>
    </row>
    <row r="785" spans="1:27" ht="20.100000000000001" customHeight="1">
      <c r="A785" s="101">
        <v>1783</v>
      </c>
      <c r="B785" s="102">
        <v>1410051015303</v>
      </c>
      <c r="C785" s="102">
        <v>828010022</v>
      </c>
      <c r="D785" s="103" t="s">
        <v>132</v>
      </c>
      <c r="E785" s="103" t="s">
        <v>1861</v>
      </c>
      <c r="F785" s="104">
        <v>2210046</v>
      </c>
      <c r="G785" s="103" t="s">
        <v>1864</v>
      </c>
      <c r="H785" s="103" t="s">
        <v>133</v>
      </c>
      <c r="I785" s="103" t="s">
        <v>1862</v>
      </c>
      <c r="J785" s="103" t="s">
        <v>1863</v>
      </c>
      <c r="K785" s="82">
        <f t="shared" si="84"/>
        <v>2</v>
      </c>
      <c r="L785" s="82">
        <v>50</v>
      </c>
      <c r="M785" s="105">
        <f t="shared" si="85"/>
        <v>400000</v>
      </c>
      <c r="N785" s="105">
        <f t="shared" si="86"/>
        <v>200000</v>
      </c>
      <c r="O785" s="105" t="str">
        <f t="shared" si="87"/>
        <v/>
      </c>
      <c r="P785" s="105" t="str">
        <f t="shared" si="88"/>
        <v/>
      </c>
      <c r="Q785" s="82" t="s">
        <v>137</v>
      </c>
      <c r="R785" s="82"/>
      <c r="S785" s="82" t="s">
        <v>137</v>
      </c>
      <c r="T785" s="82" t="s">
        <v>137</v>
      </c>
      <c r="U785" s="82" t="s">
        <v>137</v>
      </c>
      <c r="V785" s="82"/>
      <c r="W785" s="82"/>
      <c r="X785" s="82" t="s">
        <v>137</v>
      </c>
      <c r="Y785" s="82"/>
      <c r="Z785" s="105">
        <f t="shared" si="89"/>
        <v>600000</v>
      </c>
      <c r="AA785" s="61">
        <f t="shared" si="90"/>
        <v>1000000</v>
      </c>
    </row>
    <row r="786" spans="1:27" ht="20.100000000000001" customHeight="1">
      <c r="A786" s="101">
        <v>1784</v>
      </c>
      <c r="B786" s="102">
        <v>1410051017762</v>
      </c>
      <c r="C786" s="102">
        <v>828010022</v>
      </c>
      <c r="D786" s="103" t="s">
        <v>132</v>
      </c>
      <c r="E786" s="103" t="s">
        <v>1861</v>
      </c>
      <c r="F786" s="104">
        <v>2210046</v>
      </c>
      <c r="G786" s="103" t="s">
        <v>1864</v>
      </c>
      <c r="H786" s="103" t="s">
        <v>133</v>
      </c>
      <c r="I786" s="103" t="s">
        <v>1862</v>
      </c>
      <c r="J786" s="103" t="s">
        <v>1865</v>
      </c>
      <c r="K786" s="82">
        <f t="shared" si="84"/>
        <v>3</v>
      </c>
      <c r="L786" s="82">
        <v>80</v>
      </c>
      <c r="M786" s="105">
        <f t="shared" si="85"/>
        <v>500000</v>
      </c>
      <c r="N786" s="105">
        <f t="shared" si="86"/>
        <v>250000</v>
      </c>
      <c r="O786" s="105" t="str">
        <f t="shared" si="87"/>
        <v/>
      </c>
      <c r="P786" s="105" t="str">
        <f t="shared" si="88"/>
        <v/>
      </c>
      <c r="Q786" s="82" t="s">
        <v>137</v>
      </c>
      <c r="R786" s="82"/>
      <c r="S786" s="82" t="s">
        <v>137</v>
      </c>
      <c r="T786" s="82" t="s">
        <v>137</v>
      </c>
      <c r="U786" s="82" t="s">
        <v>137</v>
      </c>
      <c r="V786" s="82"/>
      <c r="W786" s="82"/>
      <c r="X786" s="82" t="s">
        <v>137</v>
      </c>
      <c r="Y786" s="82"/>
      <c r="Z786" s="105">
        <f t="shared" si="89"/>
        <v>750000</v>
      </c>
      <c r="AA786" s="61">
        <f t="shared" si="90"/>
        <v>1000000</v>
      </c>
    </row>
    <row r="787" spans="1:27" ht="20.100000000000001" customHeight="1">
      <c r="A787" s="101">
        <v>1785</v>
      </c>
      <c r="B787" s="102">
        <v>1410051018570</v>
      </c>
      <c r="C787" s="102">
        <v>828010022</v>
      </c>
      <c r="D787" s="103" t="s">
        <v>132</v>
      </c>
      <c r="E787" s="103" t="s">
        <v>1861</v>
      </c>
      <c r="F787" s="104">
        <v>2210046</v>
      </c>
      <c r="G787" s="103" t="s">
        <v>1864</v>
      </c>
      <c r="H787" s="103" t="s">
        <v>133</v>
      </c>
      <c r="I787" s="103" t="s">
        <v>1862</v>
      </c>
      <c r="J787" s="103" t="s">
        <v>1866</v>
      </c>
      <c r="K787" s="82">
        <f t="shared" si="84"/>
        <v>2</v>
      </c>
      <c r="L787" s="82">
        <v>40</v>
      </c>
      <c r="M787" s="105">
        <f t="shared" si="85"/>
        <v>400000</v>
      </c>
      <c r="N787" s="105">
        <f t="shared" si="86"/>
        <v>200000</v>
      </c>
      <c r="O787" s="105" t="str">
        <f t="shared" si="87"/>
        <v/>
      </c>
      <c r="P787" s="105" t="str">
        <f t="shared" si="88"/>
        <v/>
      </c>
      <c r="Q787" s="82" t="s">
        <v>137</v>
      </c>
      <c r="R787" s="82"/>
      <c r="S787" s="82" t="s">
        <v>137</v>
      </c>
      <c r="T787" s="82" t="s">
        <v>137</v>
      </c>
      <c r="U787" s="82" t="s">
        <v>137</v>
      </c>
      <c r="V787" s="82"/>
      <c r="W787" s="82"/>
      <c r="X787" s="82" t="s">
        <v>137</v>
      </c>
      <c r="Y787" s="82"/>
      <c r="Z787" s="105">
        <f t="shared" si="89"/>
        <v>600000</v>
      </c>
      <c r="AA787" s="61">
        <f t="shared" si="90"/>
        <v>1000000</v>
      </c>
    </row>
    <row r="788" spans="1:27" ht="20.100000000000001" customHeight="1">
      <c r="A788" s="101">
        <v>1786</v>
      </c>
      <c r="B788" s="102">
        <v>1410051017184</v>
      </c>
      <c r="C788" s="102">
        <v>912010117</v>
      </c>
      <c r="D788" s="103" t="s">
        <v>132</v>
      </c>
      <c r="E788" s="103" t="s">
        <v>1867</v>
      </c>
      <c r="F788" s="104">
        <v>2230061</v>
      </c>
      <c r="G788" s="103" t="s">
        <v>1870</v>
      </c>
      <c r="H788" s="103" t="s">
        <v>133</v>
      </c>
      <c r="I788" s="103" t="s">
        <v>1868</v>
      </c>
      <c r="J788" s="103" t="s">
        <v>1869</v>
      </c>
      <c r="K788" s="82">
        <f t="shared" si="84"/>
        <v>2</v>
      </c>
      <c r="L788" s="82">
        <v>30</v>
      </c>
      <c r="M788" s="105">
        <f t="shared" si="85"/>
        <v>400000</v>
      </c>
      <c r="N788" s="105">
        <f t="shared" si="86"/>
        <v>200000</v>
      </c>
      <c r="O788" s="105">
        <f t="shared" si="87"/>
        <v>300000</v>
      </c>
      <c r="P788" s="105" t="str">
        <f t="shared" si="88"/>
        <v/>
      </c>
      <c r="Q788" s="84" t="s">
        <v>138</v>
      </c>
      <c r="S788" s="84" t="s">
        <v>137</v>
      </c>
      <c r="T788" s="84" t="s">
        <v>137</v>
      </c>
      <c r="U788" s="84" t="s">
        <v>137</v>
      </c>
      <c r="X788" s="84" t="s">
        <v>137</v>
      </c>
      <c r="Z788" s="105">
        <f t="shared" si="89"/>
        <v>900000</v>
      </c>
      <c r="AA788" s="61">
        <f t="shared" si="90"/>
        <v>1000000</v>
      </c>
    </row>
    <row r="789" spans="1:27" ht="20.100000000000001" customHeight="1">
      <c r="A789" s="101">
        <v>1787</v>
      </c>
      <c r="B789" s="102">
        <v>1410051024248</v>
      </c>
      <c r="C789" s="102">
        <v>912010117</v>
      </c>
      <c r="D789" s="103" t="s">
        <v>132</v>
      </c>
      <c r="E789" s="103" t="s">
        <v>1867</v>
      </c>
      <c r="F789" s="104">
        <v>2230061</v>
      </c>
      <c r="G789" s="103" t="s">
        <v>1870</v>
      </c>
      <c r="H789" s="103" t="s">
        <v>133</v>
      </c>
      <c r="I789" s="103" t="s">
        <v>1868</v>
      </c>
      <c r="J789" s="103" t="s">
        <v>1871</v>
      </c>
      <c r="K789" s="82">
        <f t="shared" si="84"/>
        <v>2</v>
      </c>
      <c r="L789" s="82">
        <v>42</v>
      </c>
      <c r="M789" s="105">
        <f t="shared" si="85"/>
        <v>400000</v>
      </c>
      <c r="N789" s="105">
        <f t="shared" si="86"/>
        <v>200000</v>
      </c>
      <c r="O789" s="105">
        <f t="shared" si="87"/>
        <v>300000</v>
      </c>
      <c r="P789" s="105" t="str">
        <f t="shared" si="88"/>
        <v/>
      </c>
      <c r="Q789" s="84" t="s">
        <v>138</v>
      </c>
      <c r="S789" s="84" t="s">
        <v>137</v>
      </c>
      <c r="T789" s="84" t="s">
        <v>137</v>
      </c>
      <c r="U789" s="84" t="s">
        <v>137</v>
      </c>
      <c r="X789" s="84" t="s">
        <v>137</v>
      </c>
      <c r="Z789" s="105">
        <f t="shared" si="89"/>
        <v>900000</v>
      </c>
      <c r="AA789" s="61">
        <f t="shared" si="90"/>
        <v>1000000</v>
      </c>
    </row>
    <row r="790" spans="1:27" ht="20.100000000000001" customHeight="1">
      <c r="A790" s="101">
        <v>1788</v>
      </c>
      <c r="B790" s="102">
        <v>1410051017192</v>
      </c>
      <c r="C790" s="102">
        <v>912010117</v>
      </c>
      <c r="D790" s="103" t="s">
        <v>139</v>
      </c>
      <c r="E790" s="103" t="s">
        <v>1867</v>
      </c>
      <c r="F790" s="104">
        <v>2230061</v>
      </c>
      <c r="G790" s="103" t="s">
        <v>1870</v>
      </c>
      <c r="H790" s="103" t="s">
        <v>133</v>
      </c>
      <c r="I790" s="103" t="s">
        <v>1868</v>
      </c>
      <c r="J790" s="106" t="s">
        <v>1872</v>
      </c>
      <c r="K790" s="82">
        <f t="shared" si="84"/>
        <v>1</v>
      </c>
      <c r="L790" s="82">
        <v>18</v>
      </c>
      <c r="M790" s="105">
        <f t="shared" si="85"/>
        <v>300000</v>
      </c>
      <c r="N790" s="105">
        <f t="shared" si="86"/>
        <v>150000</v>
      </c>
      <c r="O790" s="105" t="str">
        <f t="shared" si="87"/>
        <v/>
      </c>
      <c r="P790" s="105" t="str">
        <f t="shared" si="88"/>
        <v/>
      </c>
      <c r="Q790" s="82" t="s">
        <v>137</v>
      </c>
      <c r="R790" s="82"/>
      <c r="S790" s="82" t="s">
        <v>137</v>
      </c>
      <c r="T790" s="82" t="s">
        <v>137</v>
      </c>
      <c r="U790" s="82" t="s">
        <v>137</v>
      </c>
      <c r="V790" s="82"/>
      <c r="W790" s="82"/>
      <c r="X790" s="82" t="s">
        <v>137</v>
      </c>
      <c r="Y790" s="82"/>
      <c r="Z790" s="105">
        <f t="shared" si="89"/>
        <v>450000</v>
      </c>
      <c r="AA790" s="61">
        <f t="shared" si="90"/>
        <v>1000000</v>
      </c>
    </row>
    <row r="791" spans="1:27" ht="20.100000000000001" customHeight="1">
      <c r="A791" s="101">
        <v>1789</v>
      </c>
      <c r="B791" s="102">
        <v>1410051024644</v>
      </c>
      <c r="C791" s="102">
        <v>922040012</v>
      </c>
      <c r="D791" s="103" t="s">
        <v>132</v>
      </c>
      <c r="E791" s="103" t="s">
        <v>1873</v>
      </c>
      <c r="F791" s="104">
        <v>2460022</v>
      </c>
      <c r="G791" s="103" t="s">
        <v>1876</v>
      </c>
      <c r="H791" s="103" t="s">
        <v>133</v>
      </c>
      <c r="I791" s="103" t="s">
        <v>1874</v>
      </c>
      <c r="J791" s="103" t="s">
        <v>1875</v>
      </c>
      <c r="K791" s="82">
        <f t="shared" si="84"/>
        <v>3</v>
      </c>
      <c r="L791" s="82">
        <v>60</v>
      </c>
      <c r="M791" s="105">
        <f t="shared" si="85"/>
        <v>500000</v>
      </c>
      <c r="N791" s="105">
        <f t="shared" si="86"/>
        <v>250000</v>
      </c>
      <c r="O791" s="105">
        <f t="shared" si="87"/>
        <v>300000</v>
      </c>
      <c r="P791" s="105" t="str">
        <f t="shared" si="88"/>
        <v/>
      </c>
      <c r="Q791" s="84" t="s">
        <v>138</v>
      </c>
      <c r="S791" s="84" t="s">
        <v>137</v>
      </c>
      <c r="T791" s="84" t="s">
        <v>137</v>
      </c>
      <c r="U791" s="84" t="s">
        <v>137</v>
      </c>
      <c r="X791" s="84" t="s">
        <v>137</v>
      </c>
      <c r="Z791" s="105">
        <f t="shared" si="89"/>
        <v>1050000</v>
      </c>
      <c r="AA791" s="61">
        <f t="shared" si="90"/>
        <v>1000000</v>
      </c>
    </row>
    <row r="792" spans="1:27" ht="20.100000000000001" customHeight="1">
      <c r="A792" s="101">
        <v>1790</v>
      </c>
      <c r="B792" s="102">
        <v>1410051026797</v>
      </c>
      <c r="C792" s="102">
        <v>922040012</v>
      </c>
      <c r="D792" s="103" t="s">
        <v>132</v>
      </c>
      <c r="E792" s="103" t="s">
        <v>1873</v>
      </c>
      <c r="F792" s="104">
        <v>2460022</v>
      </c>
      <c r="G792" s="103" t="s">
        <v>1876</v>
      </c>
      <c r="H792" s="103" t="s">
        <v>133</v>
      </c>
      <c r="I792" s="103" t="s">
        <v>1874</v>
      </c>
      <c r="J792" s="103" t="s">
        <v>1877</v>
      </c>
      <c r="K792" s="82">
        <f t="shared" si="84"/>
        <v>2</v>
      </c>
      <c r="L792" s="82">
        <v>50</v>
      </c>
      <c r="M792" s="105">
        <f t="shared" si="85"/>
        <v>400000</v>
      </c>
      <c r="N792" s="105">
        <f t="shared" si="86"/>
        <v>200000</v>
      </c>
      <c r="O792" s="105">
        <f t="shared" si="87"/>
        <v>300000</v>
      </c>
      <c r="P792" s="105" t="str">
        <f t="shared" si="88"/>
        <v/>
      </c>
      <c r="Q792" s="84" t="s">
        <v>138</v>
      </c>
      <c r="S792" s="84" t="s">
        <v>137</v>
      </c>
      <c r="T792" s="84" t="s">
        <v>137</v>
      </c>
      <c r="U792" s="84" t="s">
        <v>137</v>
      </c>
      <c r="X792" s="84" t="s">
        <v>137</v>
      </c>
      <c r="Z792" s="105">
        <f t="shared" si="89"/>
        <v>900000</v>
      </c>
      <c r="AA792" s="61">
        <f t="shared" si="90"/>
        <v>1000000</v>
      </c>
    </row>
    <row r="793" spans="1:27" ht="20.100000000000001" customHeight="1">
      <c r="A793" s="101">
        <v>1791</v>
      </c>
      <c r="B793" s="102">
        <v>1410051024636</v>
      </c>
      <c r="C793" s="102">
        <v>1410004001418</v>
      </c>
      <c r="D793" s="103" t="s">
        <v>132</v>
      </c>
      <c r="E793" s="103" t="s">
        <v>1878</v>
      </c>
      <c r="F793" s="104">
        <v>2410816</v>
      </c>
      <c r="G793" s="103" t="s">
        <v>1881</v>
      </c>
      <c r="H793" s="103" t="s">
        <v>141</v>
      </c>
      <c r="I793" s="103" t="s">
        <v>1879</v>
      </c>
      <c r="J793" s="103" t="s">
        <v>1880</v>
      </c>
      <c r="K793" s="82">
        <f t="shared" si="84"/>
        <v>2</v>
      </c>
      <c r="L793" s="82">
        <v>55</v>
      </c>
      <c r="M793" s="105">
        <f t="shared" si="85"/>
        <v>400000</v>
      </c>
      <c r="N793" s="105">
        <f t="shared" si="86"/>
        <v>200000</v>
      </c>
      <c r="O793" s="105">
        <f t="shared" si="87"/>
        <v>300000</v>
      </c>
      <c r="P793" s="105" t="str">
        <f t="shared" si="88"/>
        <v/>
      </c>
      <c r="Q793" s="84" t="s">
        <v>138</v>
      </c>
      <c r="S793" s="84" t="s">
        <v>137</v>
      </c>
      <c r="T793" s="84" t="s">
        <v>170</v>
      </c>
      <c r="U793" s="84" t="s">
        <v>137</v>
      </c>
      <c r="X793" s="84" t="s">
        <v>137</v>
      </c>
      <c r="Z793" s="105">
        <f t="shared" si="89"/>
        <v>900000</v>
      </c>
      <c r="AA793" s="61">
        <f t="shared" si="90"/>
        <v>1000000</v>
      </c>
    </row>
    <row r="794" spans="1:27" ht="20.100000000000001" customHeight="1">
      <c r="A794" s="101">
        <v>1792</v>
      </c>
      <c r="B794" s="102">
        <v>1410051027225</v>
      </c>
      <c r="C794" s="102">
        <v>1410904100013</v>
      </c>
      <c r="D794" s="103" t="s">
        <v>132</v>
      </c>
      <c r="E794" s="103" t="s">
        <v>1882</v>
      </c>
      <c r="F794" s="104">
        <v>2220037</v>
      </c>
      <c r="G794" s="103" t="s">
        <v>1884</v>
      </c>
      <c r="H794" s="103" t="s">
        <v>133</v>
      </c>
      <c r="I794" s="103" t="s">
        <v>1883</v>
      </c>
      <c r="J794" s="103" t="s">
        <v>1882</v>
      </c>
      <c r="K794" s="82">
        <f t="shared" si="84"/>
        <v>3</v>
      </c>
      <c r="L794" s="82">
        <v>60</v>
      </c>
      <c r="M794" s="105">
        <f t="shared" si="85"/>
        <v>500000</v>
      </c>
      <c r="N794" s="105">
        <f t="shared" si="86"/>
        <v>250000</v>
      </c>
      <c r="O794" s="105" t="str">
        <f t="shared" si="87"/>
        <v/>
      </c>
      <c r="P794" s="105" t="str">
        <f t="shared" si="88"/>
        <v/>
      </c>
      <c r="Q794" s="82" t="s">
        <v>137</v>
      </c>
      <c r="R794" s="82"/>
      <c r="S794" s="82" t="s">
        <v>137</v>
      </c>
      <c r="T794" s="82" t="s">
        <v>137</v>
      </c>
      <c r="U794" s="82" t="s">
        <v>137</v>
      </c>
      <c r="V794" s="82"/>
      <c r="W794" s="82"/>
      <c r="X794" s="82" t="s">
        <v>137</v>
      </c>
      <c r="Y794" s="82"/>
      <c r="Z794" s="105">
        <f t="shared" si="89"/>
        <v>750000</v>
      </c>
      <c r="AA794" s="61">
        <f t="shared" si="90"/>
        <v>1000000</v>
      </c>
    </row>
    <row r="795" spans="1:27" ht="20.100000000000001" customHeight="1">
      <c r="A795" s="101">
        <v>1793</v>
      </c>
      <c r="B795" s="102">
        <v>1410051015725</v>
      </c>
      <c r="C795" s="102">
        <v>904020012</v>
      </c>
      <c r="D795" s="103" t="s">
        <v>132</v>
      </c>
      <c r="E795" s="103" t="s">
        <v>1885</v>
      </c>
      <c r="F795" s="104">
        <v>2220037</v>
      </c>
      <c r="G795" s="103" t="s">
        <v>1888</v>
      </c>
      <c r="H795" s="103" t="s">
        <v>133</v>
      </c>
      <c r="I795" s="103" t="s">
        <v>1886</v>
      </c>
      <c r="J795" s="103" t="s">
        <v>1887</v>
      </c>
      <c r="K795" s="82">
        <f t="shared" si="84"/>
        <v>3</v>
      </c>
      <c r="L795" s="82">
        <v>60</v>
      </c>
      <c r="M795" s="105">
        <f t="shared" si="85"/>
        <v>500000</v>
      </c>
      <c r="N795" s="105">
        <f t="shared" si="86"/>
        <v>250000</v>
      </c>
      <c r="O795" s="105">
        <f t="shared" si="87"/>
        <v>300000</v>
      </c>
      <c r="P795" s="105" t="str">
        <f t="shared" si="88"/>
        <v/>
      </c>
      <c r="Q795" s="84" t="s">
        <v>138</v>
      </c>
      <c r="S795" s="84" t="s">
        <v>137</v>
      </c>
      <c r="T795" s="84" t="s">
        <v>137</v>
      </c>
      <c r="U795" s="84" t="s">
        <v>137</v>
      </c>
      <c r="X795" s="84" t="s">
        <v>137</v>
      </c>
      <c r="Z795" s="105">
        <f t="shared" si="89"/>
        <v>1050000</v>
      </c>
      <c r="AA795" s="61">
        <f t="shared" si="90"/>
        <v>1000000</v>
      </c>
    </row>
    <row r="796" spans="1:27" ht="20.100000000000001" customHeight="1">
      <c r="A796" s="101">
        <v>1794</v>
      </c>
      <c r="B796" s="102">
        <v>1410051024388</v>
      </c>
      <c r="C796" s="102">
        <v>904020012</v>
      </c>
      <c r="D796" s="103" t="s">
        <v>132</v>
      </c>
      <c r="E796" s="103" t="s">
        <v>1885</v>
      </c>
      <c r="F796" s="104">
        <v>2220037</v>
      </c>
      <c r="G796" s="103" t="s">
        <v>1888</v>
      </c>
      <c r="H796" s="103" t="s">
        <v>133</v>
      </c>
      <c r="I796" s="103" t="s">
        <v>1886</v>
      </c>
      <c r="J796" s="103" t="s">
        <v>1889</v>
      </c>
      <c r="K796" s="82">
        <f t="shared" si="84"/>
        <v>2</v>
      </c>
      <c r="L796" s="82">
        <v>46</v>
      </c>
      <c r="M796" s="105">
        <f t="shared" si="85"/>
        <v>400000</v>
      </c>
      <c r="N796" s="105">
        <f t="shared" si="86"/>
        <v>200000</v>
      </c>
      <c r="O796" s="105">
        <f t="shared" si="87"/>
        <v>300000</v>
      </c>
      <c r="P796" s="105" t="str">
        <f t="shared" si="88"/>
        <v/>
      </c>
      <c r="Q796" s="84" t="s">
        <v>138</v>
      </c>
      <c r="S796" s="84" t="s">
        <v>137</v>
      </c>
      <c r="T796" s="84" t="s">
        <v>137</v>
      </c>
      <c r="U796" s="84" t="s">
        <v>137</v>
      </c>
      <c r="X796" s="84" t="s">
        <v>137</v>
      </c>
      <c r="Z796" s="105">
        <f t="shared" si="89"/>
        <v>900000</v>
      </c>
      <c r="AA796" s="61">
        <f t="shared" si="90"/>
        <v>1000000</v>
      </c>
    </row>
    <row r="797" spans="1:27" ht="20.100000000000001" customHeight="1">
      <c r="A797" s="101">
        <v>1795</v>
      </c>
      <c r="B797" s="102">
        <v>1410051015733</v>
      </c>
      <c r="C797" s="102">
        <v>904020012</v>
      </c>
      <c r="D797" s="103" t="s">
        <v>139</v>
      </c>
      <c r="E797" s="103" t="s">
        <v>1885</v>
      </c>
      <c r="F797" s="104">
        <v>2220037</v>
      </c>
      <c r="G797" s="103" t="s">
        <v>1888</v>
      </c>
      <c r="H797" s="103" t="s">
        <v>133</v>
      </c>
      <c r="I797" s="103" t="s">
        <v>1886</v>
      </c>
      <c r="J797" s="106" t="s">
        <v>1890</v>
      </c>
      <c r="K797" s="82">
        <f t="shared" si="84"/>
        <v>2</v>
      </c>
      <c r="L797" s="82">
        <v>48</v>
      </c>
      <c r="M797" s="105">
        <f t="shared" si="85"/>
        <v>400000</v>
      </c>
      <c r="N797" s="105">
        <f t="shared" si="86"/>
        <v>200000</v>
      </c>
      <c r="O797" s="105" t="str">
        <f t="shared" si="87"/>
        <v/>
      </c>
      <c r="P797" s="105" t="str">
        <f t="shared" si="88"/>
        <v/>
      </c>
      <c r="Q797" s="82" t="s">
        <v>137</v>
      </c>
      <c r="R797" s="82"/>
      <c r="S797" s="82" t="s">
        <v>137</v>
      </c>
      <c r="T797" s="82" t="s">
        <v>137</v>
      </c>
      <c r="U797" s="82" t="s">
        <v>137</v>
      </c>
      <c r="V797" s="82"/>
      <c r="W797" s="82"/>
      <c r="X797" s="82" t="s">
        <v>137</v>
      </c>
      <c r="Y797" s="82"/>
      <c r="Z797" s="105">
        <f t="shared" si="89"/>
        <v>600000</v>
      </c>
      <c r="AA797" s="61">
        <f t="shared" si="90"/>
        <v>1000000</v>
      </c>
    </row>
    <row r="798" spans="1:27" ht="20.100000000000001" customHeight="1">
      <c r="A798" s="101">
        <v>1796</v>
      </c>
      <c r="B798" s="102">
        <v>1410051025997</v>
      </c>
      <c r="C798" s="102">
        <v>1017100011</v>
      </c>
      <c r="D798" s="103" t="s">
        <v>132</v>
      </c>
      <c r="E798" s="103" t="s">
        <v>1891</v>
      </c>
      <c r="F798" s="104">
        <v>2220037</v>
      </c>
      <c r="G798" s="103" t="s">
        <v>1894</v>
      </c>
      <c r="H798" s="103" t="s">
        <v>133</v>
      </c>
      <c r="I798" s="103" t="s">
        <v>1892</v>
      </c>
      <c r="J798" s="103" t="s">
        <v>1893</v>
      </c>
      <c r="K798" s="82">
        <f t="shared" si="84"/>
        <v>3</v>
      </c>
      <c r="L798" s="82">
        <v>60</v>
      </c>
      <c r="M798" s="105">
        <f t="shared" si="85"/>
        <v>500000</v>
      </c>
      <c r="N798" s="105">
        <f t="shared" si="86"/>
        <v>250000</v>
      </c>
      <c r="O798" s="105">
        <f t="shared" si="87"/>
        <v>300000</v>
      </c>
      <c r="P798" s="105" t="str">
        <f t="shared" si="88"/>
        <v/>
      </c>
      <c r="Q798" s="84" t="s">
        <v>138</v>
      </c>
      <c r="S798" s="84" t="s">
        <v>137</v>
      </c>
      <c r="T798" s="84" t="s">
        <v>137</v>
      </c>
      <c r="U798" s="84" t="s">
        <v>137</v>
      </c>
      <c r="X798" s="84" t="s">
        <v>137</v>
      </c>
      <c r="Z798" s="105">
        <f t="shared" si="89"/>
        <v>1050000</v>
      </c>
      <c r="AA798" s="61">
        <f t="shared" si="90"/>
        <v>1000000</v>
      </c>
    </row>
    <row r="799" spans="1:27" ht="20.100000000000001" customHeight="1">
      <c r="A799" s="101">
        <v>1797</v>
      </c>
      <c r="B799" s="102">
        <v>1410051014470</v>
      </c>
      <c r="C799" s="102">
        <v>805020048</v>
      </c>
      <c r="D799" s="103" t="s">
        <v>132</v>
      </c>
      <c r="E799" s="103" t="s">
        <v>1895</v>
      </c>
      <c r="F799" s="104">
        <v>2270062</v>
      </c>
      <c r="G799" s="103" t="s">
        <v>1898</v>
      </c>
      <c r="H799" s="103" t="s">
        <v>133</v>
      </c>
      <c r="I799" s="103" t="s">
        <v>1896</v>
      </c>
      <c r="J799" s="103" t="s">
        <v>1897</v>
      </c>
      <c r="K799" s="82">
        <f t="shared" si="84"/>
        <v>2</v>
      </c>
      <c r="L799" s="82">
        <v>40</v>
      </c>
      <c r="M799" s="105">
        <f t="shared" si="85"/>
        <v>400000</v>
      </c>
      <c r="N799" s="105">
        <f t="shared" si="86"/>
        <v>200000</v>
      </c>
      <c r="O799" s="105">
        <f t="shared" si="87"/>
        <v>300000</v>
      </c>
      <c r="P799" s="105" t="str">
        <f t="shared" si="88"/>
        <v/>
      </c>
      <c r="Q799" s="84" t="s">
        <v>138</v>
      </c>
      <c r="S799" s="84" t="s">
        <v>137</v>
      </c>
      <c r="T799" s="84" t="s">
        <v>170</v>
      </c>
      <c r="U799" s="84" t="s">
        <v>137</v>
      </c>
      <c r="X799" s="84" t="s">
        <v>137</v>
      </c>
      <c r="Z799" s="105">
        <f t="shared" si="89"/>
        <v>900000</v>
      </c>
      <c r="AA799" s="61">
        <f t="shared" si="90"/>
        <v>1000000</v>
      </c>
    </row>
    <row r="800" spans="1:27" ht="20.100000000000001" customHeight="1">
      <c r="A800" s="101">
        <v>1798</v>
      </c>
      <c r="B800" s="102">
        <v>1410051017655</v>
      </c>
      <c r="C800" s="102">
        <v>912010166</v>
      </c>
      <c r="D800" s="103" t="s">
        <v>132</v>
      </c>
      <c r="E800" s="103" t="s">
        <v>1899</v>
      </c>
      <c r="F800" s="104">
        <v>2440004</v>
      </c>
      <c r="G800" s="103" t="s">
        <v>1903</v>
      </c>
      <c r="H800" s="103" t="s">
        <v>1900</v>
      </c>
      <c r="I800" s="103" t="s">
        <v>1901</v>
      </c>
      <c r="J800" s="103" t="s">
        <v>1902</v>
      </c>
      <c r="K800" s="82">
        <f t="shared" si="84"/>
        <v>3</v>
      </c>
      <c r="L800" s="82">
        <v>60</v>
      </c>
      <c r="M800" s="105">
        <f t="shared" si="85"/>
        <v>500000</v>
      </c>
      <c r="N800" s="105">
        <f t="shared" si="86"/>
        <v>250000</v>
      </c>
      <c r="O800" s="105">
        <f t="shared" si="87"/>
        <v>300000</v>
      </c>
      <c r="P800" s="105" t="str">
        <f t="shared" si="88"/>
        <v/>
      </c>
      <c r="Q800" s="84" t="s">
        <v>138</v>
      </c>
      <c r="S800" s="84" t="s">
        <v>137</v>
      </c>
      <c r="T800" s="84" t="s">
        <v>137</v>
      </c>
      <c r="U800" s="84" t="s">
        <v>137</v>
      </c>
      <c r="X800" s="84" t="s">
        <v>137</v>
      </c>
      <c r="Z800" s="105">
        <f t="shared" si="89"/>
        <v>1050000</v>
      </c>
      <c r="AA800" s="61">
        <f t="shared" si="90"/>
        <v>1000000</v>
      </c>
    </row>
    <row r="801" spans="1:27" ht="20.100000000000001" customHeight="1">
      <c r="A801" s="101">
        <v>1799</v>
      </c>
      <c r="B801" s="102">
        <v>1410051018448</v>
      </c>
      <c r="C801" s="102">
        <v>912010166</v>
      </c>
      <c r="D801" s="103" t="s">
        <v>132</v>
      </c>
      <c r="E801" s="103" t="s">
        <v>1899</v>
      </c>
      <c r="F801" s="104">
        <v>2440004</v>
      </c>
      <c r="G801" s="103" t="s">
        <v>1903</v>
      </c>
      <c r="H801" s="103" t="s">
        <v>1900</v>
      </c>
      <c r="I801" s="103" t="s">
        <v>1901</v>
      </c>
      <c r="J801" s="103" t="s">
        <v>1904</v>
      </c>
      <c r="K801" s="82">
        <f t="shared" si="84"/>
        <v>3</v>
      </c>
      <c r="L801" s="82">
        <v>68</v>
      </c>
      <c r="M801" s="105">
        <f t="shared" si="85"/>
        <v>500000</v>
      </c>
      <c r="N801" s="105">
        <f t="shared" si="86"/>
        <v>250000</v>
      </c>
      <c r="O801" s="105" t="str">
        <f t="shared" si="87"/>
        <v/>
      </c>
      <c r="P801" s="105" t="str">
        <f t="shared" si="88"/>
        <v/>
      </c>
      <c r="Q801" s="82" t="s">
        <v>137</v>
      </c>
      <c r="R801" s="82"/>
      <c r="S801" s="82" t="s">
        <v>137</v>
      </c>
      <c r="T801" s="82" t="s">
        <v>137</v>
      </c>
      <c r="U801" s="82" t="s">
        <v>137</v>
      </c>
      <c r="V801" s="82"/>
      <c r="W801" s="82"/>
      <c r="X801" s="82" t="s">
        <v>137</v>
      </c>
      <c r="Y801" s="82"/>
      <c r="Z801" s="105">
        <f t="shared" si="89"/>
        <v>750000</v>
      </c>
      <c r="AA801" s="61">
        <f t="shared" si="90"/>
        <v>1000000</v>
      </c>
    </row>
    <row r="802" spans="1:27" ht="20.100000000000001" customHeight="1">
      <c r="A802" s="101">
        <v>1800</v>
      </c>
      <c r="B802" s="102">
        <v>1410051017457</v>
      </c>
      <c r="C802" s="102">
        <v>912010145</v>
      </c>
      <c r="D802" s="103" t="s">
        <v>132</v>
      </c>
      <c r="E802" s="103" t="s">
        <v>1905</v>
      </c>
      <c r="F802" s="104">
        <v>2270062</v>
      </c>
      <c r="G802" s="103" t="s">
        <v>1908</v>
      </c>
      <c r="H802" s="103" t="s">
        <v>133</v>
      </c>
      <c r="I802" s="103" t="s">
        <v>1906</v>
      </c>
      <c r="J802" s="103" t="s">
        <v>1907</v>
      </c>
      <c r="K802" s="82">
        <f t="shared" si="84"/>
        <v>2</v>
      </c>
      <c r="L802" s="82">
        <v>50</v>
      </c>
      <c r="M802" s="105">
        <f t="shared" si="85"/>
        <v>400000</v>
      </c>
      <c r="N802" s="105">
        <f t="shared" si="86"/>
        <v>200000</v>
      </c>
      <c r="O802" s="105" t="str">
        <f t="shared" si="87"/>
        <v/>
      </c>
      <c r="P802" s="105" t="str">
        <f t="shared" si="88"/>
        <v/>
      </c>
      <c r="Q802" s="82" t="s">
        <v>137</v>
      </c>
      <c r="R802" s="82"/>
      <c r="S802" s="82" t="s">
        <v>137</v>
      </c>
      <c r="T802" s="82" t="s">
        <v>137</v>
      </c>
      <c r="U802" s="82" t="s">
        <v>137</v>
      </c>
      <c r="V802" s="82"/>
      <c r="W802" s="82"/>
      <c r="X802" s="82" t="s">
        <v>137</v>
      </c>
      <c r="Y802" s="82"/>
      <c r="Z802" s="105">
        <f t="shared" si="89"/>
        <v>600000</v>
      </c>
      <c r="AA802" s="61">
        <f t="shared" si="90"/>
        <v>1000000</v>
      </c>
    </row>
    <row r="803" spans="1:27" ht="20.100000000000001" customHeight="1">
      <c r="A803" s="101">
        <v>1801</v>
      </c>
      <c r="B803" s="102">
        <v>1410051014686</v>
      </c>
      <c r="C803" s="102">
        <v>819010005</v>
      </c>
      <c r="D803" s="103" t="s">
        <v>132</v>
      </c>
      <c r="E803" s="103" t="s">
        <v>1909</v>
      </c>
      <c r="F803" s="104">
        <v>2200055</v>
      </c>
      <c r="G803" s="103" t="s">
        <v>1912</v>
      </c>
      <c r="H803" s="103" t="s">
        <v>133</v>
      </c>
      <c r="I803" s="103" t="s">
        <v>1910</v>
      </c>
      <c r="J803" s="103" t="s">
        <v>1911</v>
      </c>
      <c r="K803" s="82">
        <f t="shared" si="84"/>
        <v>2</v>
      </c>
      <c r="L803" s="82">
        <v>24</v>
      </c>
      <c r="M803" s="105">
        <f t="shared" si="85"/>
        <v>400000</v>
      </c>
      <c r="N803" s="105">
        <f t="shared" si="86"/>
        <v>200000</v>
      </c>
      <c r="O803" s="105" t="str">
        <f t="shared" si="87"/>
        <v/>
      </c>
      <c r="P803" s="105" t="str">
        <f t="shared" si="88"/>
        <v/>
      </c>
      <c r="Q803" s="82" t="s">
        <v>137</v>
      </c>
      <c r="R803" s="82"/>
      <c r="S803" s="82" t="s">
        <v>137</v>
      </c>
      <c r="T803" s="82" t="s">
        <v>137</v>
      </c>
      <c r="U803" s="82" t="s">
        <v>137</v>
      </c>
      <c r="V803" s="82"/>
      <c r="W803" s="82"/>
      <c r="X803" s="82" t="s">
        <v>137</v>
      </c>
      <c r="Y803" s="82"/>
      <c r="Z803" s="105">
        <f t="shared" si="89"/>
        <v>600000</v>
      </c>
      <c r="AA803" s="61">
        <f t="shared" si="90"/>
        <v>1000000</v>
      </c>
    </row>
    <row r="804" spans="1:27" ht="20.100000000000001" customHeight="1">
      <c r="A804" s="101">
        <v>1802</v>
      </c>
      <c r="B804" s="102">
        <v>1410051016392</v>
      </c>
      <c r="C804" s="102">
        <v>819010005</v>
      </c>
      <c r="D804" s="103" t="s">
        <v>132</v>
      </c>
      <c r="E804" s="103" t="s">
        <v>1909</v>
      </c>
      <c r="F804" s="104">
        <v>2200055</v>
      </c>
      <c r="G804" s="103" t="s">
        <v>1912</v>
      </c>
      <c r="H804" s="103" t="s">
        <v>133</v>
      </c>
      <c r="I804" s="103" t="s">
        <v>1910</v>
      </c>
      <c r="J804" s="103" t="s">
        <v>1913</v>
      </c>
      <c r="K804" s="82">
        <f t="shared" si="84"/>
        <v>3</v>
      </c>
      <c r="L804" s="82">
        <v>60</v>
      </c>
      <c r="M804" s="105">
        <f t="shared" si="85"/>
        <v>500000</v>
      </c>
      <c r="N804" s="105">
        <f t="shared" si="86"/>
        <v>250000</v>
      </c>
      <c r="O804" s="105">
        <f t="shared" si="87"/>
        <v>300000</v>
      </c>
      <c r="P804" s="105" t="str">
        <f t="shared" si="88"/>
        <v/>
      </c>
      <c r="Q804" s="82" t="s">
        <v>137</v>
      </c>
      <c r="R804" s="82"/>
      <c r="S804" s="82" t="s">
        <v>137</v>
      </c>
      <c r="T804" s="84" t="s">
        <v>170</v>
      </c>
      <c r="U804" s="82" t="s">
        <v>137</v>
      </c>
      <c r="V804" s="82"/>
      <c r="W804" s="82"/>
      <c r="X804" s="82" t="s">
        <v>137</v>
      </c>
      <c r="Y804" s="82"/>
      <c r="Z804" s="105">
        <f t="shared" si="89"/>
        <v>1050000</v>
      </c>
      <c r="AA804" s="61">
        <f t="shared" si="90"/>
        <v>1000000</v>
      </c>
    </row>
    <row r="805" spans="1:27" ht="20.100000000000001" customHeight="1">
      <c r="A805" s="101">
        <v>1803</v>
      </c>
      <c r="B805" s="102">
        <v>1410051016400</v>
      </c>
      <c r="C805" s="102">
        <v>819010005</v>
      </c>
      <c r="D805" s="103" t="s">
        <v>132</v>
      </c>
      <c r="E805" s="103" t="s">
        <v>1909</v>
      </c>
      <c r="F805" s="104">
        <v>2200055</v>
      </c>
      <c r="G805" s="103" t="s">
        <v>1912</v>
      </c>
      <c r="H805" s="103" t="s">
        <v>133</v>
      </c>
      <c r="I805" s="103" t="s">
        <v>1910</v>
      </c>
      <c r="J805" s="103" t="s">
        <v>1914</v>
      </c>
      <c r="K805" s="82">
        <f t="shared" si="84"/>
        <v>3</v>
      </c>
      <c r="L805" s="82">
        <v>90</v>
      </c>
      <c r="M805" s="105">
        <f t="shared" si="85"/>
        <v>500000</v>
      </c>
      <c r="N805" s="105">
        <f t="shared" si="86"/>
        <v>250000</v>
      </c>
      <c r="O805" s="105" t="str">
        <f t="shared" si="87"/>
        <v/>
      </c>
      <c r="P805" s="105" t="str">
        <f t="shared" si="88"/>
        <v/>
      </c>
      <c r="Q805" s="82" t="s">
        <v>137</v>
      </c>
      <c r="R805" s="82"/>
      <c r="S805" s="82" t="s">
        <v>137</v>
      </c>
      <c r="T805" s="82" t="s">
        <v>137</v>
      </c>
      <c r="U805" s="82" t="s">
        <v>137</v>
      </c>
      <c r="V805" s="82"/>
      <c r="W805" s="82"/>
      <c r="X805" s="82" t="s">
        <v>137</v>
      </c>
      <c r="Y805" s="82"/>
      <c r="Z805" s="105">
        <f t="shared" si="89"/>
        <v>750000</v>
      </c>
      <c r="AA805" s="61">
        <f t="shared" si="90"/>
        <v>1000000</v>
      </c>
    </row>
    <row r="806" spans="1:27" ht="20.100000000000001" customHeight="1">
      <c r="A806" s="101">
        <v>1804</v>
      </c>
      <c r="B806" s="102">
        <v>1410051027340</v>
      </c>
      <c r="C806" s="102">
        <v>819010005</v>
      </c>
      <c r="D806" s="103" t="s">
        <v>139</v>
      </c>
      <c r="E806" s="103" t="s">
        <v>1909</v>
      </c>
      <c r="F806" s="104">
        <v>2200055</v>
      </c>
      <c r="G806" s="103" t="s">
        <v>1912</v>
      </c>
      <c r="H806" s="103" t="s">
        <v>133</v>
      </c>
      <c r="I806" s="103" t="s">
        <v>1910</v>
      </c>
      <c r="J806" s="62" t="s">
        <v>1915</v>
      </c>
      <c r="K806" s="82">
        <f t="shared" si="84"/>
        <v>2</v>
      </c>
      <c r="L806" s="82">
        <v>45</v>
      </c>
      <c r="M806" s="105">
        <f t="shared" si="85"/>
        <v>400000</v>
      </c>
      <c r="N806" s="105">
        <f t="shared" si="86"/>
        <v>200000</v>
      </c>
      <c r="O806" s="105" t="str">
        <f t="shared" si="87"/>
        <v/>
      </c>
      <c r="P806" s="105" t="str">
        <f t="shared" si="88"/>
        <v/>
      </c>
      <c r="Q806" s="82" t="s">
        <v>137</v>
      </c>
      <c r="R806" s="82"/>
      <c r="S806" s="82" t="s">
        <v>137</v>
      </c>
      <c r="T806" s="82" t="s">
        <v>137</v>
      </c>
      <c r="U806" s="82" t="s">
        <v>137</v>
      </c>
      <c r="V806" s="82"/>
      <c r="W806" s="82"/>
      <c r="X806" s="82" t="s">
        <v>137</v>
      </c>
      <c r="Y806" s="82"/>
      <c r="Z806" s="105">
        <f t="shared" si="89"/>
        <v>600000</v>
      </c>
      <c r="AA806" s="61">
        <f t="shared" si="90"/>
        <v>1000000</v>
      </c>
    </row>
    <row r="807" spans="1:27" ht="20.100000000000001" customHeight="1">
      <c r="A807" s="101">
        <v>1805</v>
      </c>
      <c r="B807" s="102">
        <v>1410051023687</v>
      </c>
      <c r="C807" s="102">
        <v>1511100108</v>
      </c>
      <c r="D807" s="103" t="s">
        <v>132</v>
      </c>
      <c r="E807" s="103" t="s">
        <v>1916</v>
      </c>
      <c r="F807" s="104">
        <v>2440813</v>
      </c>
      <c r="G807" s="103" t="s">
        <v>1919</v>
      </c>
      <c r="H807" s="103" t="s">
        <v>133</v>
      </c>
      <c r="I807" s="103" t="s">
        <v>1917</v>
      </c>
      <c r="J807" s="103" t="s">
        <v>1918</v>
      </c>
      <c r="K807" s="82">
        <f t="shared" si="84"/>
        <v>3</v>
      </c>
      <c r="L807" s="82">
        <v>60</v>
      </c>
      <c r="M807" s="105">
        <f t="shared" si="85"/>
        <v>500000</v>
      </c>
      <c r="N807" s="105">
        <f t="shared" si="86"/>
        <v>250000</v>
      </c>
      <c r="O807" s="105" t="str">
        <f t="shared" si="87"/>
        <v/>
      </c>
      <c r="P807" s="105" t="str">
        <f t="shared" si="88"/>
        <v/>
      </c>
      <c r="Q807" s="82" t="s">
        <v>137</v>
      </c>
      <c r="R807" s="82"/>
      <c r="S807" s="82" t="s">
        <v>137</v>
      </c>
      <c r="T807" s="82" t="s">
        <v>137</v>
      </c>
      <c r="U807" s="82" t="s">
        <v>137</v>
      </c>
      <c r="V807" s="82"/>
      <c r="W807" s="82"/>
      <c r="X807" s="82" t="s">
        <v>137</v>
      </c>
      <c r="Y807" s="82"/>
      <c r="Z807" s="105">
        <f t="shared" si="89"/>
        <v>750000</v>
      </c>
      <c r="AA807" s="61">
        <f t="shared" si="90"/>
        <v>1000000</v>
      </c>
    </row>
    <row r="808" spans="1:27" ht="20.100000000000001" customHeight="1">
      <c r="A808" s="101">
        <v>1806</v>
      </c>
      <c r="B808" s="102">
        <v>1410051026128</v>
      </c>
      <c r="C808" s="102">
        <v>1411804100012</v>
      </c>
      <c r="D808" s="103" t="s">
        <v>132</v>
      </c>
      <c r="E808" s="103" t="s">
        <v>1920</v>
      </c>
      <c r="F808" s="104">
        <v>2240003</v>
      </c>
      <c r="G808" s="103" t="s">
        <v>1923</v>
      </c>
      <c r="H808" s="103" t="s">
        <v>133</v>
      </c>
      <c r="I808" s="103" t="s">
        <v>1921</v>
      </c>
      <c r="J808" s="103" t="s">
        <v>1922</v>
      </c>
      <c r="K808" s="82">
        <f t="shared" si="84"/>
        <v>2</v>
      </c>
      <c r="L808" s="82">
        <v>58</v>
      </c>
      <c r="M808" s="105">
        <f t="shared" si="85"/>
        <v>400000</v>
      </c>
      <c r="N808" s="105">
        <f t="shared" si="86"/>
        <v>200000</v>
      </c>
      <c r="O808" s="105">
        <f t="shared" si="87"/>
        <v>300000</v>
      </c>
      <c r="P808" s="105" t="str">
        <f t="shared" si="88"/>
        <v/>
      </c>
      <c r="Q808" s="84" t="s">
        <v>138</v>
      </c>
      <c r="S808" s="84" t="s">
        <v>137</v>
      </c>
      <c r="T808" s="84" t="s">
        <v>137</v>
      </c>
      <c r="U808" s="84" t="s">
        <v>137</v>
      </c>
      <c r="X808" s="84" t="s">
        <v>137</v>
      </c>
      <c r="Z808" s="105">
        <f t="shared" si="89"/>
        <v>900000</v>
      </c>
      <c r="AA808" s="61">
        <f t="shared" si="90"/>
        <v>1000000</v>
      </c>
    </row>
    <row r="809" spans="1:27" ht="20.100000000000001" customHeight="1">
      <c r="A809" s="101">
        <v>1807</v>
      </c>
      <c r="B809" s="102">
        <v>1410051024206</v>
      </c>
      <c r="C809" s="102">
        <v>922060002</v>
      </c>
      <c r="D809" s="103" t="s">
        <v>132</v>
      </c>
      <c r="E809" s="103" t="s">
        <v>1924</v>
      </c>
      <c r="F809" s="104">
        <v>2400003</v>
      </c>
      <c r="G809" s="103" t="s">
        <v>1927</v>
      </c>
      <c r="H809" s="103" t="s">
        <v>133</v>
      </c>
      <c r="I809" s="103" t="s">
        <v>1925</v>
      </c>
      <c r="J809" s="103" t="s">
        <v>1926</v>
      </c>
      <c r="K809" s="82">
        <f t="shared" si="84"/>
        <v>2</v>
      </c>
      <c r="L809" s="82">
        <v>47</v>
      </c>
      <c r="M809" s="105">
        <f t="shared" si="85"/>
        <v>400000</v>
      </c>
      <c r="N809" s="105">
        <f t="shared" si="86"/>
        <v>200000</v>
      </c>
      <c r="O809" s="105">
        <f t="shared" si="87"/>
        <v>300000</v>
      </c>
      <c r="P809" s="105" t="str">
        <f t="shared" si="88"/>
        <v/>
      </c>
      <c r="Q809" s="84" t="s">
        <v>138</v>
      </c>
      <c r="S809" s="84" t="s">
        <v>137</v>
      </c>
      <c r="T809" s="84" t="s">
        <v>137</v>
      </c>
      <c r="U809" s="84" t="s">
        <v>137</v>
      </c>
      <c r="X809" s="84" t="s">
        <v>137</v>
      </c>
      <c r="Z809" s="105">
        <f t="shared" si="89"/>
        <v>900000</v>
      </c>
      <c r="AA809" s="61">
        <f t="shared" si="90"/>
        <v>1000000</v>
      </c>
    </row>
    <row r="810" spans="1:27" ht="20.100000000000001" customHeight="1">
      <c r="A810" s="101">
        <v>1808</v>
      </c>
      <c r="B810" s="102">
        <v>1410051026136</v>
      </c>
      <c r="C810" s="102">
        <v>1411804100020</v>
      </c>
      <c r="D810" s="103" t="s">
        <v>132</v>
      </c>
      <c r="E810" s="103" t="s">
        <v>1928</v>
      </c>
      <c r="F810" s="104">
        <v>2240035</v>
      </c>
      <c r="G810" s="103" t="s">
        <v>1931</v>
      </c>
      <c r="H810" s="103" t="s">
        <v>133</v>
      </c>
      <c r="I810" s="103" t="s">
        <v>1929</v>
      </c>
      <c r="J810" s="103" t="s">
        <v>1930</v>
      </c>
      <c r="K810" s="82">
        <f t="shared" si="84"/>
        <v>3</v>
      </c>
      <c r="L810" s="82">
        <v>60</v>
      </c>
      <c r="M810" s="105">
        <f t="shared" si="85"/>
        <v>500000</v>
      </c>
      <c r="N810" s="105">
        <f t="shared" si="86"/>
        <v>250000</v>
      </c>
      <c r="O810" s="105" t="str">
        <f t="shared" si="87"/>
        <v/>
      </c>
      <c r="P810" s="105" t="str">
        <f t="shared" si="88"/>
        <v/>
      </c>
      <c r="Q810" s="82" t="s">
        <v>137</v>
      </c>
      <c r="R810" s="82"/>
      <c r="S810" s="82" t="s">
        <v>137</v>
      </c>
      <c r="T810" s="82" t="s">
        <v>137</v>
      </c>
      <c r="U810" s="82" t="s">
        <v>137</v>
      </c>
      <c r="V810" s="82"/>
      <c r="W810" s="82"/>
      <c r="X810" s="82" t="s">
        <v>137</v>
      </c>
      <c r="Y810" s="82"/>
      <c r="Z810" s="105">
        <f t="shared" si="89"/>
        <v>750000</v>
      </c>
      <c r="AA810" s="61">
        <f t="shared" si="90"/>
        <v>1000000</v>
      </c>
    </row>
    <row r="811" spans="1:27" ht="20.100000000000001" customHeight="1">
      <c r="A811" s="101">
        <v>1809</v>
      </c>
      <c r="B811" s="102">
        <v>1410051026110</v>
      </c>
      <c r="C811" s="102">
        <v>1411704100013</v>
      </c>
      <c r="D811" s="103" t="s">
        <v>132</v>
      </c>
      <c r="E811" s="103" t="s">
        <v>1932</v>
      </c>
      <c r="F811" s="104">
        <v>2250024</v>
      </c>
      <c r="G811" s="103" t="s">
        <v>1935</v>
      </c>
      <c r="H811" s="103" t="s">
        <v>133</v>
      </c>
      <c r="I811" s="103" t="s">
        <v>1933</v>
      </c>
      <c r="J811" s="103" t="s">
        <v>1934</v>
      </c>
      <c r="K811" s="82">
        <f t="shared" si="84"/>
        <v>3</v>
      </c>
      <c r="L811" s="82">
        <v>60</v>
      </c>
      <c r="M811" s="105">
        <f t="shared" si="85"/>
        <v>500000</v>
      </c>
      <c r="N811" s="105">
        <f t="shared" si="86"/>
        <v>250000</v>
      </c>
      <c r="O811" s="105">
        <f t="shared" si="87"/>
        <v>300000</v>
      </c>
      <c r="P811" s="105" t="str">
        <f t="shared" si="88"/>
        <v/>
      </c>
      <c r="Q811" s="84" t="s">
        <v>138</v>
      </c>
      <c r="S811" s="84" t="s">
        <v>137</v>
      </c>
      <c r="T811" s="84" t="s">
        <v>137</v>
      </c>
      <c r="U811" s="84" t="s">
        <v>137</v>
      </c>
      <c r="X811" s="84" t="s">
        <v>137</v>
      </c>
      <c r="Z811" s="105">
        <f t="shared" si="89"/>
        <v>1050000</v>
      </c>
      <c r="AA811" s="61">
        <f t="shared" si="90"/>
        <v>1000000</v>
      </c>
    </row>
    <row r="812" spans="1:27" ht="20.100000000000001" customHeight="1">
      <c r="A812" s="101">
        <v>1810</v>
      </c>
      <c r="B812" s="102">
        <v>1410051017218</v>
      </c>
      <c r="C812" s="102">
        <v>912010120</v>
      </c>
      <c r="D812" s="103" t="s">
        <v>132</v>
      </c>
      <c r="E812" s="103" t="s">
        <v>1936</v>
      </c>
      <c r="F812" s="104">
        <v>2230058</v>
      </c>
      <c r="G812" s="103" t="s">
        <v>1939</v>
      </c>
      <c r="H812" s="103" t="s">
        <v>133</v>
      </c>
      <c r="I812" s="103" t="s">
        <v>1937</v>
      </c>
      <c r="J812" s="103" t="s">
        <v>1938</v>
      </c>
      <c r="K812" s="82">
        <f t="shared" si="84"/>
        <v>3</v>
      </c>
      <c r="L812" s="82">
        <v>60</v>
      </c>
      <c r="M812" s="105">
        <f t="shared" si="85"/>
        <v>500000</v>
      </c>
      <c r="N812" s="105">
        <f t="shared" si="86"/>
        <v>250000</v>
      </c>
      <c r="O812" s="105" t="str">
        <f t="shared" si="87"/>
        <v/>
      </c>
      <c r="P812" s="105" t="str">
        <f t="shared" si="88"/>
        <v/>
      </c>
      <c r="Q812" s="82" t="s">
        <v>137</v>
      </c>
      <c r="R812" s="82"/>
      <c r="S812" s="82" t="s">
        <v>137</v>
      </c>
      <c r="T812" s="82" t="s">
        <v>137</v>
      </c>
      <c r="U812" s="82" t="s">
        <v>137</v>
      </c>
      <c r="V812" s="82"/>
      <c r="W812" s="82"/>
      <c r="X812" s="82" t="s">
        <v>137</v>
      </c>
      <c r="Y812" s="82"/>
      <c r="Z812" s="105">
        <f t="shared" si="89"/>
        <v>750000</v>
      </c>
      <c r="AA812" s="61">
        <f t="shared" si="90"/>
        <v>1000000</v>
      </c>
    </row>
    <row r="813" spans="1:27" ht="20.100000000000001" customHeight="1">
      <c r="A813" s="101">
        <v>1811</v>
      </c>
      <c r="B813" s="102">
        <v>1410051023588</v>
      </c>
      <c r="C813" s="102">
        <v>1510290109</v>
      </c>
      <c r="D813" s="103" t="s">
        <v>132</v>
      </c>
      <c r="E813" s="103" t="s">
        <v>1940</v>
      </c>
      <c r="F813" s="104">
        <v>2320052</v>
      </c>
      <c r="G813" s="103" t="s">
        <v>1943</v>
      </c>
      <c r="H813" s="103" t="s">
        <v>133</v>
      </c>
      <c r="I813" s="103" t="s">
        <v>1941</v>
      </c>
      <c r="J813" s="103" t="s">
        <v>1942</v>
      </c>
      <c r="K813" s="82">
        <f t="shared" si="84"/>
        <v>3</v>
      </c>
      <c r="L813" s="82">
        <v>66</v>
      </c>
      <c r="M813" s="105">
        <f t="shared" si="85"/>
        <v>500000</v>
      </c>
      <c r="N813" s="105">
        <f t="shared" si="86"/>
        <v>250000</v>
      </c>
      <c r="O813" s="105">
        <f t="shared" si="87"/>
        <v>300000</v>
      </c>
      <c r="P813" s="105" t="str">
        <f t="shared" si="88"/>
        <v/>
      </c>
      <c r="Q813" s="84" t="s">
        <v>138</v>
      </c>
      <c r="S813" s="84" t="s">
        <v>137</v>
      </c>
      <c r="T813" s="84" t="s">
        <v>137</v>
      </c>
      <c r="U813" s="84" t="s">
        <v>137</v>
      </c>
      <c r="X813" s="84" t="s">
        <v>137</v>
      </c>
      <c r="Z813" s="105">
        <f t="shared" si="89"/>
        <v>1050000</v>
      </c>
      <c r="AA813" s="61">
        <f t="shared" si="90"/>
        <v>1000000</v>
      </c>
    </row>
    <row r="814" spans="1:27" ht="20.100000000000001" customHeight="1">
      <c r="A814" s="101">
        <v>1812</v>
      </c>
      <c r="B814" s="102">
        <v>1410051018034</v>
      </c>
      <c r="C814" s="102">
        <v>918010021</v>
      </c>
      <c r="D814" s="103" t="s">
        <v>132</v>
      </c>
      <c r="E814" s="103" t="s">
        <v>1944</v>
      </c>
      <c r="F814" s="104">
        <v>2200051</v>
      </c>
      <c r="G814" s="103" t="s">
        <v>1947</v>
      </c>
      <c r="H814" s="103" t="s">
        <v>133</v>
      </c>
      <c r="I814" s="103" t="s">
        <v>1945</v>
      </c>
      <c r="J814" s="103" t="s">
        <v>1946</v>
      </c>
      <c r="K814" s="82">
        <f t="shared" si="84"/>
        <v>3</v>
      </c>
      <c r="L814" s="82">
        <v>60</v>
      </c>
      <c r="M814" s="105">
        <f t="shared" si="85"/>
        <v>500000</v>
      </c>
      <c r="N814" s="105">
        <f t="shared" si="86"/>
        <v>250000</v>
      </c>
      <c r="O814" s="105" t="str">
        <f t="shared" si="87"/>
        <v/>
      </c>
      <c r="P814" s="105" t="str">
        <f t="shared" si="88"/>
        <v/>
      </c>
      <c r="Q814" s="82" t="s">
        <v>137</v>
      </c>
      <c r="R814" s="82"/>
      <c r="S814" s="82" t="s">
        <v>137</v>
      </c>
      <c r="T814" s="82" t="s">
        <v>137</v>
      </c>
      <c r="U814" s="82" t="s">
        <v>137</v>
      </c>
      <c r="V814" s="82"/>
      <c r="W814" s="82"/>
      <c r="X814" s="82" t="s">
        <v>137</v>
      </c>
      <c r="Y814" s="82"/>
      <c r="Z814" s="105">
        <f t="shared" si="89"/>
        <v>750000</v>
      </c>
      <c r="AA814" s="61">
        <f t="shared" si="90"/>
        <v>1000000</v>
      </c>
    </row>
    <row r="815" spans="1:27" ht="20.100000000000001" customHeight="1">
      <c r="A815" s="101">
        <v>1813</v>
      </c>
      <c r="B815" s="102">
        <v>1410051025401</v>
      </c>
      <c r="C815" s="102">
        <v>1410004001475</v>
      </c>
      <c r="D815" s="103" t="s">
        <v>132</v>
      </c>
      <c r="E815" s="103" t="s">
        <v>1948</v>
      </c>
      <c r="F815" s="104">
        <v>2200005</v>
      </c>
      <c r="G815" s="103" t="s">
        <v>1951</v>
      </c>
      <c r="H815" s="103" t="s">
        <v>133</v>
      </c>
      <c r="I815" s="103" t="s">
        <v>1949</v>
      </c>
      <c r="J815" s="103" t="s">
        <v>1950</v>
      </c>
      <c r="K815" s="82">
        <f t="shared" si="84"/>
        <v>3</v>
      </c>
      <c r="L815" s="82">
        <v>60</v>
      </c>
      <c r="M815" s="105">
        <f t="shared" si="85"/>
        <v>500000</v>
      </c>
      <c r="N815" s="105">
        <f t="shared" si="86"/>
        <v>250000</v>
      </c>
      <c r="O815" s="105" t="str">
        <f t="shared" si="87"/>
        <v/>
      </c>
      <c r="P815" s="105" t="str">
        <f t="shared" si="88"/>
        <v/>
      </c>
      <c r="Q815" s="82" t="s">
        <v>137</v>
      </c>
      <c r="R815" s="82"/>
      <c r="S815" s="82" t="s">
        <v>137</v>
      </c>
      <c r="T815" s="82" t="s">
        <v>137</v>
      </c>
      <c r="U815" s="82" t="s">
        <v>137</v>
      </c>
      <c r="V815" s="82"/>
      <c r="W815" s="82"/>
      <c r="X815" s="82" t="s">
        <v>137</v>
      </c>
      <c r="Y815" s="82"/>
      <c r="Z815" s="105">
        <f t="shared" si="89"/>
        <v>750000</v>
      </c>
      <c r="AA815" s="61">
        <f t="shared" si="90"/>
        <v>1000000</v>
      </c>
    </row>
    <row r="816" spans="1:27" ht="20.100000000000001" customHeight="1">
      <c r="A816" s="101">
        <v>1814</v>
      </c>
      <c r="B816" s="102">
        <v>1410051023604</v>
      </c>
      <c r="C816" s="102">
        <v>1511100109</v>
      </c>
      <c r="D816" s="103" t="s">
        <v>132</v>
      </c>
      <c r="E816" s="103" t="s">
        <v>1952</v>
      </c>
      <c r="F816" s="104">
        <v>2310058</v>
      </c>
      <c r="G816" s="103" t="s">
        <v>1955</v>
      </c>
      <c r="H816" s="103" t="s">
        <v>133</v>
      </c>
      <c r="I816" s="103" t="s">
        <v>1953</v>
      </c>
      <c r="J816" s="103" t="s">
        <v>1954</v>
      </c>
      <c r="K816" s="82">
        <f t="shared" si="84"/>
        <v>2</v>
      </c>
      <c r="L816" s="82">
        <v>24</v>
      </c>
      <c r="M816" s="105">
        <f t="shared" si="85"/>
        <v>400000</v>
      </c>
      <c r="N816" s="105">
        <f t="shared" si="86"/>
        <v>200000</v>
      </c>
      <c r="O816" s="105" t="str">
        <f t="shared" si="87"/>
        <v/>
      </c>
      <c r="P816" s="105" t="str">
        <f t="shared" si="88"/>
        <v/>
      </c>
      <c r="Q816" s="82" t="s">
        <v>137</v>
      </c>
      <c r="R816" s="82"/>
      <c r="S816" s="82" t="s">
        <v>137</v>
      </c>
      <c r="T816" s="82" t="s">
        <v>137</v>
      </c>
      <c r="U816" s="82" t="s">
        <v>137</v>
      </c>
      <c r="V816" s="82"/>
      <c r="W816" s="82"/>
      <c r="X816" s="82" t="s">
        <v>137</v>
      </c>
      <c r="Y816" s="82"/>
      <c r="Z816" s="105">
        <f t="shared" si="89"/>
        <v>600000</v>
      </c>
      <c r="AA816" s="61">
        <f t="shared" si="90"/>
        <v>1000000</v>
      </c>
    </row>
    <row r="817" spans="1:27" ht="20.100000000000001" customHeight="1">
      <c r="A817" s="101">
        <v>1815</v>
      </c>
      <c r="B817" s="102">
        <v>1410051014900</v>
      </c>
      <c r="C817" s="102">
        <v>819010027</v>
      </c>
      <c r="D817" s="103" t="s">
        <v>132</v>
      </c>
      <c r="E817" s="103" t="s">
        <v>3496</v>
      </c>
      <c r="F817" s="104">
        <v>1810001</v>
      </c>
      <c r="G817" s="103" t="s">
        <v>1958</v>
      </c>
      <c r="H817" s="103" t="s">
        <v>133</v>
      </c>
      <c r="I817" s="103" t="s">
        <v>1956</v>
      </c>
      <c r="J817" s="103" t="s">
        <v>1957</v>
      </c>
      <c r="K817" s="82">
        <f t="shared" si="84"/>
        <v>3</v>
      </c>
      <c r="L817" s="82">
        <v>60</v>
      </c>
      <c r="M817" s="105">
        <f t="shared" si="85"/>
        <v>500000</v>
      </c>
      <c r="N817" s="105">
        <f t="shared" si="86"/>
        <v>250000</v>
      </c>
      <c r="O817" s="105" t="str">
        <f t="shared" si="87"/>
        <v/>
      </c>
      <c r="P817" s="105" t="str">
        <f t="shared" si="88"/>
        <v/>
      </c>
      <c r="Q817" s="82" t="s">
        <v>137</v>
      </c>
      <c r="R817" s="82"/>
      <c r="S817" s="82" t="s">
        <v>137</v>
      </c>
      <c r="T817" s="82" t="s">
        <v>137</v>
      </c>
      <c r="U817" s="82" t="s">
        <v>137</v>
      </c>
      <c r="V817" s="82"/>
      <c r="W817" s="82"/>
      <c r="X817" s="82" t="s">
        <v>137</v>
      </c>
      <c r="Y817" s="82"/>
      <c r="Z817" s="105">
        <f t="shared" si="89"/>
        <v>750000</v>
      </c>
      <c r="AA817" s="61">
        <f t="shared" si="90"/>
        <v>1000000</v>
      </c>
    </row>
    <row r="818" spans="1:27" ht="20.100000000000001" customHeight="1">
      <c r="A818" s="101">
        <v>1816</v>
      </c>
      <c r="B818" s="102">
        <v>1410051016731</v>
      </c>
      <c r="C818" s="102">
        <v>912010070</v>
      </c>
      <c r="D818" s="103" t="s">
        <v>132</v>
      </c>
      <c r="E818" s="103" t="s">
        <v>3497</v>
      </c>
      <c r="F818" s="104">
        <v>3600103</v>
      </c>
      <c r="G818" s="103" t="s">
        <v>1961</v>
      </c>
      <c r="H818" s="103" t="s">
        <v>133</v>
      </c>
      <c r="I818" s="103" t="s">
        <v>1959</v>
      </c>
      <c r="J818" s="103" t="s">
        <v>1960</v>
      </c>
      <c r="K818" s="82">
        <f t="shared" si="84"/>
        <v>3</v>
      </c>
      <c r="L818" s="82">
        <v>100</v>
      </c>
      <c r="M818" s="105">
        <f t="shared" si="85"/>
        <v>500000</v>
      </c>
      <c r="N818" s="105">
        <f t="shared" si="86"/>
        <v>250000</v>
      </c>
      <c r="O818" s="105" t="str">
        <f t="shared" si="87"/>
        <v/>
      </c>
      <c r="P818" s="105" t="str">
        <f t="shared" si="88"/>
        <v/>
      </c>
      <c r="Q818" s="82" t="s">
        <v>137</v>
      </c>
      <c r="R818" s="82"/>
      <c r="S818" s="82" t="s">
        <v>137</v>
      </c>
      <c r="T818" s="82" t="s">
        <v>137</v>
      </c>
      <c r="U818" s="82" t="s">
        <v>137</v>
      </c>
      <c r="V818" s="82"/>
      <c r="W818" s="82"/>
      <c r="X818" s="82" t="s">
        <v>137</v>
      </c>
      <c r="Y818" s="82"/>
      <c r="Z818" s="105">
        <f t="shared" si="89"/>
        <v>750000</v>
      </c>
      <c r="AA818" s="61">
        <f t="shared" si="90"/>
        <v>1000000</v>
      </c>
    </row>
    <row r="819" spans="1:27" ht="20.100000000000001" customHeight="1">
      <c r="A819" s="101">
        <v>1817</v>
      </c>
      <c r="B819" s="102">
        <v>1410051018281</v>
      </c>
      <c r="C819" s="102">
        <v>918010046</v>
      </c>
      <c r="D819" s="103" t="s">
        <v>132</v>
      </c>
      <c r="E819" s="103" t="s">
        <v>1962</v>
      </c>
      <c r="F819" s="104">
        <v>2220011</v>
      </c>
      <c r="G819" s="103" t="s">
        <v>1965</v>
      </c>
      <c r="H819" s="103" t="s">
        <v>147</v>
      </c>
      <c r="I819" s="103" t="s">
        <v>1963</v>
      </c>
      <c r="J819" s="103" t="s">
        <v>1964</v>
      </c>
      <c r="K819" s="82">
        <f t="shared" si="84"/>
        <v>3</v>
      </c>
      <c r="L819" s="82">
        <v>60</v>
      </c>
      <c r="M819" s="105">
        <f t="shared" si="85"/>
        <v>500000</v>
      </c>
      <c r="N819" s="105">
        <f t="shared" si="86"/>
        <v>250000</v>
      </c>
      <c r="O819" s="105" t="str">
        <f t="shared" si="87"/>
        <v/>
      </c>
      <c r="P819" s="105" t="str">
        <f t="shared" si="88"/>
        <v/>
      </c>
      <c r="Q819" s="82" t="s">
        <v>137</v>
      </c>
      <c r="R819" s="82"/>
      <c r="S819" s="82" t="s">
        <v>137</v>
      </c>
      <c r="T819" s="82" t="s">
        <v>137</v>
      </c>
      <c r="U819" s="82" t="s">
        <v>137</v>
      </c>
      <c r="V819" s="82"/>
      <c r="W819" s="82"/>
      <c r="X819" s="82" t="s">
        <v>137</v>
      </c>
      <c r="Y819" s="82"/>
      <c r="Z819" s="105">
        <f t="shared" si="89"/>
        <v>750000</v>
      </c>
      <c r="AA819" s="61">
        <f t="shared" si="90"/>
        <v>1000000</v>
      </c>
    </row>
    <row r="820" spans="1:27" ht="20.100000000000001" customHeight="1">
      <c r="A820" s="101">
        <v>1818</v>
      </c>
      <c r="B820" s="102">
        <v>1410051013803</v>
      </c>
      <c r="C820" s="102">
        <v>805010020</v>
      </c>
      <c r="D820" s="103" t="s">
        <v>132</v>
      </c>
      <c r="E820" s="103" t="s">
        <v>1966</v>
      </c>
      <c r="F820" s="104">
        <v>2300041</v>
      </c>
      <c r="G820" s="103" t="s">
        <v>1969</v>
      </c>
      <c r="H820" s="103" t="s">
        <v>147</v>
      </c>
      <c r="I820" s="103" t="s">
        <v>1967</v>
      </c>
      <c r="J820" s="103" t="s">
        <v>1968</v>
      </c>
      <c r="K820" s="82">
        <f t="shared" si="84"/>
        <v>3</v>
      </c>
      <c r="L820" s="82">
        <v>80</v>
      </c>
      <c r="M820" s="105">
        <f t="shared" si="85"/>
        <v>500000</v>
      </c>
      <c r="N820" s="105">
        <f t="shared" si="86"/>
        <v>250000</v>
      </c>
      <c r="O820" s="105">
        <f t="shared" si="87"/>
        <v>300000</v>
      </c>
      <c r="P820" s="105" t="str">
        <f t="shared" si="88"/>
        <v/>
      </c>
      <c r="Q820" s="84" t="s">
        <v>138</v>
      </c>
      <c r="S820" s="84" t="s">
        <v>137</v>
      </c>
      <c r="T820" s="84" t="s">
        <v>137</v>
      </c>
      <c r="U820" s="84" t="s">
        <v>137</v>
      </c>
      <c r="X820" s="84" t="s">
        <v>137</v>
      </c>
      <c r="Z820" s="105">
        <f t="shared" si="89"/>
        <v>1050000</v>
      </c>
      <c r="AA820" s="61">
        <f t="shared" si="90"/>
        <v>1000000</v>
      </c>
    </row>
    <row r="821" spans="1:27" ht="20.100000000000001" customHeight="1">
      <c r="A821" s="101">
        <v>1819</v>
      </c>
      <c r="B821" s="102">
        <v>1410051013738</v>
      </c>
      <c r="C821" s="102">
        <v>805010013</v>
      </c>
      <c r="D821" s="103" t="s">
        <v>132</v>
      </c>
      <c r="E821" s="103" t="s">
        <v>1970</v>
      </c>
      <c r="F821" s="104">
        <v>2300052</v>
      </c>
      <c r="G821" s="103" t="s">
        <v>1973</v>
      </c>
      <c r="H821" s="103" t="s">
        <v>147</v>
      </c>
      <c r="I821" s="103" t="s">
        <v>1971</v>
      </c>
      <c r="J821" s="103" t="s">
        <v>1972</v>
      </c>
      <c r="K821" s="82">
        <f t="shared" si="84"/>
        <v>3</v>
      </c>
      <c r="L821" s="82">
        <v>62</v>
      </c>
      <c r="M821" s="105">
        <f t="shared" si="85"/>
        <v>500000</v>
      </c>
      <c r="N821" s="105">
        <f t="shared" si="86"/>
        <v>250000</v>
      </c>
      <c r="O821" s="105">
        <f t="shared" si="87"/>
        <v>300000</v>
      </c>
      <c r="P821" s="105" t="str">
        <f t="shared" si="88"/>
        <v/>
      </c>
      <c r="Q821" s="84" t="s">
        <v>138</v>
      </c>
      <c r="S821" s="84" t="s">
        <v>137</v>
      </c>
      <c r="T821" s="84" t="s">
        <v>137</v>
      </c>
      <c r="U821" s="84" t="s">
        <v>137</v>
      </c>
      <c r="X821" s="84" t="s">
        <v>137</v>
      </c>
      <c r="Z821" s="105">
        <f t="shared" si="89"/>
        <v>1050000</v>
      </c>
      <c r="AA821" s="61">
        <f t="shared" si="90"/>
        <v>1000000</v>
      </c>
    </row>
    <row r="822" spans="1:27" ht="20.100000000000001" customHeight="1">
      <c r="A822" s="101">
        <v>1820</v>
      </c>
      <c r="B822" s="102">
        <v>1410051023851</v>
      </c>
      <c r="C822" s="102">
        <v>805010013</v>
      </c>
      <c r="D822" s="103" t="s">
        <v>132</v>
      </c>
      <c r="E822" s="103" t="s">
        <v>1970</v>
      </c>
      <c r="F822" s="104">
        <v>2300052</v>
      </c>
      <c r="G822" s="103" t="s">
        <v>1973</v>
      </c>
      <c r="H822" s="103" t="s">
        <v>147</v>
      </c>
      <c r="I822" s="103" t="s">
        <v>1971</v>
      </c>
      <c r="J822" s="103" t="s">
        <v>1974</v>
      </c>
      <c r="K822" s="82">
        <f t="shared" si="84"/>
        <v>3</v>
      </c>
      <c r="L822" s="82">
        <v>60</v>
      </c>
      <c r="M822" s="105">
        <f t="shared" si="85"/>
        <v>500000</v>
      </c>
      <c r="N822" s="105">
        <f t="shared" si="86"/>
        <v>250000</v>
      </c>
      <c r="O822" s="105">
        <f t="shared" si="87"/>
        <v>300000</v>
      </c>
      <c r="P822" s="105" t="str">
        <f t="shared" si="88"/>
        <v/>
      </c>
      <c r="Q822" s="84" t="s">
        <v>138</v>
      </c>
      <c r="S822" s="84" t="s">
        <v>137</v>
      </c>
      <c r="T822" s="84" t="s">
        <v>137</v>
      </c>
      <c r="U822" s="84" t="s">
        <v>137</v>
      </c>
      <c r="X822" s="84" t="s">
        <v>137</v>
      </c>
      <c r="Z822" s="105">
        <f t="shared" si="89"/>
        <v>1050000</v>
      </c>
      <c r="AA822" s="61">
        <f t="shared" si="90"/>
        <v>1000000</v>
      </c>
    </row>
    <row r="823" spans="1:27" ht="20.100000000000001" customHeight="1">
      <c r="A823" s="101">
        <v>1821</v>
      </c>
      <c r="B823" s="102">
        <v>1410051026078</v>
      </c>
      <c r="C823" s="102">
        <v>805010013</v>
      </c>
      <c r="D823" s="103" t="s">
        <v>132</v>
      </c>
      <c r="E823" s="103" t="s">
        <v>1970</v>
      </c>
      <c r="F823" s="104">
        <v>2300052</v>
      </c>
      <c r="G823" s="103" t="s">
        <v>1973</v>
      </c>
      <c r="H823" s="103" t="s">
        <v>147</v>
      </c>
      <c r="I823" s="103" t="s">
        <v>1971</v>
      </c>
      <c r="J823" s="103" t="s">
        <v>1975</v>
      </c>
      <c r="K823" s="82">
        <f t="shared" si="84"/>
        <v>3</v>
      </c>
      <c r="L823" s="82">
        <v>60</v>
      </c>
      <c r="M823" s="105">
        <f t="shared" si="85"/>
        <v>500000</v>
      </c>
      <c r="N823" s="105">
        <f t="shared" si="86"/>
        <v>250000</v>
      </c>
      <c r="O823" s="105">
        <f t="shared" si="87"/>
        <v>300000</v>
      </c>
      <c r="P823" s="105" t="str">
        <f t="shared" si="88"/>
        <v/>
      </c>
      <c r="Q823" s="84" t="s">
        <v>138</v>
      </c>
      <c r="S823" s="84" t="s">
        <v>137</v>
      </c>
      <c r="T823" s="84" t="s">
        <v>137</v>
      </c>
      <c r="U823" s="84" t="s">
        <v>137</v>
      </c>
      <c r="X823" s="84" t="s">
        <v>137</v>
      </c>
      <c r="Z823" s="105">
        <f t="shared" si="89"/>
        <v>1050000</v>
      </c>
      <c r="AA823" s="61">
        <f t="shared" si="90"/>
        <v>1000000</v>
      </c>
    </row>
    <row r="824" spans="1:27" ht="20.100000000000001" customHeight="1">
      <c r="A824" s="101">
        <v>1822</v>
      </c>
      <c r="B824" s="102">
        <v>1410051016475</v>
      </c>
      <c r="C824" s="102">
        <v>912010044</v>
      </c>
      <c r="D824" s="103" t="s">
        <v>132</v>
      </c>
      <c r="E824" s="103" t="s">
        <v>1976</v>
      </c>
      <c r="F824" s="104">
        <v>1350042</v>
      </c>
      <c r="G824" s="103" t="s">
        <v>1979</v>
      </c>
      <c r="H824" s="103" t="s">
        <v>147</v>
      </c>
      <c r="I824" s="103" t="s">
        <v>1977</v>
      </c>
      <c r="J824" s="103" t="s">
        <v>1978</v>
      </c>
      <c r="K824" s="82">
        <f t="shared" si="84"/>
        <v>3</v>
      </c>
      <c r="L824" s="82">
        <v>60</v>
      </c>
      <c r="M824" s="105">
        <f t="shared" si="85"/>
        <v>500000</v>
      </c>
      <c r="N824" s="105">
        <f t="shared" si="86"/>
        <v>250000</v>
      </c>
      <c r="O824" s="105" t="str">
        <f t="shared" si="87"/>
        <v/>
      </c>
      <c r="P824" s="105" t="str">
        <f t="shared" si="88"/>
        <v/>
      </c>
      <c r="Q824" s="82" t="s">
        <v>137</v>
      </c>
      <c r="R824" s="82"/>
      <c r="S824" s="82" t="s">
        <v>137</v>
      </c>
      <c r="T824" s="82" t="s">
        <v>137</v>
      </c>
      <c r="U824" s="82" t="s">
        <v>137</v>
      </c>
      <c r="V824" s="82"/>
      <c r="W824" s="82"/>
      <c r="X824" s="82" t="s">
        <v>137</v>
      </c>
      <c r="Y824" s="82"/>
      <c r="Z824" s="105">
        <f t="shared" si="89"/>
        <v>750000</v>
      </c>
      <c r="AA824" s="61">
        <f t="shared" si="90"/>
        <v>1000000</v>
      </c>
    </row>
    <row r="825" spans="1:27" ht="20.100000000000001" customHeight="1">
      <c r="A825" s="101">
        <v>1823</v>
      </c>
      <c r="B825" s="102">
        <v>1410051014066</v>
      </c>
      <c r="C825" s="102">
        <v>805010047</v>
      </c>
      <c r="D825" s="103" t="s">
        <v>132</v>
      </c>
      <c r="E825" s="103" t="s">
        <v>1980</v>
      </c>
      <c r="F825" s="104">
        <v>2400004</v>
      </c>
      <c r="G825" s="103" t="s">
        <v>1983</v>
      </c>
      <c r="H825" s="103" t="s">
        <v>147</v>
      </c>
      <c r="I825" s="103" t="s">
        <v>1981</v>
      </c>
      <c r="J825" s="103" t="s">
        <v>1982</v>
      </c>
      <c r="K825" s="82">
        <f t="shared" si="84"/>
        <v>3</v>
      </c>
      <c r="L825" s="82">
        <v>60</v>
      </c>
      <c r="M825" s="105">
        <f t="shared" si="85"/>
        <v>500000</v>
      </c>
      <c r="N825" s="105">
        <f t="shared" si="86"/>
        <v>250000</v>
      </c>
      <c r="O825" s="105">
        <f t="shared" si="87"/>
        <v>300000</v>
      </c>
      <c r="P825" s="105" t="str">
        <f t="shared" si="88"/>
        <v/>
      </c>
      <c r="Q825" s="84" t="s">
        <v>138</v>
      </c>
      <c r="S825" s="84" t="s">
        <v>137</v>
      </c>
      <c r="T825" s="84" t="s">
        <v>137</v>
      </c>
      <c r="U825" s="84" t="s">
        <v>137</v>
      </c>
      <c r="X825" s="84" t="s">
        <v>137</v>
      </c>
      <c r="Z825" s="105">
        <f t="shared" si="89"/>
        <v>1050000</v>
      </c>
      <c r="AA825" s="61">
        <f t="shared" si="90"/>
        <v>1000000</v>
      </c>
    </row>
    <row r="826" spans="1:27" ht="20.100000000000001" customHeight="1">
      <c r="A826" s="101">
        <v>1824</v>
      </c>
      <c r="B826" s="102">
        <v>1410051015204</v>
      </c>
      <c r="C826" s="102">
        <v>828010012</v>
      </c>
      <c r="D826" s="103" t="s">
        <v>132</v>
      </c>
      <c r="E826" s="103" t="s">
        <v>1984</v>
      </c>
      <c r="F826" s="104">
        <v>2350023</v>
      </c>
      <c r="G826" s="103" t="s">
        <v>1987</v>
      </c>
      <c r="H826" s="103" t="s">
        <v>147</v>
      </c>
      <c r="I826" s="103" t="s">
        <v>1985</v>
      </c>
      <c r="J826" s="103" t="s">
        <v>1986</v>
      </c>
      <c r="K826" s="82">
        <f t="shared" si="84"/>
        <v>2</v>
      </c>
      <c r="L826" s="82">
        <v>56</v>
      </c>
      <c r="M826" s="105">
        <f t="shared" si="85"/>
        <v>400000</v>
      </c>
      <c r="N826" s="105">
        <f t="shared" si="86"/>
        <v>200000</v>
      </c>
      <c r="O826" s="105" t="str">
        <f t="shared" si="87"/>
        <v/>
      </c>
      <c r="P826" s="105" t="str">
        <f t="shared" si="88"/>
        <v/>
      </c>
      <c r="Q826" s="82" t="s">
        <v>137</v>
      </c>
      <c r="R826" s="82"/>
      <c r="S826" s="82" t="s">
        <v>137</v>
      </c>
      <c r="T826" s="82" t="s">
        <v>137</v>
      </c>
      <c r="U826" s="82" t="s">
        <v>137</v>
      </c>
      <c r="V826" s="82"/>
      <c r="W826" s="82"/>
      <c r="X826" s="82" t="s">
        <v>137</v>
      </c>
      <c r="Y826" s="82"/>
      <c r="Z826" s="105">
        <f t="shared" si="89"/>
        <v>600000</v>
      </c>
      <c r="AA826" s="61">
        <f t="shared" si="90"/>
        <v>1000000</v>
      </c>
    </row>
    <row r="827" spans="1:27" ht="20.100000000000001" customHeight="1">
      <c r="A827" s="101">
        <v>1825</v>
      </c>
      <c r="B827" s="102">
        <v>1410051014744</v>
      </c>
      <c r="C827" s="102">
        <v>819010011</v>
      </c>
      <c r="D827" s="103" t="s">
        <v>132</v>
      </c>
      <c r="E827" s="103" t="s">
        <v>1988</v>
      </c>
      <c r="F827" s="104">
        <v>2350016</v>
      </c>
      <c r="G827" s="103" t="s">
        <v>1991</v>
      </c>
      <c r="H827" s="103" t="s">
        <v>147</v>
      </c>
      <c r="I827" s="103" t="s">
        <v>1989</v>
      </c>
      <c r="J827" s="103" t="s">
        <v>1990</v>
      </c>
      <c r="K827" s="82">
        <f t="shared" si="84"/>
        <v>2</v>
      </c>
      <c r="L827" s="82">
        <v>40</v>
      </c>
      <c r="M827" s="105">
        <f t="shared" si="85"/>
        <v>400000</v>
      </c>
      <c r="N827" s="105">
        <f t="shared" si="86"/>
        <v>200000</v>
      </c>
      <c r="O827" s="105" t="str">
        <f t="shared" si="87"/>
        <v/>
      </c>
      <c r="P827" s="105" t="str">
        <f t="shared" si="88"/>
        <v/>
      </c>
      <c r="Q827" s="82" t="s">
        <v>137</v>
      </c>
      <c r="R827" s="82"/>
      <c r="S827" s="82" t="s">
        <v>137</v>
      </c>
      <c r="T827" s="82" t="s">
        <v>137</v>
      </c>
      <c r="U827" s="82" t="s">
        <v>137</v>
      </c>
      <c r="V827" s="82"/>
      <c r="W827" s="82"/>
      <c r="X827" s="82" t="s">
        <v>137</v>
      </c>
      <c r="Y827" s="82"/>
      <c r="Z827" s="105">
        <f t="shared" si="89"/>
        <v>600000</v>
      </c>
      <c r="AA827" s="61">
        <f t="shared" si="90"/>
        <v>1000000</v>
      </c>
    </row>
    <row r="828" spans="1:27" ht="20.100000000000001" customHeight="1">
      <c r="A828" s="101">
        <v>1826</v>
      </c>
      <c r="B828" s="102">
        <v>1410051016988</v>
      </c>
      <c r="C828" s="102">
        <v>819010011</v>
      </c>
      <c r="D828" s="103" t="s">
        <v>132</v>
      </c>
      <c r="E828" s="103" t="s">
        <v>1988</v>
      </c>
      <c r="F828" s="104">
        <v>2350016</v>
      </c>
      <c r="G828" s="103" t="s">
        <v>1991</v>
      </c>
      <c r="H828" s="103" t="s">
        <v>147</v>
      </c>
      <c r="I828" s="103" t="s">
        <v>1989</v>
      </c>
      <c r="J828" s="103" t="s">
        <v>1992</v>
      </c>
      <c r="K828" s="82">
        <f t="shared" si="84"/>
        <v>3</v>
      </c>
      <c r="L828" s="82">
        <v>90</v>
      </c>
      <c r="M828" s="105">
        <f t="shared" si="85"/>
        <v>500000</v>
      </c>
      <c r="N828" s="105">
        <f t="shared" si="86"/>
        <v>250000</v>
      </c>
      <c r="O828" s="105" t="str">
        <f t="shared" si="87"/>
        <v/>
      </c>
      <c r="P828" s="105" t="str">
        <f t="shared" si="88"/>
        <v/>
      </c>
      <c r="Q828" s="82" t="s">
        <v>137</v>
      </c>
      <c r="R828" s="82"/>
      <c r="S828" s="82" t="s">
        <v>137</v>
      </c>
      <c r="T828" s="82" t="s">
        <v>137</v>
      </c>
      <c r="U828" s="82" t="s">
        <v>137</v>
      </c>
      <c r="V828" s="82"/>
      <c r="W828" s="82"/>
      <c r="X828" s="82" t="s">
        <v>137</v>
      </c>
      <c r="Y828" s="82"/>
      <c r="Z828" s="105">
        <f t="shared" si="89"/>
        <v>750000</v>
      </c>
      <c r="AA828" s="61">
        <f t="shared" si="90"/>
        <v>1000000</v>
      </c>
    </row>
    <row r="829" spans="1:27" ht="20.100000000000001" customHeight="1">
      <c r="A829" s="101">
        <v>1827</v>
      </c>
      <c r="B829" s="102">
        <v>1410051024826</v>
      </c>
      <c r="C829" s="102">
        <v>819010011</v>
      </c>
      <c r="D829" s="103" t="s">
        <v>132</v>
      </c>
      <c r="E829" s="103" t="s">
        <v>1988</v>
      </c>
      <c r="F829" s="104">
        <v>2350016</v>
      </c>
      <c r="G829" s="103" t="s">
        <v>1991</v>
      </c>
      <c r="H829" s="103" t="s">
        <v>147</v>
      </c>
      <c r="I829" s="103" t="s">
        <v>1989</v>
      </c>
      <c r="J829" s="103" t="s">
        <v>1993</v>
      </c>
      <c r="K829" s="82">
        <f t="shared" si="84"/>
        <v>3</v>
      </c>
      <c r="L829" s="82">
        <v>60</v>
      </c>
      <c r="M829" s="105">
        <f t="shared" si="85"/>
        <v>500000</v>
      </c>
      <c r="N829" s="105">
        <f t="shared" si="86"/>
        <v>250000</v>
      </c>
      <c r="O829" s="105" t="str">
        <f t="shared" si="87"/>
        <v/>
      </c>
      <c r="P829" s="105" t="str">
        <f t="shared" si="88"/>
        <v/>
      </c>
      <c r="Q829" s="82" t="s">
        <v>137</v>
      </c>
      <c r="R829" s="82"/>
      <c r="S829" s="82" t="s">
        <v>137</v>
      </c>
      <c r="T829" s="82" t="s">
        <v>137</v>
      </c>
      <c r="U829" s="82" t="s">
        <v>137</v>
      </c>
      <c r="V829" s="82"/>
      <c r="W829" s="82"/>
      <c r="X829" s="82" t="s">
        <v>137</v>
      </c>
      <c r="Y829" s="82"/>
      <c r="Z829" s="105">
        <f t="shared" si="89"/>
        <v>750000</v>
      </c>
      <c r="AA829" s="61">
        <f t="shared" si="90"/>
        <v>1000000</v>
      </c>
    </row>
    <row r="830" spans="1:27" ht="20.100000000000001" customHeight="1">
      <c r="A830" s="101">
        <v>1828</v>
      </c>
      <c r="B830" s="102">
        <v>1410051027217</v>
      </c>
      <c r="C830" s="102">
        <v>1410408200038</v>
      </c>
      <c r="D830" s="103" t="s">
        <v>132</v>
      </c>
      <c r="E830" s="103" t="s">
        <v>1994</v>
      </c>
      <c r="F830" s="104">
        <v>2310065</v>
      </c>
      <c r="G830" s="103" t="s">
        <v>1997</v>
      </c>
      <c r="H830" s="103" t="s">
        <v>634</v>
      </c>
      <c r="I830" s="103" t="s">
        <v>1995</v>
      </c>
      <c r="J830" s="103" t="s">
        <v>1996</v>
      </c>
      <c r="K830" s="82">
        <f t="shared" si="84"/>
        <v>3</v>
      </c>
      <c r="L830" s="82">
        <v>60</v>
      </c>
      <c r="M830" s="105">
        <f t="shared" si="85"/>
        <v>500000</v>
      </c>
      <c r="N830" s="105">
        <f t="shared" si="86"/>
        <v>250000</v>
      </c>
      <c r="O830" s="105" t="str">
        <f t="shared" si="87"/>
        <v/>
      </c>
      <c r="P830" s="105" t="str">
        <f t="shared" si="88"/>
        <v/>
      </c>
      <c r="Q830" s="82" t="s">
        <v>137</v>
      </c>
      <c r="R830" s="82"/>
      <c r="S830" s="82" t="s">
        <v>137</v>
      </c>
      <c r="T830" s="82" t="s">
        <v>137</v>
      </c>
      <c r="U830" s="82" t="s">
        <v>137</v>
      </c>
      <c r="V830" s="82"/>
      <c r="W830" s="82"/>
      <c r="X830" s="82" t="s">
        <v>137</v>
      </c>
      <c r="Y830" s="82"/>
      <c r="Z830" s="105">
        <f t="shared" si="89"/>
        <v>750000</v>
      </c>
      <c r="AA830" s="61">
        <f t="shared" si="90"/>
        <v>1000000</v>
      </c>
    </row>
    <row r="831" spans="1:27" ht="20.100000000000001" customHeight="1">
      <c r="A831" s="101">
        <v>1829</v>
      </c>
      <c r="B831" s="102">
        <v>1410051024149</v>
      </c>
      <c r="C831" s="102">
        <v>1410008001463</v>
      </c>
      <c r="D831" s="103" t="s">
        <v>132</v>
      </c>
      <c r="E831" s="103" t="s">
        <v>1998</v>
      </c>
      <c r="F831" s="104">
        <v>2300001</v>
      </c>
      <c r="G831" s="103" t="s">
        <v>2001</v>
      </c>
      <c r="H831" s="103" t="s">
        <v>634</v>
      </c>
      <c r="I831" s="103" t="s">
        <v>1999</v>
      </c>
      <c r="J831" s="103" t="s">
        <v>2000</v>
      </c>
      <c r="K831" s="82">
        <f t="shared" si="84"/>
        <v>3</v>
      </c>
      <c r="L831" s="82">
        <v>60</v>
      </c>
      <c r="M831" s="105">
        <f t="shared" si="85"/>
        <v>500000</v>
      </c>
      <c r="N831" s="105">
        <f t="shared" si="86"/>
        <v>250000</v>
      </c>
      <c r="O831" s="105">
        <f t="shared" si="87"/>
        <v>300000</v>
      </c>
      <c r="P831" s="105" t="str">
        <f t="shared" si="88"/>
        <v/>
      </c>
      <c r="Q831" s="84" t="s">
        <v>138</v>
      </c>
      <c r="S831" s="84" t="s">
        <v>137</v>
      </c>
      <c r="T831" s="84" t="s">
        <v>137</v>
      </c>
      <c r="U831" s="84" t="s">
        <v>137</v>
      </c>
      <c r="X831" s="84" t="s">
        <v>137</v>
      </c>
      <c r="Z831" s="105">
        <f t="shared" si="89"/>
        <v>1050000</v>
      </c>
      <c r="AA831" s="61">
        <f t="shared" si="90"/>
        <v>1000000</v>
      </c>
    </row>
    <row r="832" spans="1:27" ht="20.100000000000001" customHeight="1">
      <c r="A832" s="101">
        <v>1830</v>
      </c>
      <c r="B832" s="102">
        <v>1410051015881</v>
      </c>
      <c r="C832" s="102">
        <v>904020028</v>
      </c>
      <c r="D832" s="103" t="s">
        <v>132</v>
      </c>
      <c r="E832" s="103" t="s">
        <v>2002</v>
      </c>
      <c r="F832" s="104">
        <v>2210801</v>
      </c>
      <c r="G832" s="103" t="s">
        <v>2005</v>
      </c>
      <c r="H832" s="103" t="s">
        <v>634</v>
      </c>
      <c r="I832" s="103" t="s">
        <v>2003</v>
      </c>
      <c r="J832" s="103" t="s">
        <v>2004</v>
      </c>
      <c r="K832" s="82">
        <f t="shared" si="84"/>
        <v>2</v>
      </c>
      <c r="L832" s="82">
        <v>50</v>
      </c>
      <c r="M832" s="105">
        <f t="shared" si="85"/>
        <v>400000</v>
      </c>
      <c r="N832" s="105">
        <f t="shared" si="86"/>
        <v>200000</v>
      </c>
      <c r="O832" s="105">
        <f t="shared" si="87"/>
        <v>300000</v>
      </c>
      <c r="P832" s="105" t="str">
        <f t="shared" si="88"/>
        <v/>
      </c>
      <c r="Q832" s="84" t="s">
        <v>138</v>
      </c>
      <c r="S832" s="84" t="s">
        <v>137</v>
      </c>
      <c r="T832" s="84" t="s">
        <v>170</v>
      </c>
      <c r="U832" s="84" t="s">
        <v>137</v>
      </c>
      <c r="X832" s="84" t="s">
        <v>137</v>
      </c>
      <c r="Z832" s="105">
        <f t="shared" si="89"/>
        <v>900000</v>
      </c>
      <c r="AA832" s="61">
        <f t="shared" si="90"/>
        <v>1000000</v>
      </c>
    </row>
    <row r="833" spans="1:27" ht="20.100000000000001" customHeight="1">
      <c r="A833" s="101">
        <v>1831</v>
      </c>
      <c r="B833" s="102">
        <v>1410051018729</v>
      </c>
      <c r="C833" s="102">
        <v>904020028</v>
      </c>
      <c r="D833" s="103" t="s">
        <v>132</v>
      </c>
      <c r="E833" s="103" t="s">
        <v>2002</v>
      </c>
      <c r="F833" s="104">
        <v>2210801</v>
      </c>
      <c r="G833" s="103" t="s">
        <v>2005</v>
      </c>
      <c r="H833" s="103" t="s">
        <v>634</v>
      </c>
      <c r="I833" s="103" t="s">
        <v>2003</v>
      </c>
      <c r="J833" s="103" t="s">
        <v>2006</v>
      </c>
      <c r="K833" s="82">
        <f t="shared" si="84"/>
        <v>2</v>
      </c>
      <c r="L833" s="82">
        <v>54</v>
      </c>
      <c r="M833" s="105">
        <f t="shared" si="85"/>
        <v>400000</v>
      </c>
      <c r="N833" s="105">
        <f t="shared" si="86"/>
        <v>200000</v>
      </c>
      <c r="O833" s="105">
        <f t="shared" si="87"/>
        <v>300000</v>
      </c>
      <c r="P833" s="105" t="str">
        <f t="shared" si="88"/>
        <v/>
      </c>
      <c r="Q833" s="84" t="s">
        <v>138</v>
      </c>
      <c r="S833" s="84" t="s">
        <v>137</v>
      </c>
      <c r="T833" s="84" t="s">
        <v>170</v>
      </c>
      <c r="U833" s="84" t="s">
        <v>137</v>
      </c>
      <c r="X833" s="84" t="s">
        <v>137</v>
      </c>
      <c r="Z833" s="105">
        <f t="shared" si="89"/>
        <v>900000</v>
      </c>
      <c r="AA833" s="61">
        <f t="shared" si="90"/>
        <v>1000000</v>
      </c>
    </row>
    <row r="834" spans="1:27" ht="20.100000000000001" customHeight="1">
      <c r="A834" s="101">
        <v>1832</v>
      </c>
      <c r="B834" s="102">
        <v>1410051024305</v>
      </c>
      <c r="C834" s="102">
        <v>904020028</v>
      </c>
      <c r="D834" s="103" t="s">
        <v>139</v>
      </c>
      <c r="E834" s="103" t="s">
        <v>2002</v>
      </c>
      <c r="F834" s="104">
        <v>2210801</v>
      </c>
      <c r="G834" s="103" t="s">
        <v>2005</v>
      </c>
      <c r="H834" s="103" t="s">
        <v>634</v>
      </c>
      <c r="I834" s="103" t="s">
        <v>2003</v>
      </c>
      <c r="J834" s="107" t="s">
        <v>2007</v>
      </c>
      <c r="K834" s="82">
        <f t="shared" si="84"/>
        <v>1</v>
      </c>
      <c r="L834" s="82">
        <v>18</v>
      </c>
      <c r="M834" s="105">
        <f t="shared" si="85"/>
        <v>300000</v>
      </c>
      <c r="N834" s="105">
        <f t="shared" si="86"/>
        <v>150000</v>
      </c>
      <c r="O834" s="105">
        <f t="shared" si="87"/>
        <v>300000</v>
      </c>
      <c r="P834" s="105" t="str">
        <f t="shared" si="88"/>
        <v/>
      </c>
      <c r="Q834" s="84" t="s">
        <v>138</v>
      </c>
      <c r="S834" s="84" t="s">
        <v>137</v>
      </c>
      <c r="T834" s="84" t="s">
        <v>137</v>
      </c>
      <c r="U834" s="84" t="s">
        <v>137</v>
      </c>
      <c r="X834" s="84" t="s">
        <v>137</v>
      </c>
      <c r="Z834" s="105">
        <f t="shared" si="89"/>
        <v>750000</v>
      </c>
      <c r="AA834" s="61">
        <f t="shared" si="90"/>
        <v>1000000</v>
      </c>
    </row>
    <row r="835" spans="1:27" ht="20.100000000000001" customHeight="1">
      <c r="A835" s="101">
        <v>1833</v>
      </c>
      <c r="B835" s="102">
        <v>1410051025369</v>
      </c>
      <c r="C835" s="102">
        <v>1410008001653</v>
      </c>
      <c r="D835" s="103" t="s">
        <v>132</v>
      </c>
      <c r="E835" s="103" t="s">
        <v>2008</v>
      </c>
      <c r="F835" s="104">
        <v>2300051</v>
      </c>
      <c r="G835" s="103" t="s">
        <v>2011</v>
      </c>
      <c r="H835" s="103" t="s">
        <v>634</v>
      </c>
      <c r="I835" s="103" t="s">
        <v>2009</v>
      </c>
      <c r="J835" s="103" t="s">
        <v>2010</v>
      </c>
      <c r="K835" s="82">
        <f t="shared" ref="K835:K898" si="91">IF(L835="","",IF(L835&lt;=19,1,IF(AND(L835&gt;=20,L835&lt;=59),2,IF(L835&gt;=60,3,"エラー"))))</f>
        <v>2</v>
      </c>
      <c r="L835" s="82">
        <v>46</v>
      </c>
      <c r="M835" s="105">
        <f t="shared" ref="M835:M898" si="92">IF(L835="","",IF(K835=1,300000,IF(K835=2,400000,IF(K835=3,500000,"エラー"))))</f>
        <v>400000</v>
      </c>
      <c r="N835" s="105">
        <f t="shared" ref="N835:N898" si="93">IF(L835="","",IF(K835=1,150000,IF(K835=2,200000,IF(K835=3,250000,"エラー"))))</f>
        <v>200000</v>
      </c>
      <c r="O835" s="105" t="str">
        <f t="shared" ref="O835:O898" si="94">IF(OR(Q835="○",R835="○",S835="○",T835="○",U835="○",V835="○"),300000,"")</f>
        <v/>
      </c>
      <c r="P835" s="105" t="str">
        <f t="shared" ref="P835:P898" si="95">IF(OR(X835="○",W835="○",Y835="○"),300000,"")</f>
        <v/>
      </c>
      <c r="Q835" s="82" t="s">
        <v>137</v>
      </c>
      <c r="R835" s="82"/>
      <c r="S835" s="82" t="s">
        <v>137</v>
      </c>
      <c r="T835" s="82" t="s">
        <v>137</v>
      </c>
      <c r="U835" s="82" t="s">
        <v>137</v>
      </c>
      <c r="V835" s="82"/>
      <c r="W835" s="82"/>
      <c r="X835" s="82" t="s">
        <v>137</v>
      </c>
      <c r="Y835" s="82"/>
      <c r="Z835" s="105">
        <f t="shared" ref="Z835:Z898" si="96">SUM(M835:P835)</f>
        <v>600000</v>
      </c>
      <c r="AA835" s="61">
        <f t="shared" ref="AA835:AA898" si="97">IF(OR(N835&lt;&gt;"",O835&lt;&gt;"",P835&lt;&gt;""),1000000,0)</f>
        <v>1000000</v>
      </c>
    </row>
    <row r="836" spans="1:27" ht="20.100000000000001" customHeight="1">
      <c r="A836" s="101">
        <v>1834</v>
      </c>
      <c r="B836" s="102">
        <v>1410051025377</v>
      </c>
      <c r="C836" s="102">
        <v>1410008001661</v>
      </c>
      <c r="D836" s="103" t="s">
        <v>132</v>
      </c>
      <c r="E836" s="103" t="s">
        <v>2012</v>
      </c>
      <c r="F836" s="104">
        <v>2300062</v>
      </c>
      <c r="G836" s="103" t="s">
        <v>2015</v>
      </c>
      <c r="H836" s="103" t="s">
        <v>147</v>
      </c>
      <c r="I836" s="103" t="s">
        <v>2013</v>
      </c>
      <c r="J836" s="103" t="s">
        <v>2014</v>
      </c>
      <c r="K836" s="82">
        <f t="shared" si="91"/>
        <v>3</v>
      </c>
      <c r="L836" s="82">
        <v>60</v>
      </c>
      <c r="M836" s="105">
        <f t="shared" si="92"/>
        <v>500000</v>
      </c>
      <c r="N836" s="105">
        <f t="shared" si="93"/>
        <v>250000</v>
      </c>
      <c r="O836" s="105" t="str">
        <f t="shared" si="94"/>
        <v/>
      </c>
      <c r="P836" s="105" t="str">
        <f t="shared" si="95"/>
        <v/>
      </c>
      <c r="Q836" s="82" t="s">
        <v>137</v>
      </c>
      <c r="R836" s="82"/>
      <c r="S836" s="82" t="s">
        <v>137</v>
      </c>
      <c r="T836" s="82" t="s">
        <v>137</v>
      </c>
      <c r="U836" s="82" t="s">
        <v>137</v>
      </c>
      <c r="V836" s="82"/>
      <c r="W836" s="82"/>
      <c r="X836" s="82" t="s">
        <v>137</v>
      </c>
      <c r="Y836" s="82"/>
      <c r="Z836" s="105">
        <f t="shared" si="96"/>
        <v>750000</v>
      </c>
      <c r="AA836" s="61">
        <f t="shared" si="97"/>
        <v>1000000</v>
      </c>
    </row>
    <row r="837" spans="1:27" ht="20.100000000000001" customHeight="1">
      <c r="A837" s="101">
        <v>1835</v>
      </c>
      <c r="B837" s="102">
        <v>1410051024628</v>
      </c>
      <c r="C837" s="102">
        <v>1310901000093</v>
      </c>
      <c r="D837" s="103" t="s">
        <v>132</v>
      </c>
      <c r="E837" s="103" t="s">
        <v>2016</v>
      </c>
      <c r="F837" s="104">
        <v>1410031</v>
      </c>
      <c r="G837" s="103" t="s">
        <v>2019</v>
      </c>
      <c r="H837" s="103" t="s">
        <v>147</v>
      </c>
      <c r="I837" s="103" t="s">
        <v>2017</v>
      </c>
      <c r="J837" s="103" t="s">
        <v>2018</v>
      </c>
      <c r="K837" s="82">
        <f t="shared" si="91"/>
        <v>3</v>
      </c>
      <c r="L837" s="82">
        <v>60</v>
      </c>
      <c r="M837" s="105">
        <f t="shared" si="92"/>
        <v>500000</v>
      </c>
      <c r="N837" s="105">
        <f t="shared" si="93"/>
        <v>250000</v>
      </c>
      <c r="O837" s="105" t="str">
        <f t="shared" si="94"/>
        <v/>
      </c>
      <c r="P837" s="105" t="str">
        <f t="shared" si="95"/>
        <v/>
      </c>
      <c r="Q837" s="82" t="s">
        <v>137</v>
      </c>
      <c r="R837" s="82"/>
      <c r="S837" s="82" t="s">
        <v>137</v>
      </c>
      <c r="T837" s="82" t="s">
        <v>137</v>
      </c>
      <c r="U837" s="82" t="s">
        <v>137</v>
      </c>
      <c r="V837" s="82"/>
      <c r="W837" s="82"/>
      <c r="X837" s="82" t="s">
        <v>137</v>
      </c>
      <c r="Y837" s="82"/>
      <c r="Z837" s="105">
        <f t="shared" si="96"/>
        <v>750000</v>
      </c>
      <c r="AA837" s="61">
        <f t="shared" si="97"/>
        <v>1000000</v>
      </c>
    </row>
    <row r="838" spans="1:27" ht="20.100000000000001" customHeight="1">
      <c r="A838" s="101">
        <v>1836</v>
      </c>
      <c r="B838" s="102">
        <v>1410051016590</v>
      </c>
      <c r="C838" s="102">
        <v>912010056</v>
      </c>
      <c r="D838" s="103" t="s">
        <v>132</v>
      </c>
      <c r="E838" s="103" t="s">
        <v>2020</v>
      </c>
      <c r="F838" s="104">
        <v>2340051</v>
      </c>
      <c r="G838" s="103" t="s">
        <v>2023</v>
      </c>
      <c r="H838" s="103" t="s">
        <v>147</v>
      </c>
      <c r="I838" s="103" t="s">
        <v>2021</v>
      </c>
      <c r="J838" s="103" t="s">
        <v>2022</v>
      </c>
      <c r="K838" s="82">
        <f t="shared" si="91"/>
        <v>3</v>
      </c>
      <c r="L838" s="82">
        <v>69</v>
      </c>
      <c r="M838" s="105">
        <f t="shared" si="92"/>
        <v>500000</v>
      </c>
      <c r="N838" s="105">
        <f t="shared" si="93"/>
        <v>250000</v>
      </c>
      <c r="O838" s="105" t="str">
        <f t="shared" si="94"/>
        <v/>
      </c>
      <c r="P838" s="105" t="str">
        <f t="shared" si="95"/>
        <v/>
      </c>
      <c r="Q838" s="82" t="s">
        <v>137</v>
      </c>
      <c r="R838" s="82"/>
      <c r="S838" s="82" t="s">
        <v>137</v>
      </c>
      <c r="T838" s="82" t="s">
        <v>137</v>
      </c>
      <c r="U838" s="82" t="s">
        <v>137</v>
      </c>
      <c r="V838" s="82"/>
      <c r="W838" s="82"/>
      <c r="X838" s="82" t="s">
        <v>137</v>
      </c>
      <c r="Y838" s="82"/>
      <c r="Z838" s="105">
        <f t="shared" si="96"/>
        <v>750000</v>
      </c>
      <c r="AA838" s="61">
        <f t="shared" si="97"/>
        <v>1000000</v>
      </c>
    </row>
    <row r="839" spans="1:27" ht="20.100000000000001" customHeight="1">
      <c r="A839" s="101">
        <v>1837</v>
      </c>
      <c r="B839" s="102">
        <v>1410051025385</v>
      </c>
      <c r="C839" s="102">
        <v>1410008001679</v>
      </c>
      <c r="D839" s="103" t="s">
        <v>132</v>
      </c>
      <c r="E839" s="103" t="s">
        <v>2024</v>
      </c>
      <c r="F839" s="104">
        <v>2240053</v>
      </c>
      <c r="G839" s="103" t="s">
        <v>2027</v>
      </c>
      <c r="H839" s="103" t="s">
        <v>147</v>
      </c>
      <c r="I839" s="103" t="s">
        <v>2025</v>
      </c>
      <c r="J839" s="103" t="s">
        <v>2026</v>
      </c>
      <c r="K839" s="82">
        <f t="shared" si="91"/>
        <v>2</v>
      </c>
      <c r="L839" s="82">
        <v>20</v>
      </c>
      <c r="M839" s="105">
        <f t="shared" si="92"/>
        <v>400000</v>
      </c>
      <c r="N839" s="105">
        <f t="shared" si="93"/>
        <v>200000</v>
      </c>
      <c r="O839" s="105" t="str">
        <f t="shared" si="94"/>
        <v/>
      </c>
      <c r="P839" s="105" t="str">
        <f t="shared" si="95"/>
        <v/>
      </c>
      <c r="Q839" s="82" t="s">
        <v>137</v>
      </c>
      <c r="R839" s="82"/>
      <c r="S839" s="82" t="s">
        <v>137</v>
      </c>
      <c r="T839" s="82" t="s">
        <v>137</v>
      </c>
      <c r="U839" s="82" t="s">
        <v>137</v>
      </c>
      <c r="V839" s="82"/>
      <c r="W839" s="82"/>
      <c r="X839" s="82" t="s">
        <v>137</v>
      </c>
      <c r="Y839" s="82"/>
      <c r="Z839" s="105">
        <f t="shared" si="96"/>
        <v>600000</v>
      </c>
      <c r="AA839" s="61">
        <f t="shared" si="97"/>
        <v>1000000</v>
      </c>
    </row>
    <row r="840" spans="1:27" ht="20.100000000000001" customHeight="1">
      <c r="A840" s="101">
        <v>2001</v>
      </c>
      <c r="B840" s="109">
        <v>1410051026581</v>
      </c>
      <c r="C840" s="102">
        <v>819010032</v>
      </c>
      <c r="D840" s="103" t="s">
        <v>2028</v>
      </c>
      <c r="E840" s="103" t="s">
        <v>1699</v>
      </c>
      <c r="F840" s="104">
        <v>2230058</v>
      </c>
      <c r="G840" s="103" t="s">
        <v>1702</v>
      </c>
      <c r="H840" s="103" t="s">
        <v>133</v>
      </c>
      <c r="I840" s="103" t="s">
        <v>1700</v>
      </c>
      <c r="J840" s="110" t="s">
        <v>2029</v>
      </c>
      <c r="K840" s="82">
        <f t="shared" si="91"/>
        <v>3</v>
      </c>
      <c r="L840" s="82">
        <v>160</v>
      </c>
      <c r="M840" s="105">
        <f t="shared" si="92"/>
        <v>500000</v>
      </c>
      <c r="N840" s="105">
        <f t="shared" si="93"/>
        <v>250000</v>
      </c>
      <c r="O840" s="105">
        <f t="shared" si="94"/>
        <v>300000</v>
      </c>
      <c r="P840" s="105" t="str">
        <f t="shared" si="95"/>
        <v/>
      </c>
      <c r="Q840" s="84" t="s">
        <v>138</v>
      </c>
      <c r="S840" s="84" t="s">
        <v>137</v>
      </c>
      <c r="T840" s="84" t="s">
        <v>137</v>
      </c>
      <c r="U840" s="84" t="s">
        <v>137</v>
      </c>
      <c r="X840" s="84" t="s">
        <v>137</v>
      </c>
      <c r="Z840" s="105">
        <f t="shared" si="96"/>
        <v>1050000</v>
      </c>
      <c r="AA840" s="61">
        <f t="shared" si="97"/>
        <v>1000000</v>
      </c>
    </row>
    <row r="841" spans="1:27" ht="20.100000000000001" customHeight="1">
      <c r="A841" s="101">
        <v>2002</v>
      </c>
      <c r="B841" s="109">
        <v>1410051026813</v>
      </c>
      <c r="C841" s="102">
        <v>819010042</v>
      </c>
      <c r="D841" s="103" t="s">
        <v>2028</v>
      </c>
      <c r="E841" s="103" t="s">
        <v>2030</v>
      </c>
      <c r="F841" s="104">
        <v>6570855</v>
      </c>
      <c r="G841" s="103" t="s">
        <v>2033</v>
      </c>
      <c r="H841" s="103" t="s">
        <v>133</v>
      </c>
      <c r="I841" s="103" t="s">
        <v>2031</v>
      </c>
      <c r="J841" s="110" t="s">
        <v>2032</v>
      </c>
      <c r="K841" s="82">
        <f t="shared" si="91"/>
        <v>3</v>
      </c>
      <c r="L841" s="82">
        <v>85</v>
      </c>
      <c r="M841" s="105">
        <f t="shared" si="92"/>
        <v>500000</v>
      </c>
      <c r="N841" s="105">
        <f t="shared" si="93"/>
        <v>250000</v>
      </c>
      <c r="O841" s="105">
        <f t="shared" si="94"/>
        <v>300000</v>
      </c>
      <c r="P841" s="105" t="str">
        <f t="shared" si="95"/>
        <v/>
      </c>
      <c r="Q841" s="84" t="s">
        <v>138</v>
      </c>
      <c r="S841" s="84" t="s">
        <v>137</v>
      </c>
      <c r="T841" s="84" t="s">
        <v>137</v>
      </c>
      <c r="U841" s="84" t="s">
        <v>170</v>
      </c>
      <c r="X841" s="84" t="s">
        <v>137</v>
      </c>
      <c r="Z841" s="105">
        <f t="shared" si="96"/>
        <v>1050000</v>
      </c>
      <c r="AA841" s="61">
        <f t="shared" si="97"/>
        <v>1000000</v>
      </c>
    </row>
    <row r="842" spans="1:27" ht="20.100000000000001" customHeight="1">
      <c r="A842" s="101">
        <v>2003</v>
      </c>
      <c r="B842" s="102">
        <v>1410051020469</v>
      </c>
      <c r="C842" s="102">
        <v>904010003</v>
      </c>
      <c r="D842" s="103" t="s">
        <v>2028</v>
      </c>
      <c r="E842" s="103" t="s">
        <v>2034</v>
      </c>
      <c r="F842" s="104">
        <v>2210804</v>
      </c>
      <c r="G842" s="103" t="s">
        <v>2037</v>
      </c>
      <c r="H842" s="103" t="s">
        <v>133</v>
      </c>
      <c r="I842" s="103" t="s">
        <v>2035</v>
      </c>
      <c r="J842" s="110" t="s">
        <v>2036</v>
      </c>
      <c r="K842" s="82">
        <f t="shared" si="91"/>
        <v>3</v>
      </c>
      <c r="L842" s="82">
        <v>165</v>
      </c>
      <c r="M842" s="105">
        <f t="shared" si="92"/>
        <v>500000</v>
      </c>
      <c r="N842" s="105">
        <f t="shared" si="93"/>
        <v>250000</v>
      </c>
      <c r="O842" s="105">
        <f t="shared" si="94"/>
        <v>300000</v>
      </c>
      <c r="P842" s="105" t="str">
        <f t="shared" si="95"/>
        <v/>
      </c>
      <c r="Q842" s="82" t="s">
        <v>137</v>
      </c>
      <c r="R842" s="82"/>
      <c r="S842" s="82" t="s">
        <v>137</v>
      </c>
      <c r="T842" s="82" t="s">
        <v>137</v>
      </c>
      <c r="U842" s="82" t="s">
        <v>170</v>
      </c>
      <c r="V842" s="82"/>
      <c r="W842" s="82"/>
      <c r="X842" s="82" t="s">
        <v>137</v>
      </c>
      <c r="Y842" s="82"/>
      <c r="Z842" s="105">
        <f t="shared" si="96"/>
        <v>1050000</v>
      </c>
      <c r="AA842" s="61">
        <f t="shared" si="97"/>
        <v>1000000</v>
      </c>
    </row>
    <row r="843" spans="1:27" ht="20.100000000000001" customHeight="1">
      <c r="A843" s="101">
        <v>2004</v>
      </c>
      <c r="B843" s="109">
        <v>1410051020535</v>
      </c>
      <c r="C843" s="102">
        <v>904010004</v>
      </c>
      <c r="D843" s="103" t="s">
        <v>2028</v>
      </c>
      <c r="E843" s="103" t="s">
        <v>2038</v>
      </c>
      <c r="F843" s="104">
        <v>2368501</v>
      </c>
      <c r="G843" s="103" t="s">
        <v>2041</v>
      </c>
      <c r="H843" s="103" t="s">
        <v>133</v>
      </c>
      <c r="I843" s="103" t="s">
        <v>2039</v>
      </c>
      <c r="J843" s="110" t="s">
        <v>2040</v>
      </c>
      <c r="K843" s="82">
        <f t="shared" si="91"/>
        <v>3</v>
      </c>
      <c r="L843" s="82">
        <v>180</v>
      </c>
      <c r="M843" s="105">
        <f t="shared" si="92"/>
        <v>500000</v>
      </c>
      <c r="N843" s="105">
        <f t="shared" si="93"/>
        <v>250000</v>
      </c>
      <c r="O843" s="105">
        <f t="shared" si="94"/>
        <v>300000</v>
      </c>
      <c r="P843" s="105" t="str">
        <f t="shared" si="95"/>
        <v/>
      </c>
      <c r="Q843" s="82" t="s">
        <v>137</v>
      </c>
      <c r="R843" s="82"/>
      <c r="S843" s="82" t="s">
        <v>137</v>
      </c>
      <c r="T843" s="82" t="s">
        <v>137</v>
      </c>
      <c r="U843" s="82" t="s">
        <v>170</v>
      </c>
      <c r="V843" s="82"/>
      <c r="W843" s="82"/>
      <c r="X843" s="82" t="s">
        <v>137</v>
      </c>
      <c r="Y843" s="82"/>
      <c r="Z843" s="105">
        <f t="shared" si="96"/>
        <v>1050000</v>
      </c>
      <c r="AA843" s="61">
        <f t="shared" si="97"/>
        <v>1000000</v>
      </c>
    </row>
    <row r="844" spans="1:27" ht="20.100000000000001" customHeight="1">
      <c r="A844" s="101">
        <v>2005</v>
      </c>
      <c r="B844" s="109">
        <v>1410051020485</v>
      </c>
      <c r="C844" s="102">
        <v>904010004</v>
      </c>
      <c r="D844" s="103" t="s">
        <v>2028</v>
      </c>
      <c r="E844" s="103" t="s">
        <v>2038</v>
      </c>
      <c r="F844" s="104">
        <v>2368501</v>
      </c>
      <c r="G844" s="103" t="s">
        <v>2041</v>
      </c>
      <c r="H844" s="103" t="s">
        <v>133</v>
      </c>
      <c r="I844" s="103" t="s">
        <v>2039</v>
      </c>
      <c r="J844" s="110" t="s">
        <v>2042</v>
      </c>
      <c r="K844" s="82">
        <f t="shared" si="91"/>
        <v>3</v>
      </c>
      <c r="L844" s="82">
        <v>270</v>
      </c>
      <c r="M844" s="105">
        <f t="shared" si="92"/>
        <v>500000</v>
      </c>
      <c r="N844" s="105">
        <f t="shared" si="93"/>
        <v>250000</v>
      </c>
      <c r="O844" s="105">
        <f t="shared" si="94"/>
        <v>300000</v>
      </c>
      <c r="P844" s="105" t="str">
        <f t="shared" si="95"/>
        <v/>
      </c>
      <c r="Q844" s="84" t="s">
        <v>138</v>
      </c>
      <c r="S844" s="84" t="s">
        <v>137</v>
      </c>
      <c r="T844" s="84" t="s">
        <v>137</v>
      </c>
      <c r="U844" s="84" t="s">
        <v>170</v>
      </c>
      <c r="X844" s="84" t="s">
        <v>137</v>
      </c>
      <c r="Z844" s="105">
        <f t="shared" si="96"/>
        <v>1050000</v>
      </c>
      <c r="AA844" s="61">
        <f t="shared" si="97"/>
        <v>1000000</v>
      </c>
    </row>
    <row r="845" spans="1:27" ht="20.100000000000001" customHeight="1">
      <c r="A845" s="101">
        <v>2006</v>
      </c>
      <c r="B845" s="109">
        <v>1410051020576</v>
      </c>
      <c r="C845" s="102">
        <v>904010009</v>
      </c>
      <c r="D845" s="103" t="s">
        <v>2028</v>
      </c>
      <c r="E845" s="103" t="s">
        <v>2043</v>
      </c>
      <c r="F845" s="104">
        <v>2270041</v>
      </c>
      <c r="G845" s="103" t="s">
        <v>2046</v>
      </c>
      <c r="H845" s="103" t="s">
        <v>133</v>
      </c>
      <c r="I845" s="103" t="s">
        <v>2044</v>
      </c>
      <c r="J845" s="110" t="s">
        <v>2045</v>
      </c>
      <c r="K845" s="82">
        <f t="shared" si="91"/>
        <v>3</v>
      </c>
      <c r="L845" s="82">
        <v>360</v>
      </c>
      <c r="M845" s="105">
        <f t="shared" si="92"/>
        <v>500000</v>
      </c>
      <c r="N845" s="105">
        <f t="shared" si="93"/>
        <v>250000</v>
      </c>
      <c r="O845" s="105">
        <f t="shared" si="94"/>
        <v>300000</v>
      </c>
      <c r="P845" s="105" t="str">
        <f t="shared" si="95"/>
        <v/>
      </c>
      <c r="Q845" s="84" t="s">
        <v>138</v>
      </c>
      <c r="S845" s="84" t="s">
        <v>137</v>
      </c>
      <c r="T845" s="84" t="s">
        <v>137</v>
      </c>
      <c r="U845" s="84" t="s">
        <v>170</v>
      </c>
      <c r="X845" s="84" t="s">
        <v>137</v>
      </c>
      <c r="Z845" s="105">
        <f t="shared" si="96"/>
        <v>1050000</v>
      </c>
      <c r="AA845" s="61">
        <f t="shared" si="97"/>
        <v>1000000</v>
      </c>
    </row>
    <row r="846" spans="1:27" ht="20.100000000000001" customHeight="1">
      <c r="A846" s="101">
        <v>2007</v>
      </c>
      <c r="B846" s="109">
        <v>1410051020550</v>
      </c>
      <c r="C846" s="102">
        <v>904010015</v>
      </c>
      <c r="D846" s="103" t="s">
        <v>2028</v>
      </c>
      <c r="E846" s="103" t="s">
        <v>2047</v>
      </c>
      <c r="F846" s="104">
        <v>2460011</v>
      </c>
      <c r="G846" s="103" t="s">
        <v>2050</v>
      </c>
      <c r="H846" s="103" t="s">
        <v>133</v>
      </c>
      <c r="I846" s="103" t="s">
        <v>2048</v>
      </c>
      <c r="J846" s="110" t="s">
        <v>2049</v>
      </c>
      <c r="K846" s="82">
        <f t="shared" si="91"/>
        <v>3</v>
      </c>
      <c r="L846" s="82">
        <v>260</v>
      </c>
      <c r="M846" s="105">
        <f t="shared" si="92"/>
        <v>500000</v>
      </c>
      <c r="N846" s="105">
        <f t="shared" si="93"/>
        <v>250000</v>
      </c>
      <c r="O846" s="105">
        <f t="shared" si="94"/>
        <v>300000</v>
      </c>
      <c r="P846" s="105" t="str">
        <f t="shared" si="95"/>
        <v/>
      </c>
      <c r="Q846" s="84" t="s">
        <v>138</v>
      </c>
      <c r="S846" s="84" t="s">
        <v>137</v>
      </c>
      <c r="T846" s="84" t="s">
        <v>137</v>
      </c>
      <c r="U846" s="84" t="s">
        <v>170</v>
      </c>
      <c r="X846" s="84" t="s">
        <v>137</v>
      </c>
      <c r="Z846" s="105">
        <f t="shared" si="96"/>
        <v>1050000</v>
      </c>
      <c r="AA846" s="61">
        <f t="shared" si="97"/>
        <v>1000000</v>
      </c>
    </row>
    <row r="847" spans="1:27" ht="20.100000000000001" customHeight="1">
      <c r="A847" s="101">
        <v>2008</v>
      </c>
      <c r="B847" s="109">
        <v>1410051020477</v>
      </c>
      <c r="C847" s="102">
        <v>912010001</v>
      </c>
      <c r="D847" s="103" t="s">
        <v>2028</v>
      </c>
      <c r="E847" s="103" t="s">
        <v>2051</v>
      </c>
      <c r="F847" s="104">
        <v>2320074</v>
      </c>
      <c r="G847" s="103" t="s">
        <v>2054</v>
      </c>
      <c r="H847" s="103" t="s">
        <v>133</v>
      </c>
      <c r="I847" s="103" t="s">
        <v>2052</v>
      </c>
      <c r="J847" s="110" t="s">
        <v>2053</v>
      </c>
      <c r="K847" s="82">
        <f t="shared" si="91"/>
        <v>3</v>
      </c>
      <c r="L847" s="82">
        <v>290</v>
      </c>
      <c r="M847" s="105">
        <f t="shared" si="92"/>
        <v>500000</v>
      </c>
      <c r="N847" s="105">
        <f t="shared" si="93"/>
        <v>250000</v>
      </c>
      <c r="O847" s="105">
        <f t="shared" si="94"/>
        <v>300000</v>
      </c>
      <c r="P847" s="105" t="str">
        <f t="shared" si="95"/>
        <v/>
      </c>
      <c r="Q847" s="82" t="s">
        <v>137</v>
      </c>
      <c r="R847" s="82"/>
      <c r="S847" s="82" t="s">
        <v>137</v>
      </c>
      <c r="T847" s="82" t="s">
        <v>137</v>
      </c>
      <c r="U847" s="82" t="s">
        <v>170</v>
      </c>
      <c r="V847" s="82"/>
      <c r="W847" s="82"/>
      <c r="X847" s="82" t="s">
        <v>137</v>
      </c>
      <c r="Y847" s="82"/>
      <c r="Z847" s="105">
        <f t="shared" si="96"/>
        <v>1050000</v>
      </c>
      <c r="AA847" s="61">
        <f t="shared" si="97"/>
        <v>1000000</v>
      </c>
    </row>
    <row r="848" spans="1:27" ht="20.100000000000001" customHeight="1">
      <c r="A848" s="101">
        <v>2009</v>
      </c>
      <c r="B848" s="109">
        <v>1410051020527</v>
      </c>
      <c r="C848" s="102">
        <v>912010002</v>
      </c>
      <c r="D848" s="103" t="s">
        <v>2028</v>
      </c>
      <c r="E848" s="103" t="s">
        <v>2055</v>
      </c>
      <c r="F848" s="104">
        <v>2330003</v>
      </c>
      <c r="G848" s="103" t="s">
        <v>2058</v>
      </c>
      <c r="H848" s="103" t="s">
        <v>133</v>
      </c>
      <c r="I848" s="103" t="s">
        <v>2056</v>
      </c>
      <c r="J848" s="110" t="s">
        <v>2057</v>
      </c>
      <c r="K848" s="82">
        <f t="shared" si="91"/>
        <v>3</v>
      </c>
      <c r="L848" s="82">
        <v>321</v>
      </c>
      <c r="M848" s="105">
        <f t="shared" si="92"/>
        <v>500000</v>
      </c>
      <c r="N848" s="105">
        <f t="shared" si="93"/>
        <v>250000</v>
      </c>
      <c r="O848" s="105">
        <f t="shared" si="94"/>
        <v>300000</v>
      </c>
      <c r="P848" s="105" t="str">
        <f t="shared" si="95"/>
        <v/>
      </c>
      <c r="Q848" s="82" t="s">
        <v>137</v>
      </c>
      <c r="R848" s="82"/>
      <c r="S848" s="82" t="s">
        <v>137</v>
      </c>
      <c r="T848" s="82" t="s">
        <v>137</v>
      </c>
      <c r="U848" s="82" t="s">
        <v>170</v>
      </c>
      <c r="V848" s="82"/>
      <c r="W848" s="82"/>
      <c r="X848" s="82" t="s">
        <v>137</v>
      </c>
      <c r="Y848" s="82"/>
      <c r="Z848" s="105">
        <f t="shared" si="96"/>
        <v>1050000</v>
      </c>
      <c r="AA848" s="61">
        <f t="shared" si="97"/>
        <v>1000000</v>
      </c>
    </row>
    <row r="849" spans="1:27" ht="20.100000000000001" customHeight="1">
      <c r="A849" s="101">
        <v>2010</v>
      </c>
      <c r="B849" s="109">
        <v>1410051020543</v>
      </c>
      <c r="C849" s="102">
        <v>912010003</v>
      </c>
      <c r="D849" s="103" t="s">
        <v>2028</v>
      </c>
      <c r="E849" s="103" t="s">
        <v>2059</v>
      </c>
      <c r="F849" s="104">
        <v>2410825</v>
      </c>
      <c r="G849" s="103" t="s">
        <v>2062</v>
      </c>
      <c r="H849" s="103" t="s">
        <v>133</v>
      </c>
      <c r="I849" s="103" t="s">
        <v>2060</v>
      </c>
      <c r="J849" s="110" t="s">
        <v>2061</v>
      </c>
      <c r="K849" s="82">
        <f t="shared" si="91"/>
        <v>3</v>
      </c>
      <c r="L849" s="82">
        <v>479</v>
      </c>
      <c r="M849" s="105">
        <f t="shared" si="92"/>
        <v>500000</v>
      </c>
      <c r="N849" s="105">
        <f t="shared" si="93"/>
        <v>250000</v>
      </c>
      <c r="O849" s="105">
        <f t="shared" si="94"/>
        <v>300000</v>
      </c>
      <c r="P849" s="105" t="str">
        <f t="shared" si="95"/>
        <v/>
      </c>
      <c r="Q849" s="84" t="s">
        <v>138</v>
      </c>
      <c r="S849" s="84" t="s">
        <v>137</v>
      </c>
      <c r="T849" s="84" t="s">
        <v>137</v>
      </c>
      <c r="U849" s="84" t="s">
        <v>170</v>
      </c>
      <c r="X849" s="84" t="s">
        <v>137</v>
      </c>
      <c r="Z849" s="105">
        <f t="shared" si="96"/>
        <v>1050000</v>
      </c>
      <c r="AA849" s="61">
        <f t="shared" si="97"/>
        <v>1000000</v>
      </c>
    </row>
    <row r="850" spans="1:27" ht="20.100000000000001" customHeight="1">
      <c r="A850" s="101">
        <v>2011</v>
      </c>
      <c r="B850" s="109">
        <v>1410051020600</v>
      </c>
      <c r="C850" s="102">
        <v>912010004</v>
      </c>
      <c r="D850" s="103" t="s">
        <v>2028</v>
      </c>
      <c r="E850" s="103" t="s">
        <v>341</v>
      </c>
      <c r="F850" s="104">
        <v>2200023</v>
      </c>
      <c r="G850" s="103" t="s">
        <v>344</v>
      </c>
      <c r="H850" s="103" t="s">
        <v>133</v>
      </c>
      <c r="I850" s="103" t="s">
        <v>342</v>
      </c>
      <c r="J850" s="110" t="s">
        <v>2063</v>
      </c>
      <c r="K850" s="82">
        <f t="shared" si="91"/>
        <v>3</v>
      </c>
      <c r="L850" s="82">
        <v>369</v>
      </c>
      <c r="M850" s="105">
        <f t="shared" si="92"/>
        <v>500000</v>
      </c>
      <c r="N850" s="105">
        <f t="shared" si="93"/>
        <v>250000</v>
      </c>
      <c r="O850" s="105">
        <f t="shared" si="94"/>
        <v>300000</v>
      </c>
      <c r="P850" s="105" t="str">
        <f t="shared" si="95"/>
        <v/>
      </c>
      <c r="Q850" s="84" t="s">
        <v>138</v>
      </c>
      <c r="S850" s="84" t="s">
        <v>137</v>
      </c>
      <c r="T850" s="84" t="s">
        <v>137</v>
      </c>
      <c r="U850" s="84" t="s">
        <v>170</v>
      </c>
      <c r="X850" s="84" t="s">
        <v>137</v>
      </c>
      <c r="Z850" s="105">
        <f t="shared" si="96"/>
        <v>1050000</v>
      </c>
      <c r="AA850" s="61">
        <f t="shared" si="97"/>
        <v>1000000</v>
      </c>
    </row>
    <row r="851" spans="1:27" ht="20.100000000000001" customHeight="1">
      <c r="A851" s="101">
        <v>2012</v>
      </c>
      <c r="B851" s="109">
        <v>1410051020584</v>
      </c>
      <c r="C851" s="102">
        <v>912010005</v>
      </c>
      <c r="D851" s="103" t="s">
        <v>2028</v>
      </c>
      <c r="E851" s="103" t="s">
        <v>2064</v>
      </c>
      <c r="F851" s="104">
        <v>2240025</v>
      </c>
      <c r="G851" s="103" t="s">
        <v>2067</v>
      </c>
      <c r="H851" s="103" t="s">
        <v>133</v>
      </c>
      <c r="I851" s="103" t="s">
        <v>2065</v>
      </c>
      <c r="J851" s="110" t="s">
        <v>2066</v>
      </c>
      <c r="K851" s="82">
        <f t="shared" si="91"/>
        <v>3</v>
      </c>
      <c r="L851" s="82">
        <v>212</v>
      </c>
      <c r="M851" s="105">
        <f t="shared" si="92"/>
        <v>500000</v>
      </c>
      <c r="N851" s="105">
        <f t="shared" si="93"/>
        <v>250000</v>
      </c>
      <c r="O851" s="105">
        <f t="shared" si="94"/>
        <v>300000</v>
      </c>
      <c r="P851" s="105" t="str">
        <f t="shared" si="95"/>
        <v/>
      </c>
      <c r="Q851" s="84" t="s">
        <v>138</v>
      </c>
      <c r="S851" s="84" t="s">
        <v>137</v>
      </c>
      <c r="T851" s="84" t="s">
        <v>137</v>
      </c>
      <c r="U851" s="84" t="s">
        <v>170</v>
      </c>
      <c r="X851" s="84" t="s">
        <v>137</v>
      </c>
      <c r="Z851" s="105">
        <f t="shared" si="96"/>
        <v>1050000</v>
      </c>
      <c r="AA851" s="61">
        <f t="shared" si="97"/>
        <v>1000000</v>
      </c>
    </row>
    <row r="852" spans="1:27" ht="20.100000000000001" customHeight="1">
      <c r="A852" s="101">
        <v>2013</v>
      </c>
      <c r="B852" s="109">
        <v>1410051020493</v>
      </c>
      <c r="C852" s="102">
        <v>912010006</v>
      </c>
      <c r="D852" s="103" t="s">
        <v>2028</v>
      </c>
      <c r="E852" s="103" t="s">
        <v>2068</v>
      </c>
      <c r="F852" s="104">
        <v>2470025</v>
      </c>
      <c r="G852" s="103" t="s">
        <v>2071</v>
      </c>
      <c r="H852" s="103" t="s">
        <v>133</v>
      </c>
      <c r="I852" s="103" t="s">
        <v>2069</v>
      </c>
      <c r="J852" s="110" t="s">
        <v>2070</v>
      </c>
      <c r="K852" s="82">
        <f t="shared" si="91"/>
        <v>3</v>
      </c>
      <c r="L852" s="82">
        <v>270</v>
      </c>
      <c r="M852" s="105">
        <f t="shared" si="92"/>
        <v>500000</v>
      </c>
      <c r="N852" s="105">
        <f t="shared" si="93"/>
        <v>250000</v>
      </c>
      <c r="O852" s="105">
        <f t="shared" si="94"/>
        <v>300000</v>
      </c>
      <c r="P852" s="105" t="str">
        <f t="shared" si="95"/>
        <v/>
      </c>
      <c r="Q852" s="84" t="s">
        <v>138</v>
      </c>
      <c r="S852" s="84" t="s">
        <v>137</v>
      </c>
      <c r="T852" s="84" t="s">
        <v>170</v>
      </c>
      <c r="U852" s="84" t="s">
        <v>170</v>
      </c>
      <c r="X852" s="84" t="s">
        <v>137</v>
      </c>
      <c r="Z852" s="105">
        <f t="shared" si="96"/>
        <v>1050000</v>
      </c>
      <c r="AA852" s="61">
        <f t="shared" si="97"/>
        <v>1000000</v>
      </c>
    </row>
    <row r="853" spans="1:27" ht="20.100000000000001" customHeight="1">
      <c r="A853" s="101">
        <v>2014</v>
      </c>
      <c r="B853" s="109">
        <v>1410051020501</v>
      </c>
      <c r="C853" s="102">
        <v>912010007</v>
      </c>
      <c r="D853" s="103" t="s">
        <v>2028</v>
      </c>
      <c r="E853" s="103" t="s">
        <v>2072</v>
      </c>
      <c r="F853" s="104">
        <v>2470011</v>
      </c>
      <c r="G853" s="103" t="s">
        <v>2075</v>
      </c>
      <c r="H853" s="103" t="s">
        <v>133</v>
      </c>
      <c r="I853" s="103" t="s">
        <v>2073</v>
      </c>
      <c r="J853" s="110" t="s">
        <v>2074</v>
      </c>
      <c r="K853" s="82">
        <f t="shared" si="91"/>
        <v>3</v>
      </c>
      <c r="L853" s="82">
        <v>270</v>
      </c>
      <c r="M853" s="105">
        <f t="shared" si="92"/>
        <v>500000</v>
      </c>
      <c r="N853" s="105">
        <f t="shared" si="93"/>
        <v>250000</v>
      </c>
      <c r="O853" s="105">
        <f t="shared" si="94"/>
        <v>300000</v>
      </c>
      <c r="P853" s="105" t="str">
        <f t="shared" si="95"/>
        <v/>
      </c>
      <c r="Q853" s="84" t="s">
        <v>138</v>
      </c>
      <c r="S853" s="84" t="s">
        <v>137</v>
      </c>
      <c r="T853" s="84" t="s">
        <v>137</v>
      </c>
      <c r="U853" s="84" t="s">
        <v>170</v>
      </c>
      <c r="X853" s="84" t="s">
        <v>137</v>
      </c>
      <c r="Z853" s="105">
        <f t="shared" si="96"/>
        <v>1050000</v>
      </c>
      <c r="AA853" s="61">
        <f t="shared" si="97"/>
        <v>1000000</v>
      </c>
    </row>
    <row r="854" spans="1:27" ht="20.100000000000001" customHeight="1">
      <c r="A854" s="101">
        <v>2015</v>
      </c>
      <c r="B854" s="109">
        <v>1410051022101</v>
      </c>
      <c r="C854" s="102">
        <v>912010009</v>
      </c>
      <c r="D854" s="103" t="s">
        <v>2028</v>
      </c>
      <c r="E854" s="103" t="s">
        <v>2076</v>
      </c>
      <c r="F854" s="104">
        <v>2450067</v>
      </c>
      <c r="G854" s="103" t="s">
        <v>2079</v>
      </c>
      <c r="H854" s="103" t="s">
        <v>133</v>
      </c>
      <c r="I854" s="103" t="s">
        <v>2077</v>
      </c>
      <c r="J854" s="110" t="s">
        <v>2078</v>
      </c>
      <c r="K854" s="82">
        <f t="shared" si="91"/>
        <v>3</v>
      </c>
      <c r="L854" s="82">
        <v>106</v>
      </c>
      <c r="M854" s="105">
        <f t="shared" si="92"/>
        <v>500000</v>
      </c>
      <c r="N854" s="105">
        <f t="shared" si="93"/>
        <v>250000</v>
      </c>
      <c r="O854" s="105">
        <f t="shared" si="94"/>
        <v>300000</v>
      </c>
      <c r="P854" s="105" t="str">
        <f t="shared" si="95"/>
        <v/>
      </c>
      <c r="Q854" s="82" t="s">
        <v>137</v>
      </c>
      <c r="R854" s="82"/>
      <c r="S854" s="82" t="s">
        <v>137</v>
      </c>
      <c r="T854" s="82" t="s">
        <v>137</v>
      </c>
      <c r="U854" s="82" t="s">
        <v>2080</v>
      </c>
      <c r="V854" s="82"/>
      <c r="W854" s="82"/>
      <c r="X854" s="82" t="s">
        <v>137</v>
      </c>
      <c r="Y854" s="82"/>
      <c r="Z854" s="105">
        <f t="shared" si="96"/>
        <v>1050000</v>
      </c>
      <c r="AA854" s="61">
        <f t="shared" si="97"/>
        <v>1000000</v>
      </c>
    </row>
    <row r="855" spans="1:27" ht="20.100000000000001" customHeight="1">
      <c r="A855" s="101">
        <v>2016</v>
      </c>
      <c r="B855" s="109">
        <v>1410051025757</v>
      </c>
      <c r="C855" s="102">
        <v>912010097</v>
      </c>
      <c r="D855" s="103" t="s">
        <v>2028</v>
      </c>
      <c r="E855" s="103" t="s">
        <v>1212</v>
      </c>
      <c r="F855" s="104">
        <v>2318458</v>
      </c>
      <c r="G855" s="103" t="s">
        <v>857</v>
      </c>
      <c r="H855" s="103" t="s">
        <v>133</v>
      </c>
      <c r="I855" s="103" t="s">
        <v>1213</v>
      </c>
      <c r="J855" s="110" t="s">
        <v>2081</v>
      </c>
      <c r="K855" s="82">
        <f t="shared" si="91"/>
        <v>3</v>
      </c>
      <c r="L855" s="82">
        <v>132</v>
      </c>
      <c r="M855" s="105">
        <f t="shared" si="92"/>
        <v>500000</v>
      </c>
      <c r="N855" s="105">
        <f t="shared" si="93"/>
        <v>250000</v>
      </c>
      <c r="O855" s="105">
        <f t="shared" si="94"/>
        <v>300000</v>
      </c>
      <c r="P855" s="105" t="str">
        <f t="shared" si="95"/>
        <v/>
      </c>
      <c r="Q855" s="84" t="s">
        <v>138</v>
      </c>
      <c r="S855" s="84" t="s">
        <v>137</v>
      </c>
      <c r="T855" s="84" t="s">
        <v>137</v>
      </c>
      <c r="U855" s="84" t="s">
        <v>137</v>
      </c>
      <c r="X855" s="84" t="s">
        <v>137</v>
      </c>
      <c r="Z855" s="105">
        <f t="shared" si="96"/>
        <v>1050000</v>
      </c>
      <c r="AA855" s="61">
        <f t="shared" si="97"/>
        <v>1000000</v>
      </c>
    </row>
    <row r="856" spans="1:27" ht="20.100000000000001" customHeight="1">
      <c r="A856" s="101">
        <v>2017</v>
      </c>
      <c r="B856" s="109">
        <v>1410051025765</v>
      </c>
      <c r="C856" s="102">
        <v>912010097</v>
      </c>
      <c r="D856" s="103" t="s">
        <v>2028</v>
      </c>
      <c r="E856" s="103" t="s">
        <v>1212</v>
      </c>
      <c r="F856" s="104">
        <v>2318458</v>
      </c>
      <c r="G856" s="103" t="s">
        <v>857</v>
      </c>
      <c r="H856" s="103" t="s">
        <v>133</v>
      </c>
      <c r="I856" s="103" t="s">
        <v>1213</v>
      </c>
      <c r="J856" s="110" t="s">
        <v>2082</v>
      </c>
      <c r="K856" s="82">
        <f t="shared" si="91"/>
        <v>3</v>
      </c>
      <c r="L856" s="82">
        <v>72</v>
      </c>
      <c r="M856" s="105">
        <f t="shared" si="92"/>
        <v>500000</v>
      </c>
      <c r="N856" s="105">
        <f t="shared" si="93"/>
        <v>250000</v>
      </c>
      <c r="O856" s="105">
        <f t="shared" si="94"/>
        <v>300000</v>
      </c>
      <c r="P856" s="105" t="str">
        <f t="shared" si="95"/>
        <v/>
      </c>
      <c r="Q856" s="84" t="s">
        <v>138</v>
      </c>
      <c r="S856" s="84" t="s">
        <v>137</v>
      </c>
      <c r="T856" s="84" t="s">
        <v>137</v>
      </c>
      <c r="U856" s="84" t="s">
        <v>137</v>
      </c>
      <c r="X856" s="84" t="s">
        <v>137</v>
      </c>
      <c r="Z856" s="105">
        <f t="shared" si="96"/>
        <v>1050000</v>
      </c>
      <c r="AA856" s="61">
        <f t="shared" si="97"/>
        <v>1000000</v>
      </c>
    </row>
    <row r="857" spans="1:27" ht="20.100000000000001" customHeight="1">
      <c r="A857" s="101">
        <v>2018</v>
      </c>
      <c r="B857" s="109">
        <v>1410051026821</v>
      </c>
      <c r="C857" s="102">
        <v>912010097</v>
      </c>
      <c r="D857" s="103" t="s">
        <v>2028</v>
      </c>
      <c r="E857" s="103" t="s">
        <v>1212</v>
      </c>
      <c r="F857" s="104">
        <v>2318458</v>
      </c>
      <c r="G857" s="103" t="s">
        <v>857</v>
      </c>
      <c r="H857" s="103" t="s">
        <v>133</v>
      </c>
      <c r="I857" s="103" t="s">
        <v>1213</v>
      </c>
      <c r="J857" s="110" t="s">
        <v>2083</v>
      </c>
      <c r="K857" s="82">
        <f t="shared" si="91"/>
        <v>3</v>
      </c>
      <c r="L857" s="82">
        <v>129</v>
      </c>
      <c r="M857" s="105">
        <f t="shared" si="92"/>
        <v>500000</v>
      </c>
      <c r="N857" s="105">
        <f t="shared" si="93"/>
        <v>250000</v>
      </c>
      <c r="O857" s="105">
        <f t="shared" si="94"/>
        <v>300000</v>
      </c>
      <c r="P857" s="105" t="str">
        <f t="shared" si="95"/>
        <v/>
      </c>
      <c r="Q857" s="84" t="s">
        <v>138</v>
      </c>
      <c r="S857" s="84" t="s">
        <v>137</v>
      </c>
      <c r="T857" s="84" t="s">
        <v>137</v>
      </c>
      <c r="U857" s="84" t="s">
        <v>170</v>
      </c>
      <c r="X857" s="84" t="s">
        <v>137</v>
      </c>
      <c r="Z857" s="105">
        <f t="shared" si="96"/>
        <v>1050000</v>
      </c>
      <c r="AA857" s="61">
        <f t="shared" si="97"/>
        <v>1000000</v>
      </c>
    </row>
    <row r="858" spans="1:27" ht="20.100000000000001" customHeight="1">
      <c r="A858" s="101">
        <v>2019</v>
      </c>
      <c r="B858" s="109">
        <v>1410051026243</v>
      </c>
      <c r="C858" s="102">
        <v>912010129</v>
      </c>
      <c r="D858" s="103" t="s">
        <v>2028</v>
      </c>
      <c r="E858" s="103" t="s">
        <v>1354</v>
      </c>
      <c r="F858" s="104">
        <v>2260011</v>
      </c>
      <c r="G858" s="103" t="s">
        <v>1357</v>
      </c>
      <c r="H858" s="103" t="s">
        <v>133</v>
      </c>
      <c r="I858" s="103" t="s">
        <v>1355</v>
      </c>
      <c r="J858" s="110" t="s">
        <v>2084</v>
      </c>
      <c r="K858" s="82">
        <f t="shared" si="91"/>
        <v>3</v>
      </c>
      <c r="L858" s="82">
        <v>115</v>
      </c>
      <c r="M858" s="105">
        <f t="shared" si="92"/>
        <v>500000</v>
      </c>
      <c r="N858" s="105">
        <f t="shared" si="93"/>
        <v>250000</v>
      </c>
      <c r="O858" s="105">
        <f t="shared" si="94"/>
        <v>300000</v>
      </c>
      <c r="P858" s="105" t="str">
        <f t="shared" si="95"/>
        <v/>
      </c>
      <c r="Q858" s="84" t="s">
        <v>138</v>
      </c>
      <c r="S858" s="84" t="s">
        <v>137</v>
      </c>
      <c r="T858" s="84" t="s">
        <v>137</v>
      </c>
      <c r="U858" s="84" t="s">
        <v>170</v>
      </c>
      <c r="X858" s="84" t="s">
        <v>137</v>
      </c>
      <c r="Z858" s="105">
        <f t="shared" si="96"/>
        <v>1050000</v>
      </c>
      <c r="AA858" s="61">
        <f t="shared" si="97"/>
        <v>1000000</v>
      </c>
    </row>
    <row r="859" spans="1:27" ht="20.100000000000001" customHeight="1">
      <c r="A859" s="101">
        <v>2020</v>
      </c>
      <c r="B859" s="109">
        <v>1410051027290</v>
      </c>
      <c r="C859" s="102">
        <v>912010129</v>
      </c>
      <c r="D859" s="103" t="s">
        <v>2028</v>
      </c>
      <c r="E859" s="103" t="s">
        <v>1354</v>
      </c>
      <c r="F859" s="104">
        <v>2260011</v>
      </c>
      <c r="G859" s="103" t="s">
        <v>1357</v>
      </c>
      <c r="H859" s="103" t="s">
        <v>133</v>
      </c>
      <c r="I859" s="103" t="s">
        <v>1355</v>
      </c>
      <c r="J859" s="110" t="s">
        <v>2085</v>
      </c>
      <c r="K859" s="82">
        <f t="shared" si="91"/>
        <v>3</v>
      </c>
      <c r="L859" s="82">
        <v>119</v>
      </c>
      <c r="M859" s="105">
        <f t="shared" si="92"/>
        <v>500000</v>
      </c>
      <c r="N859" s="105">
        <f t="shared" si="93"/>
        <v>250000</v>
      </c>
      <c r="O859" s="105">
        <f t="shared" si="94"/>
        <v>300000</v>
      </c>
      <c r="P859" s="105" t="str">
        <f t="shared" si="95"/>
        <v/>
      </c>
      <c r="Q859" s="84" t="s">
        <v>138</v>
      </c>
      <c r="S859" s="84" t="s">
        <v>137</v>
      </c>
      <c r="T859" s="84" t="s">
        <v>137</v>
      </c>
      <c r="U859" s="84" t="s">
        <v>137</v>
      </c>
      <c r="X859" s="84" t="s">
        <v>137</v>
      </c>
      <c r="Z859" s="105">
        <f t="shared" si="96"/>
        <v>1050000</v>
      </c>
      <c r="AA859" s="61">
        <f t="shared" si="97"/>
        <v>1000000</v>
      </c>
    </row>
    <row r="860" spans="1:27" ht="20.100000000000001" customHeight="1">
      <c r="A860" s="101">
        <v>2021</v>
      </c>
      <c r="B860" s="109">
        <v>1410051021376</v>
      </c>
      <c r="C860" s="102">
        <v>922090001</v>
      </c>
      <c r="D860" s="103" t="s">
        <v>2028</v>
      </c>
      <c r="E860" s="103" t="s">
        <v>379</v>
      </c>
      <c r="F860" s="104">
        <v>2400064</v>
      </c>
      <c r="G860" s="103" t="s">
        <v>382</v>
      </c>
      <c r="H860" s="103" t="s">
        <v>133</v>
      </c>
      <c r="I860" s="103" t="s">
        <v>380</v>
      </c>
      <c r="J860" s="110" t="s">
        <v>2086</v>
      </c>
      <c r="K860" s="82">
        <f t="shared" si="91"/>
        <v>3</v>
      </c>
      <c r="L860" s="82">
        <v>249</v>
      </c>
      <c r="M860" s="105">
        <f t="shared" si="92"/>
        <v>500000</v>
      </c>
      <c r="N860" s="105">
        <f t="shared" si="93"/>
        <v>250000</v>
      </c>
      <c r="O860" s="105">
        <f t="shared" si="94"/>
        <v>300000</v>
      </c>
      <c r="P860" s="105" t="str">
        <f t="shared" si="95"/>
        <v/>
      </c>
      <c r="Q860" s="82" t="s">
        <v>137</v>
      </c>
      <c r="R860" s="82"/>
      <c r="S860" s="82" t="s">
        <v>137</v>
      </c>
      <c r="T860" s="82" t="s">
        <v>137</v>
      </c>
      <c r="U860" s="82" t="s">
        <v>170</v>
      </c>
      <c r="V860" s="82"/>
      <c r="W860" s="82"/>
      <c r="X860" s="82" t="s">
        <v>137</v>
      </c>
      <c r="Y860" s="82"/>
      <c r="Z860" s="105">
        <f t="shared" si="96"/>
        <v>1050000</v>
      </c>
      <c r="AA860" s="61">
        <f t="shared" si="97"/>
        <v>1000000</v>
      </c>
    </row>
    <row r="861" spans="1:27" ht="20.100000000000001" customHeight="1">
      <c r="A861" s="101">
        <v>2022</v>
      </c>
      <c r="B861" s="109">
        <v>1410051025773</v>
      </c>
      <c r="C861" s="102">
        <v>930010003</v>
      </c>
      <c r="D861" s="103" t="s">
        <v>2028</v>
      </c>
      <c r="E861" s="103" t="s">
        <v>1490</v>
      </c>
      <c r="F861" s="104">
        <v>2210831</v>
      </c>
      <c r="G861" s="103" t="s">
        <v>2088</v>
      </c>
      <c r="H861" s="103" t="s">
        <v>133</v>
      </c>
      <c r="I861" s="103" t="s">
        <v>1492</v>
      </c>
      <c r="J861" s="110" t="s">
        <v>2087</v>
      </c>
      <c r="K861" s="82">
        <f t="shared" si="91"/>
        <v>3</v>
      </c>
      <c r="L861" s="82">
        <v>75</v>
      </c>
      <c r="M861" s="105">
        <f t="shared" si="92"/>
        <v>500000</v>
      </c>
      <c r="N861" s="105">
        <f t="shared" si="93"/>
        <v>250000</v>
      </c>
      <c r="O861" s="105">
        <f t="shared" si="94"/>
        <v>300000</v>
      </c>
      <c r="P861" s="105" t="str">
        <f t="shared" si="95"/>
        <v/>
      </c>
      <c r="Q861" s="84" t="s">
        <v>138</v>
      </c>
      <c r="S861" s="84" t="s">
        <v>137</v>
      </c>
      <c r="T861" s="84" t="s">
        <v>137</v>
      </c>
      <c r="U861" s="84" t="s">
        <v>137</v>
      </c>
      <c r="X861" s="84" t="s">
        <v>137</v>
      </c>
      <c r="Z861" s="105">
        <f t="shared" si="96"/>
        <v>1050000</v>
      </c>
      <c r="AA861" s="61">
        <f t="shared" si="97"/>
        <v>1000000</v>
      </c>
    </row>
    <row r="862" spans="1:27" ht="20.100000000000001" customHeight="1">
      <c r="A862" s="101">
        <v>2023</v>
      </c>
      <c r="B862" s="109">
        <v>1410051026227</v>
      </c>
      <c r="C862" s="102">
        <v>930010003</v>
      </c>
      <c r="D862" s="103" t="s">
        <v>2028</v>
      </c>
      <c r="E862" s="103" t="s">
        <v>1490</v>
      </c>
      <c r="F862" s="104">
        <v>2210831</v>
      </c>
      <c r="G862" s="103" t="s">
        <v>2088</v>
      </c>
      <c r="H862" s="103" t="s">
        <v>133</v>
      </c>
      <c r="I862" s="103" t="s">
        <v>1492</v>
      </c>
      <c r="J862" s="110" t="s">
        <v>2089</v>
      </c>
      <c r="K862" s="82">
        <f t="shared" si="91"/>
        <v>3</v>
      </c>
      <c r="L862" s="82">
        <v>75</v>
      </c>
      <c r="M862" s="105">
        <f t="shared" si="92"/>
        <v>500000</v>
      </c>
      <c r="N862" s="105">
        <f t="shared" si="93"/>
        <v>250000</v>
      </c>
      <c r="O862" s="105">
        <f t="shared" si="94"/>
        <v>300000</v>
      </c>
      <c r="P862" s="105" t="str">
        <f t="shared" si="95"/>
        <v/>
      </c>
      <c r="Q862" s="84" t="s">
        <v>138</v>
      </c>
      <c r="S862" s="84" t="s">
        <v>137</v>
      </c>
      <c r="T862" s="84" t="s">
        <v>137</v>
      </c>
      <c r="U862" s="84" t="s">
        <v>137</v>
      </c>
      <c r="X862" s="84" t="s">
        <v>137</v>
      </c>
      <c r="Z862" s="105">
        <f t="shared" si="96"/>
        <v>1050000</v>
      </c>
      <c r="AA862" s="61">
        <f t="shared" si="97"/>
        <v>1000000</v>
      </c>
    </row>
    <row r="863" spans="1:27" ht="20.100000000000001" customHeight="1">
      <c r="A863" s="101">
        <v>2024</v>
      </c>
      <c r="B863" s="109">
        <v>1410051023729</v>
      </c>
      <c r="C863" s="102">
        <v>1008010001</v>
      </c>
      <c r="D863" s="103" t="s">
        <v>2028</v>
      </c>
      <c r="E863" s="103" t="s">
        <v>2090</v>
      </c>
      <c r="F863" s="104">
        <v>2450009</v>
      </c>
      <c r="G863" s="103" t="s">
        <v>2093</v>
      </c>
      <c r="H863" s="103" t="s">
        <v>133</v>
      </c>
      <c r="I863" s="103" t="s">
        <v>2091</v>
      </c>
      <c r="J863" s="110" t="s">
        <v>2092</v>
      </c>
      <c r="K863" s="82">
        <f t="shared" si="91"/>
        <v>3</v>
      </c>
      <c r="L863" s="82">
        <v>131</v>
      </c>
      <c r="M863" s="105">
        <f t="shared" si="92"/>
        <v>500000</v>
      </c>
      <c r="N863" s="105">
        <f t="shared" si="93"/>
        <v>250000</v>
      </c>
      <c r="O863" s="105">
        <f t="shared" si="94"/>
        <v>300000</v>
      </c>
      <c r="P863" s="105" t="str">
        <f t="shared" si="95"/>
        <v/>
      </c>
      <c r="Q863" s="82" t="s">
        <v>137</v>
      </c>
      <c r="R863" s="82"/>
      <c r="S863" s="82" t="s">
        <v>137</v>
      </c>
      <c r="T863" s="82" t="s">
        <v>137</v>
      </c>
      <c r="U863" s="82" t="s">
        <v>170</v>
      </c>
      <c r="V863" s="82"/>
      <c r="W863" s="82"/>
      <c r="X863" s="82" t="s">
        <v>137</v>
      </c>
      <c r="Y863" s="82"/>
      <c r="Z863" s="105">
        <f t="shared" si="96"/>
        <v>1050000</v>
      </c>
      <c r="AA863" s="61">
        <f t="shared" si="97"/>
        <v>1000000</v>
      </c>
    </row>
    <row r="864" spans="1:27" ht="20.100000000000001" customHeight="1">
      <c r="A864" s="101">
        <v>2025</v>
      </c>
      <c r="B864" s="109">
        <v>1410051023810</v>
      </c>
      <c r="C864" s="102">
        <v>1016060009</v>
      </c>
      <c r="D864" s="103" t="s">
        <v>2028</v>
      </c>
      <c r="E864" s="103" t="s">
        <v>2094</v>
      </c>
      <c r="F864" s="104">
        <v>2530084</v>
      </c>
      <c r="G864" s="103" t="s">
        <v>2097</v>
      </c>
      <c r="H864" s="103" t="s">
        <v>133</v>
      </c>
      <c r="I864" s="103" t="s">
        <v>2095</v>
      </c>
      <c r="J864" s="110" t="s">
        <v>2096</v>
      </c>
      <c r="K864" s="82">
        <f t="shared" si="91"/>
        <v>3</v>
      </c>
      <c r="L864" s="82">
        <v>366</v>
      </c>
      <c r="M864" s="105">
        <f t="shared" si="92"/>
        <v>500000</v>
      </c>
      <c r="N864" s="105">
        <f t="shared" si="93"/>
        <v>250000</v>
      </c>
      <c r="O864" s="105">
        <f t="shared" si="94"/>
        <v>300000</v>
      </c>
      <c r="P864" s="105" t="str">
        <f t="shared" si="95"/>
        <v/>
      </c>
      <c r="Q864" s="82" t="s">
        <v>137</v>
      </c>
      <c r="R864" s="82"/>
      <c r="S864" s="82" t="s">
        <v>137</v>
      </c>
      <c r="T864" s="82" t="s">
        <v>137</v>
      </c>
      <c r="U864" s="82" t="s">
        <v>170</v>
      </c>
      <c r="V864" s="82"/>
      <c r="W864" s="82"/>
      <c r="X864" s="82" t="s">
        <v>137</v>
      </c>
      <c r="Y864" s="82"/>
      <c r="Z864" s="105">
        <f t="shared" si="96"/>
        <v>1050000</v>
      </c>
      <c r="AA864" s="61">
        <f t="shared" si="97"/>
        <v>1000000</v>
      </c>
    </row>
    <row r="865" spans="1:27" ht="20.100000000000001" customHeight="1">
      <c r="A865" s="101">
        <v>2026</v>
      </c>
      <c r="B865" s="109">
        <v>1410051025187</v>
      </c>
      <c r="C865" s="102">
        <v>1016060012</v>
      </c>
      <c r="D865" s="103" t="s">
        <v>2028</v>
      </c>
      <c r="E865" s="103" t="s">
        <v>2098</v>
      </c>
      <c r="F865" s="104">
        <v>2450021</v>
      </c>
      <c r="G865" s="103" t="s">
        <v>2101</v>
      </c>
      <c r="H865" s="103" t="s">
        <v>133</v>
      </c>
      <c r="I865" s="103" t="s">
        <v>2099</v>
      </c>
      <c r="J865" s="110" t="s">
        <v>2100</v>
      </c>
      <c r="K865" s="82">
        <f t="shared" si="91"/>
        <v>3</v>
      </c>
      <c r="L865" s="82">
        <v>135</v>
      </c>
      <c r="M865" s="105">
        <f t="shared" si="92"/>
        <v>500000</v>
      </c>
      <c r="N865" s="105">
        <f t="shared" si="93"/>
        <v>250000</v>
      </c>
      <c r="O865" s="105">
        <f t="shared" si="94"/>
        <v>300000</v>
      </c>
      <c r="P865" s="105" t="str">
        <f t="shared" si="95"/>
        <v/>
      </c>
      <c r="Q865" s="84" t="s">
        <v>138</v>
      </c>
      <c r="S865" s="84" t="s">
        <v>137</v>
      </c>
      <c r="T865" s="84" t="s">
        <v>137</v>
      </c>
      <c r="U865" s="84" t="s">
        <v>170</v>
      </c>
      <c r="X865" s="84" t="s">
        <v>137</v>
      </c>
      <c r="Z865" s="105">
        <f t="shared" si="96"/>
        <v>1050000</v>
      </c>
      <c r="AA865" s="61">
        <f t="shared" si="97"/>
        <v>1000000</v>
      </c>
    </row>
    <row r="866" spans="1:27" ht="20.100000000000001" customHeight="1">
      <c r="A866" s="101">
        <v>2027</v>
      </c>
      <c r="B866" s="109">
        <v>1410051026250</v>
      </c>
      <c r="C866" s="102">
        <v>1016080001</v>
      </c>
      <c r="D866" s="103" t="s">
        <v>2028</v>
      </c>
      <c r="E866" s="103" t="s">
        <v>2102</v>
      </c>
      <c r="F866" s="104">
        <v>2460021</v>
      </c>
      <c r="G866" s="103" t="s">
        <v>2105</v>
      </c>
      <c r="H866" s="103" t="s">
        <v>133</v>
      </c>
      <c r="I866" s="103" t="s">
        <v>2103</v>
      </c>
      <c r="J866" s="110" t="s">
        <v>2104</v>
      </c>
      <c r="K866" s="82">
        <f t="shared" si="91"/>
        <v>3</v>
      </c>
      <c r="L866" s="82">
        <v>159</v>
      </c>
      <c r="M866" s="105">
        <f t="shared" si="92"/>
        <v>500000</v>
      </c>
      <c r="N866" s="105">
        <f t="shared" si="93"/>
        <v>250000</v>
      </c>
      <c r="O866" s="105">
        <f t="shared" si="94"/>
        <v>300000</v>
      </c>
      <c r="P866" s="105" t="str">
        <f t="shared" si="95"/>
        <v/>
      </c>
      <c r="Q866" s="82" t="s">
        <v>137</v>
      </c>
      <c r="R866" s="82"/>
      <c r="S866" s="82" t="s">
        <v>137</v>
      </c>
      <c r="T866" s="82" t="s">
        <v>137</v>
      </c>
      <c r="U866" s="82" t="s">
        <v>170</v>
      </c>
      <c r="V866" s="82"/>
      <c r="W866" s="82"/>
      <c r="X866" s="82" t="s">
        <v>137</v>
      </c>
      <c r="Y866" s="82"/>
      <c r="Z866" s="105">
        <f t="shared" si="96"/>
        <v>1050000</v>
      </c>
      <c r="AA866" s="61">
        <f t="shared" si="97"/>
        <v>1000000</v>
      </c>
    </row>
    <row r="867" spans="1:27" ht="20.100000000000001" customHeight="1">
      <c r="A867" s="101">
        <v>2028</v>
      </c>
      <c r="B867" s="109">
        <v>1410051020568</v>
      </c>
      <c r="C867" s="102">
        <v>1016090001</v>
      </c>
      <c r="D867" s="103" t="s">
        <v>2028</v>
      </c>
      <c r="E867" s="103" t="s">
        <v>2106</v>
      </c>
      <c r="F867" s="104">
        <v>2460025</v>
      </c>
      <c r="G867" s="103" t="s">
        <v>2109</v>
      </c>
      <c r="H867" s="103" t="s">
        <v>133</v>
      </c>
      <c r="I867" s="103" t="s">
        <v>2107</v>
      </c>
      <c r="J867" s="110" t="s">
        <v>2108</v>
      </c>
      <c r="K867" s="82">
        <f t="shared" si="91"/>
        <v>3</v>
      </c>
      <c r="L867" s="82">
        <v>410</v>
      </c>
      <c r="M867" s="105">
        <f t="shared" si="92"/>
        <v>500000</v>
      </c>
      <c r="N867" s="105">
        <f t="shared" si="93"/>
        <v>250000</v>
      </c>
      <c r="O867" s="105">
        <f t="shared" si="94"/>
        <v>300000</v>
      </c>
      <c r="P867" s="105" t="str">
        <f t="shared" si="95"/>
        <v/>
      </c>
      <c r="Q867" s="84" t="s">
        <v>138</v>
      </c>
      <c r="S867" s="84" t="s">
        <v>137</v>
      </c>
      <c r="T867" s="84" t="s">
        <v>137</v>
      </c>
      <c r="U867" s="84" t="s">
        <v>170</v>
      </c>
      <c r="X867" s="84" t="s">
        <v>137</v>
      </c>
      <c r="Z867" s="105">
        <f t="shared" si="96"/>
        <v>1050000</v>
      </c>
      <c r="AA867" s="61">
        <f t="shared" si="97"/>
        <v>1000000</v>
      </c>
    </row>
    <row r="868" spans="1:27" ht="20.100000000000001" customHeight="1">
      <c r="A868" s="101">
        <v>2029</v>
      </c>
      <c r="B868" s="109">
        <v>1410051022473</v>
      </c>
      <c r="C868" s="102">
        <v>1016100001</v>
      </c>
      <c r="D868" s="103" t="s">
        <v>2028</v>
      </c>
      <c r="E868" s="103" t="s">
        <v>2110</v>
      </c>
      <c r="F868" s="104">
        <v>2410033</v>
      </c>
      <c r="G868" s="103" t="s">
        <v>2113</v>
      </c>
      <c r="H868" s="103" t="s">
        <v>133</v>
      </c>
      <c r="I868" s="103" t="s">
        <v>2111</v>
      </c>
      <c r="J868" s="110" t="s">
        <v>2112</v>
      </c>
      <c r="K868" s="82">
        <f t="shared" si="91"/>
        <v>3</v>
      </c>
      <c r="L868" s="82">
        <v>401</v>
      </c>
      <c r="M868" s="105">
        <f t="shared" si="92"/>
        <v>500000</v>
      </c>
      <c r="N868" s="105">
        <f t="shared" si="93"/>
        <v>250000</v>
      </c>
      <c r="O868" s="105">
        <f t="shared" si="94"/>
        <v>300000</v>
      </c>
      <c r="P868" s="105" t="str">
        <f t="shared" si="95"/>
        <v/>
      </c>
      <c r="Q868" s="82" t="s">
        <v>137</v>
      </c>
      <c r="R868" s="82"/>
      <c r="S868" s="82" t="s">
        <v>137</v>
      </c>
      <c r="T868" s="82" t="s">
        <v>137</v>
      </c>
      <c r="U868" s="82" t="s">
        <v>170</v>
      </c>
      <c r="V868" s="82"/>
      <c r="W868" s="82"/>
      <c r="X868" s="82" t="s">
        <v>137</v>
      </c>
      <c r="Y868" s="82"/>
      <c r="Z868" s="105">
        <f t="shared" si="96"/>
        <v>1050000</v>
      </c>
      <c r="AA868" s="61">
        <f t="shared" si="97"/>
        <v>1000000</v>
      </c>
    </row>
    <row r="869" spans="1:27" ht="20.100000000000001" customHeight="1">
      <c r="A869" s="101">
        <v>2030</v>
      </c>
      <c r="B869" s="109">
        <v>1410051023802</v>
      </c>
      <c r="C869" s="102">
        <v>1511040201</v>
      </c>
      <c r="D869" s="103" t="s">
        <v>2028</v>
      </c>
      <c r="E869" s="103" t="s">
        <v>2114</v>
      </c>
      <c r="F869" s="104">
        <v>2440842</v>
      </c>
      <c r="G869" s="103" t="s">
        <v>2117</v>
      </c>
      <c r="H869" s="103" t="s">
        <v>133</v>
      </c>
      <c r="I869" s="103" t="s">
        <v>2115</v>
      </c>
      <c r="J869" s="110" t="s">
        <v>2116</v>
      </c>
      <c r="K869" s="82">
        <f t="shared" si="91"/>
        <v>3</v>
      </c>
      <c r="L869" s="82">
        <v>267</v>
      </c>
      <c r="M869" s="105">
        <f t="shared" si="92"/>
        <v>500000</v>
      </c>
      <c r="N869" s="105">
        <f t="shared" si="93"/>
        <v>250000</v>
      </c>
      <c r="O869" s="105">
        <f t="shared" si="94"/>
        <v>300000</v>
      </c>
      <c r="P869" s="105" t="str">
        <f t="shared" si="95"/>
        <v/>
      </c>
      <c r="Q869" s="82" t="s">
        <v>137</v>
      </c>
      <c r="R869" s="82"/>
      <c r="S869" s="82" t="s">
        <v>137</v>
      </c>
      <c r="T869" s="82" t="s">
        <v>137</v>
      </c>
      <c r="U869" s="82" t="s">
        <v>170</v>
      </c>
      <c r="V869" s="82"/>
      <c r="W869" s="82"/>
      <c r="X869" s="82" t="s">
        <v>137</v>
      </c>
      <c r="Y869" s="82"/>
      <c r="Z869" s="105">
        <f t="shared" si="96"/>
        <v>1050000</v>
      </c>
      <c r="AA869" s="61">
        <f t="shared" si="97"/>
        <v>1000000</v>
      </c>
    </row>
    <row r="870" spans="1:27" ht="20.100000000000001" customHeight="1">
      <c r="A870" s="101">
        <v>2031</v>
      </c>
      <c r="B870" s="109">
        <v>1410051025732</v>
      </c>
      <c r="C870" s="102">
        <v>1410002000784</v>
      </c>
      <c r="D870" s="103" t="s">
        <v>2028</v>
      </c>
      <c r="E870" s="103" t="s">
        <v>2118</v>
      </c>
      <c r="F870" s="104">
        <v>2360045</v>
      </c>
      <c r="G870" s="103" t="s">
        <v>2121</v>
      </c>
      <c r="H870" s="103" t="s">
        <v>133</v>
      </c>
      <c r="I870" s="103" t="s">
        <v>2119</v>
      </c>
      <c r="J870" s="110" t="s">
        <v>2120</v>
      </c>
      <c r="K870" s="82">
        <f t="shared" si="91"/>
        <v>3</v>
      </c>
      <c r="L870" s="82">
        <v>350</v>
      </c>
      <c r="M870" s="105">
        <f t="shared" si="92"/>
        <v>500000</v>
      </c>
      <c r="N870" s="105">
        <f t="shared" si="93"/>
        <v>250000</v>
      </c>
      <c r="O870" s="105">
        <f t="shared" si="94"/>
        <v>300000</v>
      </c>
      <c r="P870" s="105" t="str">
        <f t="shared" si="95"/>
        <v/>
      </c>
      <c r="Q870" s="82" t="s">
        <v>137</v>
      </c>
      <c r="R870" s="82"/>
      <c r="S870" s="82" t="s">
        <v>137</v>
      </c>
      <c r="T870" s="82" t="s">
        <v>137</v>
      </c>
      <c r="U870" s="82" t="s">
        <v>170</v>
      </c>
      <c r="V870" s="82"/>
      <c r="W870" s="82"/>
      <c r="X870" s="82" t="s">
        <v>137</v>
      </c>
      <c r="Y870" s="82"/>
      <c r="Z870" s="105">
        <f t="shared" si="96"/>
        <v>1050000</v>
      </c>
      <c r="AA870" s="61">
        <f t="shared" si="97"/>
        <v>1000000</v>
      </c>
    </row>
    <row r="871" spans="1:27" ht="20.100000000000001" customHeight="1">
      <c r="A871" s="101">
        <v>2032</v>
      </c>
      <c r="B871" s="109">
        <v>1410051025070</v>
      </c>
      <c r="C871" s="102">
        <v>1410002001279</v>
      </c>
      <c r="D871" s="103" t="s">
        <v>2028</v>
      </c>
      <c r="E871" s="103" t="s">
        <v>2122</v>
      </c>
      <c r="F871" s="104">
        <v>2410826</v>
      </c>
      <c r="G871" s="103" t="s">
        <v>2125</v>
      </c>
      <c r="H871" s="103" t="s">
        <v>133</v>
      </c>
      <c r="I871" s="103" t="s">
        <v>2123</v>
      </c>
      <c r="J871" s="110" t="s">
        <v>2124</v>
      </c>
      <c r="K871" s="82">
        <f t="shared" si="91"/>
        <v>3</v>
      </c>
      <c r="L871" s="82">
        <v>195</v>
      </c>
      <c r="M871" s="105">
        <f t="shared" si="92"/>
        <v>500000</v>
      </c>
      <c r="N871" s="105">
        <f t="shared" si="93"/>
        <v>250000</v>
      </c>
      <c r="O871" s="105" t="str">
        <f t="shared" si="94"/>
        <v/>
      </c>
      <c r="P871" s="105" t="str">
        <f t="shared" si="95"/>
        <v/>
      </c>
      <c r="Q871" s="82" t="s">
        <v>137</v>
      </c>
      <c r="R871" s="82"/>
      <c r="S871" s="82" t="s">
        <v>137</v>
      </c>
      <c r="T871" s="82" t="s">
        <v>137</v>
      </c>
      <c r="U871" s="82" t="s">
        <v>137</v>
      </c>
      <c r="V871" s="82"/>
      <c r="W871" s="82"/>
      <c r="X871" s="82" t="s">
        <v>137</v>
      </c>
      <c r="Y871" s="82"/>
      <c r="Z871" s="105">
        <f t="shared" si="96"/>
        <v>750000</v>
      </c>
      <c r="AA871" s="61">
        <f t="shared" si="97"/>
        <v>1000000</v>
      </c>
    </row>
    <row r="872" spans="1:27" ht="20.100000000000001" customHeight="1">
      <c r="A872" s="101">
        <v>2033</v>
      </c>
      <c r="B872" s="109">
        <v>1410051025211</v>
      </c>
      <c r="C872" s="102">
        <v>1410002001428</v>
      </c>
      <c r="D872" s="103" t="s">
        <v>2028</v>
      </c>
      <c r="E872" s="103" t="s">
        <v>2126</v>
      </c>
      <c r="F872" s="104">
        <v>2410801</v>
      </c>
      <c r="G872" s="103" t="s">
        <v>2129</v>
      </c>
      <c r="H872" s="103" t="s">
        <v>133</v>
      </c>
      <c r="I872" s="103" t="s">
        <v>2127</v>
      </c>
      <c r="J872" s="110" t="s">
        <v>2128</v>
      </c>
      <c r="K872" s="82">
        <f t="shared" si="91"/>
        <v>3</v>
      </c>
      <c r="L872" s="82">
        <v>105</v>
      </c>
      <c r="M872" s="105">
        <f t="shared" si="92"/>
        <v>500000</v>
      </c>
      <c r="N872" s="105">
        <f t="shared" si="93"/>
        <v>250000</v>
      </c>
      <c r="O872" s="105">
        <f t="shared" si="94"/>
        <v>300000</v>
      </c>
      <c r="P872" s="105" t="str">
        <f t="shared" si="95"/>
        <v/>
      </c>
      <c r="Q872" s="84" t="s">
        <v>138</v>
      </c>
      <c r="S872" s="84" t="s">
        <v>137</v>
      </c>
      <c r="T872" s="84" t="s">
        <v>137</v>
      </c>
      <c r="U872" s="84" t="s">
        <v>137</v>
      </c>
      <c r="X872" s="84" t="s">
        <v>137</v>
      </c>
      <c r="Z872" s="105">
        <f t="shared" si="96"/>
        <v>1050000</v>
      </c>
      <c r="AA872" s="61">
        <f t="shared" si="97"/>
        <v>1000000</v>
      </c>
    </row>
    <row r="873" spans="1:27" ht="20.100000000000001" customHeight="1">
      <c r="A873" s="101">
        <v>2034</v>
      </c>
      <c r="B873" s="109">
        <v>1410051024123</v>
      </c>
      <c r="C873" s="102">
        <v>1410002001592</v>
      </c>
      <c r="D873" s="103" t="s">
        <v>2028</v>
      </c>
      <c r="E873" s="103" t="s">
        <v>2130</v>
      </c>
      <c r="F873" s="104">
        <v>2460026</v>
      </c>
      <c r="G873" s="103" t="s">
        <v>2133</v>
      </c>
      <c r="H873" s="103" t="s">
        <v>133</v>
      </c>
      <c r="I873" s="103" t="s">
        <v>2131</v>
      </c>
      <c r="J873" s="110" t="s">
        <v>2132</v>
      </c>
      <c r="K873" s="82">
        <f t="shared" si="91"/>
        <v>3</v>
      </c>
      <c r="L873" s="82">
        <v>483</v>
      </c>
      <c r="M873" s="105">
        <f t="shared" si="92"/>
        <v>500000</v>
      </c>
      <c r="N873" s="105">
        <f t="shared" si="93"/>
        <v>250000</v>
      </c>
      <c r="O873" s="105">
        <f t="shared" si="94"/>
        <v>300000</v>
      </c>
      <c r="P873" s="105" t="str">
        <f t="shared" si="95"/>
        <v/>
      </c>
      <c r="Q873" s="82" t="s">
        <v>137</v>
      </c>
      <c r="R873" s="82"/>
      <c r="S873" s="82" t="s">
        <v>137</v>
      </c>
      <c r="T873" s="82" t="s">
        <v>137</v>
      </c>
      <c r="U873" s="82" t="s">
        <v>170</v>
      </c>
      <c r="V873" s="82"/>
      <c r="W873" s="82"/>
      <c r="X873" s="82" t="s">
        <v>137</v>
      </c>
      <c r="Y873" s="82"/>
      <c r="Z873" s="105">
        <f t="shared" si="96"/>
        <v>1050000</v>
      </c>
      <c r="AA873" s="61">
        <f t="shared" si="97"/>
        <v>1000000</v>
      </c>
    </row>
    <row r="874" spans="1:27" ht="20.100000000000001" customHeight="1">
      <c r="A874" s="101">
        <v>2035</v>
      </c>
      <c r="B874" s="109">
        <v>1410051025062</v>
      </c>
      <c r="C874" s="102">
        <v>1410002001725</v>
      </c>
      <c r="D874" s="103" t="s">
        <v>2028</v>
      </c>
      <c r="E874" s="103" t="s">
        <v>2134</v>
      </c>
      <c r="F874" s="104">
        <v>2450022</v>
      </c>
      <c r="G874" s="103" t="s">
        <v>2137</v>
      </c>
      <c r="H874" s="103" t="s">
        <v>133</v>
      </c>
      <c r="I874" s="103" t="s">
        <v>2135</v>
      </c>
      <c r="J874" s="110" t="s">
        <v>2136</v>
      </c>
      <c r="K874" s="82">
        <f t="shared" si="91"/>
        <v>3</v>
      </c>
      <c r="L874" s="82">
        <v>239</v>
      </c>
      <c r="M874" s="105">
        <f t="shared" si="92"/>
        <v>500000</v>
      </c>
      <c r="N874" s="105">
        <f t="shared" si="93"/>
        <v>250000</v>
      </c>
      <c r="O874" s="105">
        <f t="shared" si="94"/>
        <v>300000</v>
      </c>
      <c r="P874" s="105" t="str">
        <f t="shared" si="95"/>
        <v/>
      </c>
      <c r="Q874" s="82" t="s">
        <v>137</v>
      </c>
      <c r="R874" s="82"/>
      <c r="S874" s="82" t="s">
        <v>137</v>
      </c>
      <c r="T874" s="82" t="s">
        <v>137</v>
      </c>
      <c r="U874" s="82" t="s">
        <v>170</v>
      </c>
      <c r="V874" s="82"/>
      <c r="W874" s="82"/>
      <c r="X874" s="82" t="s">
        <v>137</v>
      </c>
      <c r="Y874" s="82"/>
      <c r="Z874" s="105">
        <f t="shared" si="96"/>
        <v>1050000</v>
      </c>
      <c r="AA874" s="61">
        <f t="shared" si="97"/>
        <v>1000000</v>
      </c>
    </row>
    <row r="875" spans="1:27" ht="20.100000000000001" customHeight="1">
      <c r="A875" s="101">
        <v>2036</v>
      </c>
      <c r="B875" s="109">
        <v>1410051025088</v>
      </c>
      <c r="C875" s="102">
        <v>1410002001733</v>
      </c>
      <c r="D875" s="103" t="s">
        <v>2028</v>
      </c>
      <c r="E875" s="103" t="s">
        <v>2138</v>
      </c>
      <c r="F875" s="104">
        <v>2450016</v>
      </c>
      <c r="G875" s="103" t="s">
        <v>2141</v>
      </c>
      <c r="H875" s="103" t="s">
        <v>133</v>
      </c>
      <c r="I875" s="103" t="s">
        <v>2139</v>
      </c>
      <c r="J875" s="110" t="s">
        <v>2140</v>
      </c>
      <c r="K875" s="82">
        <f t="shared" si="91"/>
        <v>3</v>
      </c>
      <c r="L875" s="82">
        <v>179</v>
      </c>
      <c r="M875" s="105">
        <f t="shared" si="92"/>
        <v>500000</v>
      </c>
      <c r="N875" s="105">
        <f t="shared" si="93"/>
        <v>250000</v>
      </c>
      <c r="O875" s="105" t="str">
        <f t="shared" si="94"/>
        <v/>
      </c>
      <c r="P875" s="105" t="str">
        <f t="shared" si="95"/>
        <v/>
      </c>
      <c r="Q875" s="82" t="s">
        <v>137</v>
      </c>
      <c r="R875" s="82"/>
      <c r="S875" s="82" t="s">
        <v>137</v>
      </c>
      <c r="T875" s="82" t="s">
        <v>137</v>
      </c>
      <c r="U875" s="82" t="s">
        <v>137</v>
      </c>
      <c r="V875" s="82"/>
      <c r="W875" s="82"/>
      <c r="X875" s="82" t="s">
        <v>137</v>
      </c>
      <c r="Y875" s="82"/>
      <c r="Z875" s="105">
        <f t="shared" si="96"/>
        <v>750000</v>
      </c>
      <c r="AA875" s="61">
        <f t="shared" si="97"/>
        <v>1000000</v>
      </c>
    </row>
    <row r="876" spans="1:27" ht="20.100000000000001" customHeight="1">
      <c r="A876" s="101">
        <v>2037</v>
      </c>
      <c r="B876" s="109">
        <v>1410051025096</v>
      </c>
      <c r="C876" s="102">
        <v>1410002001741</v>
      </c>
      <c r="D876" s="103" t="s">
        <v>2028</v>
      </c>
      <c r="E876" s="103" t="s">
        <v>2142</v>
      </c>
      <c r="F876" s="104">
        <v>2450023</v>
      </c>
      <c r="G876" s="103" t="s">
        <v>2145</v>
      </c>
      <c r="H876" s="103" t="s">
        <v>133</v>
      </c>
      <c r="I876" s="103" t="s">
        <v>2143</v>
      </c>
      <c r="J876" s="110" t="s">
        <v>2144</v>
      </c>
      <c r="K876" s="82">
        <f t="shared" si="91"/>
        <v>3</v>
      </c>
      <c r="L876" s="82">
        <v>154</v>
      </c>
      <c r="M876" s="105">
        <f t="shared" si="92"/>
        <v>500000</v>
      </c>
      <c r="N876" s="105">
        <f t="shared" si="93"/>
        <v>250000</v>
      </c>
      <c r="O876" s="105">
        <f t="shared" si="94"/>
        <v>300000</v>
      </c>
      <c r="P876" s="105" t="str">
        <f t="shared" si="95"/>
        <v/>
      </c>
      <c r="Q876" s="84" t="s">
        <v>138</v>
      </c>
      <c r="S876" s="84" t="s">
        <v>137</v>
      </c>
      <c r="T876" s="84" t="s">
        <v>137</v>
      </c>
      <c r="U876" s="84" t="s">
        <v>170</v>
      </c>
      <c r="X876" s="84" t="s">
        <v>137</v>
      </c>
      <c r="Z876" s="105">
        <f t="shared" si="96"/>
        <v>1050000</v>
      </c>
      <c r="AA876" s="61">
        <f t="shared" si="97"/>
        <v>1000000</v>
      </c>
    </row>
    <row r="877" spans="1:27" ht="20.100000000000001" customHeight="1">
      <c r="A877" s="101">
        <v>2038</v>
      </c>
      <c r="B877" s="109">
        <v>1410051027282</v>
      </c>
      <c r="C877" s="102">
        <v>1410002001766</v>
      </c>
      <c r="D877" s="103" t="s">
        <v>2028</v>
      </c>
      <c r="E877" s="103" t="s">
        <v>2146</v>
      </c>
      <c r="F877" s="104">
        <v>2450018</v>
      </c>
      <c r="G877" s="103" t="s">
        <v>2149</v>
      </c>
      <c r="H877" s="103" t="s">
        <v>133</v>
      </c>
      <c r="I877" s="103" t="s">
        <v>2147</v>
      </c>
      <c r="J877" s="110" t="s">
        <v>2148</v>
      </c>
      <c r="K877" s="82">
        <f t="shared" si="91"/>
        <v>3</v>
      </c>
      <c r="L877" s="82">
        <v>99</v>
      </c>
      <c r="M877" s="105">
        <f t="shared" si="92"/>
        <v>500000</v>
      </c>
      <c r="N877" s="105">
        <f t="shared" si="93"/>
        <v>250000</v>
      </c>
      <c r="O877" s="105">
        <f t="shared" si="94"/>
        <v>300000</v>
      </c>
      <c r="P877" s="105" t="str">
        <f t="shared" si="95"/>
        <v/>
      </c>
      <c r="Q877" s="82" t="s">
        <v>137</v>
      </c>
      <c r="R877" s="82"/>
      <c r="S877" s="82" t="s">
        <v>137</v>
      </c>
      <c r="T877" s="82" t="s">
        <v>137</v>
      </c>
      <c r="U877" s="82" t="s">
        <v>170</v>
      </c>
      <c r="V877" s="82"/>
      <c r="W877" s="82"/>
      <c r="X877" s="82" t="s">
        <v>137</v>
      </c>
      <c r="Y877" s="82"/>
      <c r="Z877" s="105">
        <f t="shared" si="96"/>
        <v>1050000</v>
      </c>
      <c r="AA877" s="61">
        <f t="shared" si="97"/>
        <v>1000000</v>
      </c>
    </row>
    <row r="878" spans="1:27" ht="20.100000000000001" customHeight="1">
      <c r="A878" s="101">
        <v>2039</v>
      </c>
      <c r="B878" s="109">
        <v>1410051025740</v>
      </c>
      <c r="C878" s="102">
        <v>1410002001808</v>
      </c>
      <c r="D878" s="103" t="s">
        <v>2028</v>
      </c>
      <c r="E878" s="103" t="s">
        <v>2150</v>
      </c>
      <c r="F878" s="104">
        <v>2450017</v>
      </c>
      <c r="G878" s="103" t="s">
        <v>2153</v>
      </c>
      <c r="H878" s="103" t="s">
        <v>133</v>
      </c>
      <c r="I878" s="103" t="s">
        <v>2151</v>
      </c>
      <c r="J878" s="110" t="s">
        <v>2152</v>
      </c>
      <c r="K878" s="82">
        <f t="shared" si="91"/>
        <v>3</v>
      </c>
      <c r="L878" s="82">
        <v>217</v>
      </c>
      <c r="M878" s="105">
        <f t="shared" si="92"/>
        <v>500000</v>
      </c>
      <c r="N878" s="105">
        <f t="shared" si="93"/>
        <v>250000</v>
      </c>
      <c r="O878" s="105">
        <f t="shared" si="94"/>
        <v>300000</v>
      </c>
      <c r="P878" s="105" t="str">
        <f t="shared" si="95"/>
        <v/>
      </c>
      <c r="Q878" s="82" t="s">
        <v>137</v>
      </c>
      <c r="R878" s="82"/>
      <c r="S878" s="82" t="s">
        <v>137</v>
      </c>
      <c r="T878" s="82" t="s">
        <v>137</v>
      </c>
      <c r="U878" s="82" t="s">
        <v>170</v>
      </c>
      <c r="V878" s="82"/>
      <c r="W878" s="82"/>
      <c r="X878" s="82" t="s">
        <v>137</v>
      </c>
      <c r="Y878" s="82"/>
      <c r="Z878" s="105">
        <f t="shared" si="96"/>
        <v>1050000</v>
      </c>
      <c r="AA878" s="61">
        <f t="shared" si="97"/>
        <v>1000000</v>
      </c>
    </row>
    <row r="879" spans="1:27" ht="20.100000000000001" customHeight="1">
      <c r="A879" s="101">
        <v>2040</v>
      </c>
      <c r="B879" s="109">
        <v>1410051026839</v>
      </c>
      <c r="C879" s="102">
        <v>1410002001824</v>
      </c>
      <c r="D879" s="103" t="s">
        <v>2028</v>
      </c>
      <c r="E879" s="103" t="s">
        <v>2154</v>
      </c>
      <c r="F879" s="104">
        <v>2450012</v>
      </c>
      <c r="G879" s="103" t="s">
        <v>2157</v>
      </c>
      <c r="H879" s="103" t="s">
        <v>133</v>
      </c>
      <c r="I879" s="103" t="s">
        <v>2155</v>
      </c>
      <c r="J879" s="110" t="s">
        <v>2156</v>
      </c>
      <c r="K879" s="82">
        <f t="shared" si="91"/>
        <v>3</v>
      </c>
      <c r="L879" s="82">
        <v>153</v>
      </c>
      <c r="M879" s="105">
        <f t="shared" si="92"/>
        <v>500000</v>
      </c>
      <c r="N879" s="105">
        <f t="shared" si="93"/>
        <v>250000</v>
      </c>
      <c r="O879" s="105">
        <f t="shared" si="94"/>
        <v>300000</v>
      </c>
      <c r="P879" s="105" t="str">
        <f t="shared" si="95"/>
        <v/>
      </c>
      <c r="Q879" s="82" t="s">
        <v>137</v>
      </c>
      <c r="R879" s="82"/>
      <c r="S879" s="82" t="s">
        <v>137</v>
      </c>
      <c r="T879" s="82" t="s">
        <v>137</v>
      </c>
      <c r="U879" s="82" t="s">
        <v>170</v>
      </c>
      <c r="V879" s="82"/>
      <c r="W879" s="82"/>
      <c r="X879" s="82" t="s">
        <v>137</v>
      </c>
      <c r="Y879" s="82"/>
      <c r="Z879" s="105">
        <f t="shared" si="96"/>
        <v>1050000</v>
      </c>
      <c r="AA879" s="61">
        <f t="shared" si="97"/>
        <v>1000000</v>
      </c>
    </row>
    <row r="880" spans="1:27" ht="20.100000000000001" customHeight="1">
      <c r="A880" s="101">
        <v>2041</v>
      </c>
      <c r="B880" s="109">
        <v>1410051025112</v>
      </c>
      <c r="C880" s="102">
        <v>1410002002111</v>
      </c>
      <c r="D880" s="103" t="s">
        <v>2028</v>
      </c>
      <c r="E880" s="103" t="s">
        <v>2158</v>
      </c>
      <c r="F880" s="104">
        <v>2440003</v>
      </c>
      <c r="G880" s="103" t="s">
        <v>2161</v>
      </c>
      <c r="H880" s="103" t="s">
        <v>133</v>
      </c>
      <c r="I880" s="103" t="s">
        <v>2159</v>
      </c>
      <c r="J880" s="110" t="s">
        <v>2160</v>
      </c>
      <c r="K880" s="82">
        <f t="shared" si="91"/>
        <v>3</v>
      </c>
      <c r="L880" s="82">
        <v>174</v>
      </c>
      <c r="M880" s="105">
        <f t="shared" si="92"/>
        <v>500000</v>
      </c>
      <c r="N880" s="105">
        <f t="shared" si="93"/>
        <v>250000</v>
      </c>
      <c r="O880" s="105">
        <f t="shared" si="94"/>
        <v>300000</v>
      </c>
      <c r="P880" s="105" t="str">
        <f t="shared" si="95"/>
        <v/>
      </c>
      <c r="Q880" s="82" t="s">
        <v>137</v>
      </c>
      <c r="R880" s="82"/>
      <c r="S880" s="82" t="s">
        <v>137</v>
      </c>
      <c r="T880" s="82" t="s">
        <v>137</v>
      </c>
      <c r="U880" s="82" t="s">
        <v>170</v>
      </c>
      <c r="V880" s="82"/>
      <c r="W880" s="82"/>
      <c r="X880" s="82" t="s">
        <v>137</v>
      </c>
      <c r="Y880" s="82"/>
      <c r="Z880" s="105">
        <f t="shared" si="96"/>
        <v>1050000</v>
      </c>
      <c r="AA880" s="61">
        <f t="shared" si="97"/>
        <v>1000000</v>
      </c>
    </row>
    <row r="881" spans="1:27" ht="20.100000000000001" customHeight="1">
      <c r="A881" s="101">
        <v>2042</v>
      </c>
      <c r="B881" s="109">
        <v>1410051026805</v>
      </c>
      <c r="C881" s="102">
        <v>1410402100028</v>
      </c>
      <c r="D881" s="103" t="s">
        <v>2028</v>
      </c>
      <c r="E881" s="103" t="s">
        <v>2162</v>
      </c>
      <c r="F881" s="104">
        <v>2310023</v>
      </c>
      <c r="G881" s="103" t="s">
        <v>2165</v>
      </c>
      <c r="H881" s="103" t="s">
        <v>133</v>
      </c>
      <c r="I881" s="103" t="s">
        <v>2163</v>
      </c>
      <c r="J881" s="110" t="s">
        <v>2164</v>
      </c>
      <c r="K881" s="82">
        <f t="shared" si="91"/>
        <v>3</v>
      </c>
      <c r="L881" s="82">
        <v>184</v>
      </c>
      <c r="M881" s="105">
        <f t="shared" si="92"/>
        <v>500000</v>
      </c>
      <c r="N881" s="105">
        <f t="shared" si="93"/>
        <v>250000</v>
      </c>
      <c r="O881" s="105">
        <f t="shared" si="94"/>
        <v>300000</v>
      </c>
      <c r="P881" s="105" t="str">
        <f t="shared" si="95"/>
        <v/>
      </c>
      <c r="Q881" s="84" t="s">
        <v>138</v>
      </c>
      <c r="S881" s="84" t="s">
        <v>137</v>
      </c>
      <c r="T881" s="84" t="s">
        <v>170</v>
      </c>
      <c r="U881" s="84" t="s">
        <v>170</v>
      </c>
      <c r="X881" s="84" t="s">
        <v>137</v>
      </c>
      <c r="Z881" s="105">
        <f t="shared" si="96"/>
        <v>1050000</v>
      </c>
      <c r="AA881" s="61">
        <f t="shared" si="97"/>
        <v>1000000</v>
      </c>
    </row>
    <row r="882" spans="1:27" ht="20.100000000000001" customHeight="1">
      <c r="A882" s="101">
        <v>2043</v>
      </c>
      <c r="B882" s="109">
        <v>1410051026847</v>
      </c>
      <c r="C882" s="102">
        <v>1411102100011</v>
      </c>
      <c r="D882" s="103" t="s">
        <v>2028</v>
      </c>
      <c r="E882" s="103" t="s">
        <v>2166</v>
      </c>
      <c r="F882" s="104">
        <v>2340052</v>
      </c>
      <c r="G882" s="103" t="s">
        <v>2169</v>
      </c>
      <c r="H882" s="103" t="s">
        <v>133</v>
      </c>
      <c r="I882" s="103" t="s">
        <v>2167</v>
      </c>
      <c r="J882" s="110" t="s">
        <v>2168</v>
      </c>
      <c r="K882" s="82">
        <f t="shared" si="91"/>
        <v>3</v>
      </c>
      <c r="L882" s="82">
        <v>165</v>
      </c>
      <c r="M882" s="105">
        <f t="shared" si="92"/>
        <v>500000</v>
      </c>
      <c r="N882" s="105">
        <f t="shared" si="93"/>
        <v>250000</v>
      </c>
      <c r="O882" s="105">
        <f t="shared" si="94"/>
        <v>300000</v>
      </c>
      <c r="P882" s="105" t="str">
        <f t="shared" si="95"/>
        <v/>
      </c>
      <c r="Q882" s="82" t="s">
        <v>137</v>
      </c>
      <c r="R882" s="82"/>
      <c r="S882" s="82" t="s">
        <v>137</v>
      </c>
      <c r="T882" s="82" t="s">
        <v>137</v>
      </c>
      <c r="U882" s="82" t="s">
        <v>170</v>
      </c>
      <c r="V882" s="82"/>
      <c r="W882" s="82"/>
      <c r="X882" s="82" t="s">
        <v>137</v>
      </c>
      <c r="Y882" s="82"/>
      <c r="Z882" s="105">
        <f t="shared" si="96"/>
        <v>1050000</v>
      </c>
      <c r="AA882" s="61">
        <f t="shared" si="97"/>
        <v>1000000</v>
      </c>
    </row>
    <row r="883" spans="1:27" ht="20.100000000000001" customHeight="1">
      <c r="A883" s="101">
        <v>2044</v>
      </c>
      <c r="B883" s="109">
        <v>1410051026268</v>
      </c>
      <c r="C883" s="102">
        <v>1411702100015</v>
      </c>
      <c r="D883" s="103" t="s">
        <v>2028</v>
      </c>
      <c r="E883" s="103" t="s">
        <v>2170</v>
      </c>
      <c r="F883" s="104">
        <v>2250023</v>
      </c>
      <c r="G883" s="103" t="s">
        <v>2173</v>
      </c>
      <c r="H883" s="103" t="s">
        <v>133</v>
      </c>
      <c r="I883" s="103" t="s">
        <v>2171</v>
      </c>
      <c r="J883" s="110" t="s">
        <v>2172</v>
      </c>
      <c r="K883" s="82">
        <f t="shared" si="91"/>
        <v>3</v>
      </c>
      <c r="L883" s="82">
        <v>604</v>
      </c>
      <c r="M883" s="105">
        <f t="shared" si="92"/>
        <v>500000</v>
      </c>
      <c r="N883" s="105">
        <f t="shared" si="93"/>
        <v>250000</v>
      </c>
      <c r="O883" s="105" t="str">
        <f t="shared" si="94"/>
        <v/>
      </c>
      <c r="P883" s="105" t="str">
        <f t="shared" si="95"/>
        <v/>
      </c>
      <c r="Q883" s="82" t="s">
        <v>137</v>
      </c>
      <c r="R883" s="82"/>
      <c r="S883" s="82" t="s">
        <v>137</v>
      </c>
      <c r="T883" s="82" t="s">
        <v>137</v>
      </c>
      <c r="U883" s="82" t="s">
        <v>137</v>
      </c>
      <c r="V883" s="82"/>
      <c r="W883" s="82"/>
      <c r="X883" s="82" t="s">
        <v>137</v>
      </c>
      <c r="Y883" s="82"/>
      <c r="Z883" s="105">
        <f t="shared" si="96"/>
        <v>750000</v>
      </c>
      <c r="AA883" s="61">
        <f t="shared" si="97"/>
        <v>1000000</v>
      </c>
    </row>
    <row r="884" spans="1:27" ht="20.100000000000001" customHeight="1">
      <c r="A884" s="101">
        <v>2045</v>
      </c>
      <c r="B884" s="109">
        <v>1410051027084</v>
      </c>
      <c r="C884" s="102">
        <v>1411702100031</v>
      </c>
      <c r="D884" s="103" t="s">
        <v>2028</v>
      </c>
      <c r="E884" s="103" t="s">
        <v>2174</v>
      </c>
      <c r="F884" s="104">
        <v>2270063</v>
      </c>
      <c r="G884" s="103" t="s">
        <v>2177</v>
      </c>
      <c r="H884" s="103" t="s">
        <v>133</v>
      </c>
      <c r="I884" s="103" t="s">
        <v>2175</v>
      </c>
      <c r="J884" s="110" t="s">
        <v>2176</v>
      </c>
      <c r="K884" s="82">
        <f t="shared" si="91"/>
        <v>3</v>
      </c>
      <c r="L884" s="82">
        <v>227</v>
      </c>
      <c r="M884" s="105">
        <f t="shared" si="92"/>
        <v>500000</v>
      </c>
      <c r="N884" s="105">
        <f t="shared" si="93"/>
        <v>250000</v>
      </c>
      <c r="O884" s="105">
        <f t="shared" si="94"/>
        <v>300000</v>
      </c>
      <c r="P884" s="105" t="str">
        <f t="shared" si="95"/>
        <v/>
      </c>
      <c r="Q884" s="84" t="s">
        <v>138</v>
      </c>
      <c r="S884" s="84" t="s">
        <v>137</v>
      </c>
      <c r="T884" s="84" t="s">
        <v>137</v>
      </c>
      <c r="U884" s="84" t="s">
        <v>170</v>
      </c>
      <c r="X884" s="84" t="s">
        <v>137</v>
      </c>
      <c r="Z884" s="105">
        <f t="shared" si="96"/>
        <v>1050000</v>
      </c>
      <c r="AA884" s="61">
        <f t="shared" si="97"/>
        <v>1000000</v>
      </c>
    </row>
    <row r="885" spans="1:27" ht="20.100000000000001" customHeight="1">
      <c r="A885" s="101">
        <v>2046</v>
      </c>
      <c r="B885" s="109">
        <v>1410051024115</v>
      </c>
      <c r="C885" s="102">
        <v>1420702000042</v>
      </c>
      <c r="D885" s="103" t="s">
        <v>2028</v>
      </c>
      <c r="E885" s="103" t="s">
        <v>2178</v>
      </c>
      <c r="F885" s="104">
        <v>2440806</v>
      </c>
      <c r="G885" s="103" t="s">
        <v>2181</v>
      </c>
      <c r="H885" s="103" t="s">
        <v>133</v>
      </c>
      <c r="I885" s="103" t="s">
        <v>2179</v>
      </c>
      <c r="J885" s="110" t="s">
        <v>2180</v>
      </c>
      <c r="K885" s="82">
        <f t="shared" si="91"/>
        <v>3</v>
      </c>
      <c r="L885" s="82">
        <v>218</v>
      </c>
      <c r="M885" s="105">
        <f t="shared" si="92"/>
        <v>500000</v>
      </c>
      <c r="N885" s="105">
        <f t="shared" si="93"/>
        <v>250000</v>
      </c>
      <c r="O885" s="105">
        <f t="shared" si="94"/>
        <v>300000</v>
      </c>
      <c r="P885" s="105" t="str">
        <f t="shared" si="95"/>
        <v/>
      </c>
      <c r="Q885" s="82" t="s">
        <v>137</v>
      </c>
      <c r="R885" s="82"/>
      <c r="S885" s="82" t="s">
        <v>137</v>
      </c>
      <c r="T885" s="82" t="s">
        <v>137</v>
      </c>
      <c r="U885" s="82" t="s">
        <v>170</v>
      </c>
      <c r="V885" s="82"/>
      <c r="W885" s="82"/>
      <c r="X885" s="82" t="s">
        <v>137</v>
      </c>
      <c r="Y885" s="82"/>
      <c r="Z885" s="105">
        <f t="shared" si="96"/>
        <v>1050000</v>
      </c>
      <c r="AA885" s="61">
        <f t="shared" si="97"/>
        <v>1000000</v>
      </c>
    </row>
    <row r="886" spans="1:27" ht="20.100000000000001" customHeight="1">
      <c r="A886" s="101">
        <v>2047</v>
      </c>
      <c r="B886" s="109">
        <v>1410051025286</v>
      </c>
      <c r="C886" s="102">
        <v>1421602000025</v>
      </c>
      <c r="D886" s="103" t="s">
        <v>2028</v>
      </c>
      <c r="E886" s="103" t="s">
        <v>2182</v>
      </c>
      <c r="F886" s="104">
        <v>2520001</v>
      </c>
      <c r="G886" s="103" t="s">
        <v>2185</v>
      </c>
      <c r="H886" s="103" t="s">
        <v>133</v>
      </c>
      <c r="I886" s="103" t="s">
        <v>2183</v>
      </c>
      <c r="J886" s="110" t="s">
        <v>2184</v>
      </c>
      <c r="K886" s="82">
        <f t="shared" si="91"/>
        <v>3</v>
      </c>
      <c r="L886" s="82">
        <v>243</v>
      </c>
      <c r="M886" s="105">
        <f t="shared" si="92"/>
        <v>500000</v>
      </c>
      <c r="N886" s="105">
        <f t="shared" si="93"/>
        <v>250000</v>
      </c>
      <c r="O886" s="105" t="str">
        <f t="shared" si="94"/>
        <v/>
      </c>
      <c r="P886" s="105" t="str">
        <f t="shared" si="95"/>
        <v/>
      </c>
      <c r="Q886" s="82" t="s">
        <v>137</v>
      </c>
      <c r="R886" s="82"/>
      <c r="S886" s="82" t="s">
        <v>137</v>
      </c>
      <c r="T886" s="82" t="s">
        <v>137</v>
      </c>
      <c r="U886" s="82" t="s">
        <v>137</v>
      </c>
      <c r="V886" s="82"/>
      <c r="W886" s="82"/>
      <c r="X886" s="82" t="s">
        <v>137</v>
      </c>
      <c r="Y886" s="82"/>
      <c r="Z886" s="105">
        <f t="shared" si="96"/>
        <v>750000</v>
      </c>
      <c r="AA886" s="61">
        <f t="shared" si="97"/>
        <v>1000000</v>
      </c>
    </row>
    <row r="887" spans="1:27" ht="20.100000000000001" customHeight="1">
      <c r="A887" s="101">
        <v>2048</v>
      </c>
      <c r="B887" s="109">
        <v>1410051025294</v>
      </c>
      <c r="C887" s="102">
        <v>4520101000092</v>
      </c>
      <c r="D887" s="103" t="s">
        <v>2028</v>
      </c>
      <c r="E887" s="103" t="s">
        <v>2186</v>
      </c>
      <c r="F887" s="104">
        <v>8800817</v>
      </c>
      <c r="G887" s="103" t="s">
        <v>2189</v>
      </c>
      <c r="H887" s="103" t="s">
        <v>133</v>
      </c>
      <c r="I887" s="103" t="s">
        <v>2187</v>
      </c>
      <c r="J887" s="110" t="s">
        <v>2188</v>
      </c>
      <c r="K887" s="82">
        <f t="shared" si="91"/>
        <v>3</v>
      </c>
      <c r="L887" s="82">
        <v>135</v>
      </c>
      <c r="M887" s="105">
        <f t="shared" si="92"/>
        <v>500000</v>
      </c>
      <c r="N887" s="105">
        <f t="shared" si="93"/>
        <v>250000</v>
      </c>
      <c r="O887" s="105">
        <f t="shared" si="94"/>
        <v>300000</v>
      </c>
      <c r="P887" s="105" t="str">
        <f t="shared" si="95"/>
        <v/>
      </c>
      <c r="Q887" s="84" t="s">
        <v>138</v>
      </c>
      <c r="S887" s="84" t="s">
        <v>137</v>
      </c>
      <c r="T887" s="84" t="s">
        <v>137</v>
      </c>
      <c r="U887" s="84" t="s">
        <v>137</v>
      </c>
      <c r="X887" s="84" t="s">
        <v>137</v>
      </c>
      <c r="Z887" s="105">
        <f t="shared" si="96"/>
        <v>1050000</v>
      </c>
      <c r="AA887" s="61">
        <f t="shared" si="97"/>
        <v>1000000</v>
      </c>
    </row>
    <row r="888" spans="1:27" ht="20.100000000000001" customHeight="1">
      <c r="A888" s="101">
        <v>2049</v>
      </c>
      <c r="B888" s="109">
        <v>1410051027308</v>
      </c>
      <c r="C888" s="102">
        <v>4520101000092</v>
      </c>
      <c r="D888" s="103" t="s">
        <v>2190</v>
      </c>
      <c r="E888" s="103" t="s">
        <v>2186</v>
      </c>
      <c r="F888" s="104">
        <v>8800817</v>
      </c>
      <c r="G888" s="103" t="s">
        <v>2189</v>
      </c>
      <c r="H888" s="103" t="s">
        <v>133</v>
      </c>
      <c r="I888" s="103" t="s">
        <v>2187</v>
      </c>
      <c r="J888" s="110" t="s">
        <v>2191</v>
      </c>
      <c r="K888" s="82">
        <f t="shared" si="91"/>
        <v>3</v>
      </c>
      <c r="L888" s="82">
        <v>83</v>
      </c>
      <c r="M888" s="105">
        <f t="shared" si="92"/>
        <v>500000</v>
      </c>
      <c r="N888" s="105">
        <f t="shared" si="93"/>
        <v>250000</v>
      </c>
      <c r="O888" s="105">
        <f t="shared" si="94"/>
        <v>300000</v>
      </c>
      <c r="P888" s="105" t="str">
        <f t="shared" si="95"/>
        <v/>
      </c>
      <c r="Q888" s="84" t="s">
        <v>138</v>
      </c>
      <c r="S888" s="84" t="s">
        <v>137</v>
      </c>
      <c r="T888" s="84" t="s">
        <v>170</v>
      </c>
      <c r="U888" s="84" t="s">
        <v>137</v>
      </c>
      <c r="X888" s="84" t="s">
        <v>137</v>
      </c>
      <c r="Z888" s="105">
        <f t="shared" si="96"/>
        <v>1050000</v>
      </c>
      <c r="AA888" s="61">
        <f t="shared" si="97"/>
        <v>1000000</v>
      </c>
    </row>
    <row r="889" spans="1:27" ht="20.100000000000001" customHeight="1">
      <c r="A889" s="101">
        <v>3001</v>
      </c>
      <c r="B889" s="102">
        <v>1410052003068</v>
      </c>
      <c r="C889" s="102">
        <v>805010032</v>
      </c>
      <c r="D889" s="103" t="s">
        <v>2192</v>
      </c>
      <c r="E889" s="103" t="s">
        <v>305</v>
      </c>
      <c r="F889" s="104">
        <v>2310861</v>
      </c>
      <c r="G889" s="103" t="s">
        <v>308</v>
      </c>
      <c r="H889" s="103" t="s">
        <v>133</v>
      </c>
      <c r="I889" s="103" t="s">
        <v>306</v>
      </c>
      <c r="J889" s="103" t="s">
        <v>2193</v>
      </c>
      <c r="K889" s="82">
        <f t="shared" si="91"/>
        <v>1</v>
      </c>
      <c r="L889" s="82">
        <v>19</v>
      </c>
      <c r="M889" s="105">
        <f t="shared" si="92"/>
        <v>300000</v>
      </c>
      <c r="N889" s="105">
        <f t="shared" si="93"/>
        <v>150000</v>
      </c>
      <c r="O889" s="105" t="str">
        <f t="shared" si="94"/>
        <v/>
      </c>
      <c r="P889" s="105" t="str">
        <f t="shared" si="95"/>
        <v/>
      </c>
      <c r="Q889" s="82" t="s">
        <v>137</v>
      </c>
      <c r="R889" s="82"/>
      <c r="S889" s="82" t="s">
        <v>137</v>
      </c>
      <c r="T889" s="82" t="s">
        <v>137</v>
      </c>
      <c r="U889" s="82" t="s">
        <v>137</v>
      </c>
      <c r="V889" s="82"/>
      <c r="W889" s="82"/>
      <c r="X889" s="82" t="s">
        <v>137</v>
      </c>
      <c r="Y889" s="82"/>
      <c r="Z889" s="105">
        <f t="shared" si="96"/>
        <v>450000</v>
      </c>
      <c r="AA889" s="61">
        <f t="shared" si="97"/>
        <v>1000000</v>
      </c>
    </row>
    <row r="890" spans="1:27" ht="20.100000000000001" customHeight="1">
      <c r="A890" s="101">
        <v>3002</v>
      </c>
      <c r="B890" s="102">
        <v>1410052005055</v>
      </c>
      <c r="C890" s="102">
        <v>805010047</v>
      </c>
      <c r="D890" s="103" t="s">
        <v>2192</v>
      </c>
      <c r="E890" s="103" t="s">
        <v>1980</v>
      </c>
      <c r="F890" s="104">
        <v>2400004</v>
      </c>
      <c r="G890" s="103" t="s">
        <v>1983</v>
      </c>
      <c r="H890" s="103" t="s">
        <v>147</v>
      </c>
      <c r="I890" s="103" t="s">
        <v>1981</v>
      </c>
      <c r="J890" s="103" t="s">
        <v>2194</v>
      </c>
      <c r="K890" s="82">
        <f t="shared" si="91"/>
        <v>1</v>
      </c>
      <c r="L890" s="82">
        <v>18</v>
      </c>
      <c r="M890" s="105">
        <f t="shared" si="92"/>
        <v>300000</v>
      </c>
      <c r="N890" s="105">
        <f t="shared" si="93"/>
        <v>150000</v>
      </c>
      <c r="O890" s="105" t="str">
        <f t="shared" si="94"/>
        <v/>
      </c>
      <c r="P890" s="105" t="str">
        <f t="shared" si="95"/>
        <v/>
      </c>
      <c r="Q890" s="82" t="s">
        <v>137</v>
      </c>
      <c r="R890" s="82"/>
      <c r="S890" s="82" t="s">
        <v>137</v>
      </c>
      <c r="T890" s="82" t="s">
        <v>137</v>
      </c>
      <c r="U890" s="82" t="s">
        <v>137</v>
      </c>
      <c r="V890" s="82"/>
      <c r="W890" s="82"/>
      <c r="X890" s="82" t="s">
        <v>137</v>
      </c>
      <c r="Y890" s="82"/>
      <c r="Z890" s="105">
        <f t="shared" si="96"/>
        <v>450000</v>
      </c>
      <c r="AA890" s="61">
        <f t="shared" si="97"/>
        <v>1000000</v>
      </c>
    </row>
    <row r="891" spans="1:27" ht="20.100000000000001" customHeight="1">
      <c r="A891" s="101">
        <v>3003</v>
      </c>
      <c r="B891" s="102">
        <v>1410052004520</v>
      </c>
      <c r="C891" s="102">
        <v>805020018</v>
      </c>
      <c r="D891" s="103" t="s">
        <v>2192</v>
      </c>
      <c r="E891" s="103" t="s">
        <v>2195</v>
      </c>
      <c r="F891" s="104">
        <v>2210075</v>
      </c>
      <c r="G891" s="103" t="s">
        <v>2198</v>
      </c>
      <c r="H891" s="103" t="s">
        <v>133</v>
      </c>
      <c r="I891" s="103" t="s">
        <v>2196</v>
      </c>
      <c r="J891" s="103" t="s">
        <v>2197</v>
      </c>
      <c r="K891" s="82">
        <f t="shared" si="91"/>
        <v>1</v>
      </c>
      <c r="L891" s="82">
        <v>19</v>
      </c>
      <c r="M891" s="105">
        <f t="shared" si="92"/>
        <v>300000</v>
      </c>
      <c r="N891" s="105">
        <f t="shared" si="93"/>
        <v>150000</v>
      </c>
      <c r="O891" s="105" t="str">
        <f t="shared" si="94"/>
        <v/>
      </c>
      <c r="P891" s="105" t="str">
        <f t="shared" si="95"/>
        <v/>
      </c>
      <c r="Q891" s="82" t="s">
        <v>137</v>
      </c>
      <c r="R891" s="82"/>
      <c r="S891" s="82" t="s">
        <v>137</v>
      </c>
      <c r="T891" s="82" t="s">
        <v>137</v>
      </c>
      <c r="U891" s="82" t="s">
        <v>137</v>
      </c>
      <c r="V891" s="82"/>
      <c r="W891" s="82"/>
      <c r="X891" s="82" t="s">
        <v>137</v>
      </c>
      <c r="Y891" s="82"/>
      <c r="Z891" s="105">
        <f t="shared" si="96"/>
        <v>450000</v>
      </c>
      <c r="AA891" s="61">
        <f t="shared" si="97"/>
        <v>1000000</v>
      </c>
    </row>
    <row r="892" spans="1:27" ht="20.100000000000001" customHeight="1">
      <c r="A892" s="101">
        <v>3004</v>
      </c>
      <c r="B892" s="102">
        <v>1410052002789</v>
      </c>
      <c r="C892" s="102">
        <v>805020025</v>
      </c>
      <c r="D892" s="103" t="s">
        <v>2192</v>
      </c>
      <c r="E892" s="103" t="s">
        <v>1342</v>
      </c>
      <c r="F892" s="104">
        <v>101413</v>
      </c>
      <c r="G892" s="103" t="s">
        <v>1345</v>
      </c>
      <c r="H892" s="103" t="s">
        <v>133</v>
      </c>
      <c r="I892" s="103" t="s">
        <v>1343</v>
      </c>
      <c r="J892" s="103" t="s">
        <v>2199</v>
      </c>
      <c r="K892" s="82">
        <f t="shared" si="91"/>
        <v>1</v>
      </c>
      <c r="L892" s="82">
        <v>19</v>
      </c>
      <c r="M892" s="105">
        <f t="shared" si="92"/>
        <v>300000</v>
      </c>
      <c r="N892" s="105">
        <f t="shared" si="93"/>
        <v>150000</v>
      </c>
      <c r="O892" s="105" t="str">
        <f t="shared" si="94"/>
        <v/>
      </c>
      <c r="P892" s="105" t="str">
        <f t="shared" si="95"/>
        <v/>
      </c>
      <c r="Q892" s="82" t="s">
        <v>137</v>
      </c>
      <c r="R892" s="82"/>
      <c r="S892" s="82" t="s">
        <v>137</v>
      </c>
      <c r="T892" s="82" t="s">
        <v>137</v>
      </c>
      <c r="U892" s="82" t="s">
        <v>137</v>
      </c>
      <c r="V892" s="82"/>
      <c r="W892" s="82"/>
      <c r="X892" s="82" t="s">
        <v>137</v>
      </c>
      <c r="Y892" s="82"/>
      <c r="Z892" s="105">
        <f t="shared" si="96"/>
        <v>450000</v>
      </c>
      <c r="AA892" s="61">
        <f t="shared" si="97"/>
        <v>1000000</v>
      </c>
    </row>
    <row r="893" spans="1:27" ht="20.100000000000001" customHeight="1">
      <c r="A893" s="101">
        <v>3005</v>
      </c>
      <c r="B893" s="102">
        <v>1410052002979</v>
      </c>
      <c r="C893" s="102">
        <v>805020034</v>
      </c>
      <c r="D893" s="103" t="s">
        <v>2192</v>
      </c>
      <c r="E893" s="103" t="s">
        <v>415</v>
      </c>
      <c r="F893" s="104">
        <v>2260018</v>
      </c>
      <c r="G893" s="103" t="s">
        <v>418</v>
      </c>
      <c r="H893" s="103" t="s">
        <v>147</v>
      </c>
      <c r="I893" s="103" t="s">
        <v>416</v>
      </c>
      <c r="J893" s="103" t="s">
        <v>2200</v>
      </c>
      <c r="K893" s="82">
        <f t="shared" si="91"/>
        <v>1</v>
      </c>
      <c r="L893" s="82">
        <v>19</v>
      </c>
      <c r="M893" s="105">
        <f t="shared" si="92"/>
        <v>300000</v>
      </c>
      <c r="N893" s="105">
        <f t="shared" si="93"/>
        <v>150000</v>
      </c>
      <c r="O893" s="105" t="str">
        <f t="shared" si="94"/>
        <v/>
      </c>
      <c r="P893" s="105" t="str">
        <f t="shared" si="95"/>
        <v/>
      </c>
      <c r="Q893" s="82" t="s">
        <v>137</v>
      </c>
      <c r="R893" s="82"/>
      <c r="S893" s="82" t="s">
        <v>137</v>
      </c>
      <c r="T893" s="82" t="s">
        <v>137</v>
      </c>
      <c r="U893" s="82" t="s">
        <v>137</v>
      </c>
      <c r="V893" s="82"/>
      <c r="W893" s="82"/>
      <c r="X893" s="82" t="s">
        <v>137</v>
      </c>
      <c r="Y893" s="82"/>
      <c r="Z893" s="105">
        <f t="shared" si="96"/>
        <v>450000</v>
      </c>
      <c r="AA893" s="61">
        <f t="shared" si="97"/>
        <v>1000000</v>
      </c>
    </row>
    <row r="894" spans="1:27" ht="20.100000000000001" customHeight="1">
      <c r="A894" s="101">
        <v>3006</v>
      </c>
      <c r="B894" s="102">
        <v>1410052005212</v>
      </c>
      <c r="C894" s="102">
        <v>805020044</v>
      </c>
      <c r="D894" s="103" t="s">
        <v>2192</v>
      </c>
      <c r="E894" s="103" t="s">
        <v>241</v>
      </c>
      <c r="F894" s="104">
        <v>2210835</v>
      </c>
      <c r="G894" s="103" t="s">
        <v>244</v>
      </c>
      <c r="H894" s="103" t="s">
        <v>147</v>
      </c>
      <c r="I894" s="103" t="s">
        <v>242</v>
      </c>
      <c r="J894" s="103" t="s">
        <v>2201</v>
      </c>
      <c r="K894" s="82">
        <f t="shared" si="91"/>
        <v>1</v>
      </c>
      <c r="L894" s="82">
        <v>19</v>
      </c>
      <c r="M894" s="105">
        <f t="shared" si="92"/>
        <v>300000</v>
      </c>
      <c r="N894" s="105">
        <f t="shared" si="93"/>
        <v>150000</v>
      </c>
      <c r="O894" s="105" t="str">
        <f t="shared" si="94"/>
        <v/>
      </c>
      <c r="P894" s="105" t="str">
        <f t="shared" si="95"/>
        <v/>
      </c>
      <c r="Q894" s="82" t="s">
        <v>137</v>
      </c>
      <c r="R894" s="82"/>
      <c r="S894" s="82" t="s">
        <v>137</v>
      </c>
      <c r="T894" s="82" t="s">
        <v>137</v>
      </c>
      <c r="U894" s="82" t="s">
        <v>137</v>
      </c>
      <c r="V894" s="82"/>
      <c r="W894" s="82"/>
      <c r="X894" s="82" t="s">
        <v>137</v>
      </c>
      <c r="Y894" s="82"/>
      <c r="Z894" s="105">
        <f t="shared" si="96"/>
        <v>450000</v>
      </c>
      <c r="AA894" s="61">
        <f t="shared" si="97"/>
        <v>1000000</v>
      </c>
    </row>
    <row r="895" spans="1:27" ht="20.100000000000001" customHeight="1">
      <c r="A895" s="101">
        <v>3007</v>
      </c>
      <c r="B895" s="102">
        <v>1410052005741</v>
      </c>
      <c r="C895" s="102">
        <v>805020044</v>
      </c>
      <c r="D895" s="103" t="s">
        <v>2192</v>
      </c>
      <c r="E895" s="103" t="s">
        <v>241</v>
      </c>
      <c r="F895" s="104">
        <v>2210835</v>
      </c>
      <c r="G895" s="103" t="s">
        <v>244</v>
      </c>
      <c r="H895" s="103" t="s">
        <v>147</v>
      </c>
      <c r="I895" s="103" t="s">
        <v>242</v>
      </c>
      <c r="J895" s="103" t="s">
        <v>2202</v>
      </c>
      <c r="K895" s="82">
        <f t="shared" si="91"/>
        <v>1</v>
      </c>
      <c r="L895" s="82">
        <v>15</v>
      </c>
      <c r="M895" s="105">
        <f t="shared" si="92"/>
        <v>300000</v>
      </c>
      <c r="N895" s="105">
        <f t="shared" si="93"/>
        <v>150000</v>
      </c>
      <c r="O895" s="105" t="str">
        <f t="shared" si="94"/>
        <v/>
      </c>
      <c r="P895" s="105" t="str">
        <f t="shared" si="95"/>
        <v/>
      </c>
      <c r="Q895" s="82" t="s">
        <v>137</v>
      </c>
      <c r="R895" s="82"/>
      <c r="S895" s="82" t="s">
        <v>137</v>
      </c>
      <c r="T895" s="82" t="s">
        <v>137</v>
      </c>
      <c r="U895" s="82" t="s">
        <v>137</v>
      </c>
      <c r="V895" s="82"/>
      <c r="W895" s="82"/>
      <c r="X895" s="82" t="s">
        <v>137</v>
      </c>
      <c r="Y895" s="82"/>
      <c r="Z895" s="105">
        <f t="shared" si="96"/>
        <v>450000</v>
      </c>
      <c r="AA895" s="61">
        <f t="shared" si="97"/>
        <v>1000000</v>
      </c>
    </row>
    <row r="896" spans="1:27" ht="20.100000000000001" customHeight="1">
      <c r="A896" s="101">
        <v>3008</v>
      </c>
      <c r="B896" s="102">
        <v>1410052004868</v>
      </c>
      <c r="C896" s="102">
        <v>819010003</v>
      </c>
      <c r="D896" s="103" t="s">
        <v>2192</v>
      </c>
      <c r="E896" s="103" t="s">
        <v>536</v>
      </c>
      <c r="F896" s="104">
        <v>1020071</v>
      </c>
      <c r="G896" s="103" t="s">
        <v>539</v>
      </c>
      <c r="H896" s="103" t="s">
        <v>220</v>
      </c>
      <c r="I896" s="103" t="s">
        <v>537</v>
      </c>
      <c r="J896" s="103" t="s">
        <v>2203</v>
      </c>
      <c r="K896" s="82">
        <f t="shared" si="91"/>
        <v>1</v>
      </c>
      <c r="L896" s="82">
        <v>17</v>
      </c>
      <c r="M896" s="105">
        <f t="shared" si="92"/>
        <v>300000</v>
      </c>
      <c r="N896" s="105">
        <f t="shared" si="93"/>
        <v>150000</v>
      </c>
      <c r="O896" s="105" t="str">
        <f t="shared" si="94"/>
        <v/>
      </c>
      <c r="P896" s="105" t="str">
        <f t="shared" si="95"/>
        <v/>
      </c>
      <c r="Q896" s="82" t="s">
        <v>137</v>
      </c>
      <c r="R896" s="82"/>
      <c r="S896" s="82" t="s">
        <v>137</v>
      </c>
      <c r="T896" s="82" t="s">
        <v>137</v>
      </c>
      <c r="U896" s="82" t="s">
        <v>137</v>
      </c>
      <c r="V896" s="82"/>
      <c r="W896" s="82"/>
      <c r="X896" s="82" t="s">
        <v>137</v>
      </c>
      <c r="Y896" s="82"/>
      <c r="Z896" s="105">
        <f t="shared" si="96"/>
        <v>450000</v>
      </c>
      <c r="AA896" s="61">
        <f t="shared" si="97"/>
        <v>1000000</v>
      </c>
    </row>
    <row r="897" spans="1:27" ht="20.100000000000001" customHeight="1">
      <c r="A897" s="101">
        <v>3009</v>
      </c>
      <c r="B897" s="102">
        <v>1410052002854</v>
      </c>
      <c r="C897" s="102">
        <v>819010011</v>
      </c>
      <c r="D897" s="103" t="s">
        <v>2192</v>
      </c>
      <c r="E897" s="103" t="s">
        <v>1988</v>
      </c>
      <c r="F897" s="104">
        <v>2350016</v>
      </c>
      <c r="G897" s="103" t="s">
        <v>1991</v>
      </c>
      <c r="H897" s="103" t="s">
        <v>147</v>
      </c>
      <c r="I897" s="103" t="s">
        <v>1989</v>
      </c>
      <c r="J897" s="103" t="s">
        <v>2204</v>
      </c>
      <c r="K897" s="82">
        <f t="shared" si="91"/>
        <v>1</v>
      </c>
      <c r="L897" s="82">
        <v>9</v>
      </c>
      <c r="M897" s="105">
        <f t="shared" si="92"/>
        <v>300000</v>
      </c>
      <c r="N897" s="105">
        <f t="shared" si="93"/>
        <v>150000</v>
      </c>
      <c r="O897" s="105" t="str">
        <f t="shared" si="94"/>
        <v/>
      </c>
      <c r="P897" s="105" t="str">
        <f t="shared" si="95"/>
        <v/>
      </c>
      <c r="Q897" s="82" t="s">
        <v>137</v>
      </c>
      <c r="R897" s="82"/>
      <c r="S897" s="82" t="s">
        <v>137</v>
      </c>
      <c r="T897" s="82" t="s">
        <v>137</v>
      </c>
      <c r="U897" s="82" t="s">
        <v>137</v>
      </c>
      <c r="V897" s="82"/>
      <c r="W897" s="82"/>
      <c r="X897" s="82" t="s">
        <v>137</v>
      </c>
      <c r="Y897" s="82"/>
      <c r="Z897" s="105">
        <f t="shared" si="96"/>
        <v>450000</v>
      </c>
      <c r="AA897" s="61">
        <f t="shared" si="97"/>
        <v>1000000</v>
      </c>
    </row>
    <row r="898" spans="1:27" ht="20.100000000000001" customHeight="1">
      <c r="A898" s="101">
        <v>3010</v>
      </c>
      <c r="B898" s="102">
        <v>1410052002987</v>
      </c>
      <c r="C898" s="102">
        <v>819010033</v>
      </c>
      <c r="D898" s="103" t="s">
        <v>2192</v>
      </c>
      <c r="E898" s="103" t="s">
        <v>740</v>
      </c>
      <c r="F898" s="104">
        <v>2260003</v>
      </c>
      <c r="G898" s="103" t="s">
        <v>743</v>
      </c>
      <c r="H898" s="103" t="s">
        <v>147</v>
      </c>
      <c r="I898" s="103" t="s">
        <v>741</v>
      </c>
      <c r="J898" s="103" t="s">
        <v>2205</v>
      </c>
      <c r="K898" s="82">
        <f t="shared" si="91"/>
        <v>1</v>
      </c>
      <c r="L898" s="82">
        <v>10</v>
      </c>
      <c r="M898" s="105">
        <f t="shared" si="92"/>
        <v>300000</v>
      </c>
      <c r="N898" s="105">
        <f t="shared" si="93"/>
        <v>150000</v>
      </c>
      <c r="O898" s="105" t="str">
        <f t="shared" si="94"/>
        <v/>
      </c>
      <c r="P898" s="105" t="str">
        <f t="shared" si="95"/>
        <v/>
      </c>
      <c r="Q898" s="82" t="s">
        <v>137</v>
      </c>
      <c r="R898" s="82"/>
      <c r="S898" s="82" t="s">
        <v>137</v>
      </c>
      <c r="T898" s="82" t="s">
        <v>137</v>
      </c>
      <c r="U898" s="82" t="s">
        <v>137</v>
      </c>
      <c r="V898" s="82"/>
      <c r="W898" s="82"/>
      <c r="X898" s="82" t="s">
        <v>137</v>
      </c>
      <c r="Y898" s="82"/>
      <c r="Z898" s="105">
        <f t="shared" si="96"/>
        <v>450000</v>
      </c>
      <c r="AA898" s="61">
        <f t="shared" si="97"/>
        <v>1000000</v>
      </c>
    </row>
    <row r="899" spans="1:27" ht="20.100000000000001" customHeight="1">
      <c r="A899" s="101">
        <v>3011</v>
      </c>
      <c r="B899" s="102">
        <v>1410052005063</v>
      </c>
      <c r="C899" s="102">
        <v>819010040</v>
      </c>
      <c r="D899" s="103" t="s">
        <v>2192</v>
      </c>
      <c r="E899" s="103" t="s">
        <v>656</v>
      </c>
      <c r="F899" s="104">
        <v>1018688</v>
      </c>
      <c r="G899" s="103" t="s">
        <v>659</v>
      </c>
      <c r="H899" s="103" t="s">
        <v>220</v>
      </c>
      <c r="I899" s="103" t="s">
        <v>657</v>
      </c>
      <c r="J899" s="103" t="s">
        <v>2206</v>
      </c>
      <c r="K899" s="82">
        <f t="shared" ref="K899:K962" si="98">IF(L899="","",IF(L899&lt;=19,1,IF(AND(L899&gt;=20,L899&lt;=59),2,IF(L899&gt;=60,3,"エラー"))))</f>
        <v>1</v>
      </c>
      <c r="L899" s="82">
        <v>19</v>
      </c>
      <c r="M899" s="105">
        <f t="shared" ref="M899:M962" si="99">IF(L899="","",IF(K899=1,300000,IF(K899=2,400000,IF(K899=3,500000,"エラー"))))</f>
        <v>300000</v>
      </c>
      <c r="N899" s="105">
        <f t="shared" ref="N899:N962" si="100">IF(L899="","",IF(K899=1,150000,IF(K899=2,200000,IF(K899=3,250000,"エラー"))))</f>
        <v>150000</v>
      </c>
      <c r="O899" s="105" t="str">
        <f t="shared" ref="O899:O962" si="101">IF(OR(Q899="○",R899="○",S899="○",T899="○",U899="○",V899="○"),300000,"")</f>
        <v/>
      </c>
      <c r="P899" s="105" t="str">
        <f t="shared" ref="P899:P962" si="102">IF(OR(X899="○",W899="○",Y899="○"),300000,"")</f>
        <v/>
      </c>
      <c r="Q899" s="82" t="s">
        <v>137</v>
      </c>
      <c r="R899" s="82"/>
      <c r="S899" s="82" t="s">
        <v>137</v>
      </c>
      <c r="T899" s="82" t="s">
        <v>137</v>
      </c>
      <c r="U899" s="82" t="s">
        <v>137</v>
      </c>
      <c r="V899" s="82"/>
      <c r="W899" s="82"/>
      <c r="X899" s="82" t="s">
        <v>137</v>
      </c>
      <c r="Y899" s="82"/>
      <c r="Z899" s="105">
        <f t="shared" ref="Z899:Z962" si="103">SUM(M899:P899)</f>
        <v>450000</v>
      </c>
      <c r="AA899" s="61">
        <f t="shared" ref="AA899:AA962" si="104">IF(OR(N899&lt;&gt;"",O899&lt;&gt;"",P899&lt;&gt;""),1000000,0)</f>
        <v>1000000</v>
      </c>
    </row>
    <row r="900" spans="1:27" ht="20.100000000000001" customHeight="1">
      <c r="A900" s="101">
        <v>3012</v>
      </c>
      <c r="B900" s="102">
        <v>1410052003241</v>
      </c>
      <c r="C900" s="102">
        <v>828010001</v>
      </c>
      <c r="D900" s="103" t="s">
        <v>2192</v>
      </c>
      <c r="E900" s="103" t="s">
        <v>1290</v>
      </c>
      <c r="F900" s="104">
        <v>3591106</v>
      </c>
      <c r="G900" s="103" t="s">
        <v>1293</v>
      </c>
      <c r="H900" s="103" t="s">
        <v>133</v>
      </c>
      <c r="I900" s="103" t="s">
        <v>1291</v>
      </c>
      <c r="J900" s="103" t="s">
        <v>2207</v>
      </c>
      <c r="K900" s="82">
        <f t="shared" si="98"/>
        <v>1</v>
      </c>
      <c r="L900" s="82">
        <v>19</v>
      </c>
      <c r="M900" s="105">
        <f t="shared" si="99"/>
        <v>300000</v>
      </c>
      <c r="N900" s="105">
        <f t="shared" si="100"/>
        <v>150000</v>
      </c>
      <c r="O900" s="105">
        <f t="shared" si="101"/>
        <v>300000</v>
      </c>
      <c r="P900" s="105" t="str">
        <f t="shared" si="102"/>
        <v/>
      </c>
      <c r="Q900" s="82" t="s">
        <v>137</v>
      </c>
      <c r="R900" s="82"/>
      <c r="S900" s="82" t="s">
        <v>137</v>
      </c>
      <c r="T900" s="84" t="s">
        <v>170</v>
      </c>
      <c r="U900" s="82" t="s">
        <v>137</v>
      </c>
      <c r="V900" s="82"/>
      <c r="W900" s="82"/>
      <c r="X900" s="82" t="s">
        <v>137</v>
      </c>
      <c r="Y900" s="82"/>
      <c r="Z900" s="105">
        <f t="shared" si="103"/>
        <v>750000</v>
      </c>
      <c r="AA900" s="61">
        <f t="shared" si="104"/>
        <v>1000000</v>
      </c>
    </row>
    <row r="901" spans="1:27" ht="20.100000000000001" customHeight="1">
      <c r="A901" s="101">
        <v>3013</v>
      </c>
      <c r="B901" s="102">
        <v>1410052004264</v>
      </c>
      <c r="C901" s="102">
        <v>828010014</v>
      </c>
      <c r="D901" s="103" t="s">
        <v>2192</v>
      </c>
      <c r="E901" s="103" t="s">
        <v>1480</v>
      </c>
      <c r="F901" s="104">
        <v>2230053</v>
      </c>
      <c r="G901" s="103" t="s">
        <v>1483</v>
      </c>
      <c r="H901" s="103" t="s">
        <v>133</v>
      </c>
      <c r="I901" s="103" t="s">
        <v>1481</v>
      </c>
      <c r="J901" s="103" t="s">
        <v>2208</v>
      </c>
      <c r="K901" s="82">
        <f t="shared" si="98"/>
        <v>1</v>
      </c>
      <c r="L901" s="82">
        <v>19</v>
      </c>
      <c r="M901" s="105">
        <f t="shared" si="99"/>
        <v>300000</v>
      </c>
      <c r="N901" s="105">
        <f t="shared" si="100"/>
        <v>150000</v>
      </c>
      <c r="O901" s="105">
        <f t="shared" si="101"/>
        <v>300000</v>
      </c>
      <c r="P901" s="105" t="str">
        <f t="shared" si="102"/>
        <v/>
      </c>
      <c r="Q901" s="84" t="s">
        <v>138</v>
      </c>
      <c r="S901" s="84" t="s">
        <v>137</v>
      </c>
      <c r="T901" s="84" t="s">
        <v>137</v>
      </c>
      <c r="U901" s="84" t="s">
        <v>137</v>
      </c>
      <c r="X901" s="84" t="s">
        <v>137</v>
      </c>
      <c r="Z901" s="105">
        <f t="shared" si="103"/>
        <v>750000</v>
      </c>
      <c r="AA901" s="61">
        <f t="shared" si="104"/>
        <v>1000000</v>
      </c>
    </row>
    <row r="902" spans="1:27" ht="20.100000000000001" customHeight="1">
      <c r="A902" s="101">
        <v>3014</v>
      </c>
      <c r="B902" s="102">
        <v>1410052002839</v>
      </c>
      <c r="C902" s="102">
        <v>828010020</v>
      </c>
      <c r="D902" s="103" t="s">
        <v>2192</v>
      </c>
      <c r="E902" s="103" t="s">
        <v>1842</v>
      </c>
      <c r="F902" s="104">
        <v>2450062</v>
      </c>
      <c r="G902" s="103" t="s">
        <v>1845</v>
      </c>
      <c r="H902" s="103" t="s">
        <v>133</v>
      </c>
      <c r="I902" s="103" t="s">
        <v>1843</v>
      </c>
      <c r="J902" s="103" t="s">
        <v>2209</v>
      </c>
      <c r="K902" s="82">
        <f t="shared" si="98"/>
        <v>1</v>
      </c>
      <c r="L902" s="82">
        <v>9</v>
      </c>
      <c r="M902" s="105">
        <f t="shared" si="99"/>
        <v>300000</v>
      </c>
      <c r="N902" s="105">
        <f t="shared" si="100"/>
        <v>150000</v>
      </c>
      <c r="O902" s="105" t="str">
        <f t="shared" si="101"/>
        <v/>
      </c>
      <c r="P902" s="105" t="str">
        <f t="shared" si="102"/>
        <v/>
      </c>
      <c r="Q902" s="82" t="s">
        <v>137</v>
      </c>
      <c r="R902" s="82"/>
      <c r="S902" s="82" t="s">
        <v>137</v>
      </c>
      <c r="T902" s="82" t="s">
        <v>137</v>
      </c>
      <c r="U902" s="82" t="s">
        <v>137</v>
      </c>
      <c r="V902" s="82"/>
      <c r="W902" s="82"/>
      <c r="X902" s="82" t="s">
        <v>137</v>
      </c>
      <c r="Y902" s="82"/>
      <c r="Z902" s="105">
        <f t="shared" si="103"/>
        <v>450000</v>
      </c>
      <c r="AA902" s="61">
        <f t="shared" si="104"/>
        <v>1000000</v>
      </c>
    </row>
    <row r="903" spans="1:27" ht="20.100000000000001" customHeight="1">
      <c r="A903" s="101">
        <v>3015</v>
      </c>
      <c r="B903" s="102">
        <v>1410052005337</v>
      </c>
      <c r="C903" s="102">
        <v>828010024</v>
      </c>
      <c r="D903" s="103" t="s">
        <v>2210</v>
      </c>
      <c r="E903" s="103" t="s">
        <v>1079</v>
      </c>
      <c r="F903" s="104">
        <v>2450009</v>
      </c>
      <c r="G903" s="103" t="s">
        <v>1082</v>
      </c>
      <c r="H903" s="103" t="s">
        <v>133</v>
      </c>
      <c r="I903" s="103" t="s">
        <v>1080</v>
      </c>
      <c r="J903" s="103" t="s">
        <v>2211</v>
      </c>
      <c r="K903" s="82">
        <f t="shared" si="98"/>
        <v>1</v>
      </c>
      <c r="L903" s="82">
        <v>18</v>
      </c>
      <c r="M903" s="105">
        <f t="shared" si="99"/>
        <v>300000</v>
      </c>
      <c r="N903" s="105">
        <f t="shared" si="100"/>
        <v>150000</v>
      </c>
      <c r="O903" s="105" t="str">
        <f t="shared" si="101"/>
        <v/>
      </c>
      <c r="P903" s="105" t="str">
        <f t="shared" si="102"/>
        <v/>
      </c>
      <c r="Q903" s="82" t="s">
        <v>137</v>
      </c>
      <c r="R903" s="82"/>
      <c r="S903" s="82" t="s">
        <v>137</v>
      </c>
      <c r="T903" s="82" t="s">
        <v>137</v>
      </c>
      <c r="U903" s="82" t="s">
        <v>137</v>
      </c>
      <c r="V903" s="82"/>
      <c r="W903" s="82"/>
      <c r="X903" s="82" t="s">
        <v>137</v>
      </c>
      <c r="Y903" s="82"/>
      <c r="Z903" s="105">
        <f t="shared" si="103"/>
        <v>450000</v>
      </c>
      <c r="AA903" s="61">
        <f t="shared" si="104"/>
        <v>1000000</v>
      </c>
    </row>
    <row r="904" spans="1:27" ht="20.100000000000001" customHeight="1">
      <c r="A904" s="101">
        <v>3016</v>
      </c>
      <c r="B904" s="102">
        <v>1410052003498</v>
      </c>
      <c r="C904" s="102">
        <v>904010001</v>
      </c>
      <c r="D904" s="103" t="s">
        <v>2212</v>
      </c>
      <c r="E904" s="103"/>
      <c r="F904" s="104"/>
      <c r="G904" s="103"/>
      <c r="H904" s="103"/>
      <c r="I904" s="103"/>
      <c r="J904" s="103" t="s">
        <v>2213</v>
      </c>
      <c r="K904" s="82">
        <f t="shared" si="98"/>
        <v>1</v>
      </c>
      <c r="L904" s="82">
        <v>10</v>
      </c>
      <c r="M904" s="105">
        <f t="shared" si="99"/>
        <v>300000</v>
      </c>
      <c r="N904" s="105">
        <f t="shared" si="100"/>
        <v>150000</v>
      </c>
      <c r="O904" s="105" t="str">
        <f t="shared" si="101"/>
        <v/>
      </c>
      <c r="P904" s="105" t="str">
        <f t="shared" si="102"/>
        <v/>
      </c>
      <c r="Q904" s="82" t="s">
        <v>137</v>
      </c>
      <c r="R904" s="82"/>
      <c r="S904" s="82" t="s">
        <v>137</v>
      </c>
      <c r="T904" s="82" t="s">
        <v>137</v>
      </c>
      <c r="U904" s="82" t="s">
        <v>137</v>
      </c>
      <c r="V904" s="82"/>
      <c r="W904" s="82"/>
      <c r="X904" s="82" t="s">
        <v>137</v>
      </c>
      <c r="Y904" s="82"/>
      <c r="Z904" s="105">
        <f t="shared" si="103"/>
        <v>450000</v>
      </c>
      <c r="AA904" s="61">
        <f t="shared" si="104"/>
        <v>1000000</v>
      </c>
    </row>
    <row r="905" spans="1:27" ht="20.100000000000001" customHeight="1">
      <c r="A905" s="101">
        <v>3017</v>
      </c>
      <c r="B905" s="102">
        <v>1410052002714</v>
      </c>
      <c r="C905" s="102">
        <v>904010002</v>
      </c>
      <c r="D905" s="103" t="s">
        <v>2192</v>
      </c>
      <c r="E905" s="103" t="s">
        <v>207</v>
      </c>
      <c r="F905" s="104">
        <v>1080075</v>
      </c>
      <c r="G905" s="103" t="s">
        <v>210</v>
      </c>
      <c r="H905" s="103" t="s">
        <v>147</v>
      </c>
      <c r="I905" s="103" t="s">
        <v>208</v>
      </c>
      <c r="J905" s="103" t="s">
        <v>2214</v>
      </c>
      <c r="K905" s="82">
        <f t="shared" si="98"/>
        <v>1</v>
      </c>
      <c r="L905" s="82">
        <v>19</v>
      </c>
      <c r="M905" s="105">
        <f t="shared" si="99"/>
        <v>300000</v>
      </c>
      <c r="N905" s="105">
        <f t="shared" si="100"/>
        <v>150000</v>
      </c>
      <c r="O905" s="105" t="str">
        <f t="shared" si="101"/>
        <v/>
      </c>
      <c r="P905" s="105" t="str">
        <f t="shared" si="102"/>
        <v/>
      </c>
      <c r="Q905" s="82" t="s">
        <v>137</v>
      </c>
      <c r="R905" s="82"/>
      <c r="S905" s="82" t="s">
        <v>137</v>
      </c>
      <c r="T905" s="82" t="s">
        <v>137</v>
      </c>
      <c r="U905" s="82" t="s">
        <v>137</v>
      </c>
      <c r="V905" s="82"/>
      <c r="W905" s="82"/>
      <c r="X905" s="82" t="s">
        <v>137</v>
      </c>
      <c r="Y905" s="82"/>
      <c r="Z905" s="105">
        <f t="shared" si="103"/>
        <v>450000</v>
      </c>
      <c r="AA905" s="61">
        <f t="shared" si="104"/>
        <v>1000000</v>
      </c>
    </row>
    <row r="906" spans="1:27" ht="20.100000000000001" customHeight="1">
      <c r="A906" s="101">
        <v>3018</v>
      </c>
      <c r="B906" s="102">
        <v>1410052002961</v>
      </c>
      <c r="C906" s="102">
        <v>904010002</v>
      </c>
      <c r="D906" s="103" t="s">
        <v>2192</v>
      </c>
      <c r="E906" s="103" t="s">
        <v>207</v>
      </c>
      <c r="F906" s="104">
        <v>1080075</v>
      </c>
      <c r="G906" s="103" t="s">
        <v>210</v>
      </c>
      <c r="H906" s="103" t="s">
        <v>147</v>
      </c>
      <c r="I906" s="103" t="s">
        <v>208</v>
      </c>
      <c r="J906" s="103" t="s">
        <v>2215</v>
      </c>
      <c r="K906" s="82">
        <f t="shared" si="98"/>
        <v>1</v>
      </c>
      <c r="L906" s="82">
        <v>19</v>
      </c>
      <c r="M906" s="105">
        <f t="shared" si="99"/>
        <v>300000</v>
      </c>
      <c r="N906" s="105">
        <f t="shared" si="100"/>
        <v>150000</v>
      </c>
      <c r="O906" s="105" t="str">
        <f t="shared" si="101"/>
        <v/>
      </c>
      <c r="P906" s="105" t="str">
        <f t="shared" si="102"/>
        <v/>
      </c>
      <c r="Q906" s="82" t="s">
        <v>137</v>
      </c>
      <c r="R906" s="82"/>
      <c r="S906" s="82" t="s">
        <v>137</v>
      </c>
      <c r="T906" s="82" t="s">
        <v>137</v>
      </c>
      <c r="U906" s="82" t="s">
        <v>137</v>
      </c>
      <c r="V906" s="82"/>
      <c r="W906" s="82"/>
      <c r="X906" s="82" t="s">
        <v>137</v>
      </c>
      <c r="Y906" s="82"/>
      <c r="Z906" s="105">
        <f t="shared" si="103"/>
        <v>450000</v>
      </c>
      <c r="AA906" s="61">
        <f t="shared" si="104"/>
        <v>1000000</v>
      </c>
    </row>
    <row r="907" spans="1:27" ht="20.100000000000001" customHeight="1">
      <c r="A907" s="101">
        <v>3019</v>
      </c>
      <c r="B907" s="102">
        <v>1410052003233</v>
      </c>
      <c r="C907" s="102">
        <v>904010002</v>
      </c>
      <c r="D907" s="103" t="s">
        <v>2192</v>
      </c>
      <c r="E907" s="103" t="s">
        <v>207</v>
      </c>
      <c r="F907" s="104">
        <v>1080075</v>
      </c>
      <c r="G907" s="103" t="s">
        <v>210</v>
      </c>
      <c r="H907" s="103" t="s">
        <v>147</v>
      </c>
      <c r="I907" s="103" t="s">
        <v>208</v>
      </c>
      <c r="J907" s="103" t="s">
        <v>2216</v>
      </c>
      <c r="K907" s="82">
        <f t="shared" si="98"/>
        <v>1</v>
      </c>
      <c r="L907" s="82">
        <v>19</v>
      </c>
      <c r="M907" s="105">
        <f t="shared" si="99"/>
        <v>300000</v>
      </c>
      <c r="N907" s="105">
        <f t="shared" si="100"/>
        <v>150000</v>
      </c>
      <c r="O907" s="105" t="str">
        <f t="shared" si="101"/>
        <v/>
      </c>
      <c r="P907" s="105" t="str">
        <f t="shared" si="102"/>
        <v/>
      </c>
      <c r="Q907" s="82" t="s">
        <v>137</v>
      </c>
      <c r="R907" s="82"/>
      <c r="S907" s="82" t="s">
        <v>137</v>
      </c>
      <c r="T907" s="82" t="s">
        <v>137</v>
      </c>
      <c r="U907" s="82" t="s">
        <v>137</v>
      </c>
      <c r="V907" s="82"/>
      <c r="W907" s="82"/>
      <c r="X907" s="82" t="s">
        <v>137</v>
      </c>
      <c r="Y907" s="82"/>
      <c r="Z907" s="105">
        <f t="shared" si="103"/>
        <v>450000</v>
      </c>
      <c r="AA907" s="61">
        <f t="shared" si="104"/>
        <v>1000000</v>
      </c>
    </row>
    <row r="908" spans="1:27" ht="20.100000000000001" customHeight="1">
      <c r="A908" s="101">
        <v>3020</v>
      </c>
      <c r="B908" s="102">
        <v>1410052004140</v>
      </c>
      <c r="C908" s="102">
        <v>904010002</v>
      </c>
      <c r="D908" s="103" t="s">
        <v>2192</v>
      </c>
      <c r="E908" s="103" t="s">
        <v>207</v>
      </c>
      <c r="F908" s="104">
        <v>1080075</v>
      </c>
      <c r="G908" s="103" t="s">
        <v>210</v>
      </c>
      <c r="H908" s="103" t="s">
        <v>147</v>
      </c>
      <c r="I908" s="103" t="s">
        <v>208</v>
      </c>
      <c r="J908" s="103" t="s">
        <v>2217</v>
      </c>
      <c r="K908" s="82">
        <f t="shared" si="98"/>
        <v>1</v>
      </c>
      <c r="L908" s="82">
        <v>19</v>
      </c>
      <c r="M908" s="105">
        <f t="shared" si="99"/>
        <v>300000</v>
      </c>
      <c r="N908" s="105">
        <f t="shared" si="100"/>
        <v>150000</v>
      </c>
      <c r="O908" s="105" t="str">
        <f t="shared" si="101"/>
        <v/>
      </c>
      <c r="P908" s="105" t="str">
        <f t="shared" si="102"/>
        <v/>
      </c>
      <c r="Q908" s="82" t="s">
        <v>137</v>
      </c>
      <c r="R908" s="82"/>
      <c r="S908" s="82" t="s">
        <v>137</v>
      </c>
      <c r="T908" s="82" t="s">
        <v>137</v>
      </c>
      <c r="U908" s="82" t="s">
        <v>137</v>
      </c>
      <c r="V908" s="82"/>
      <c r="W908" s="82"/>
      <c r="X908" s="82" t="s">
        <v>137</v>
      </c>
      <c r="Y908" s="82"/>
      <c r="Z908" s="105">
        <f t="shared" si="103"/>
        <v>450000</v>
      </c>
      <c r="AA908" s="61">
        <f t="shared" si="104"/>
        <v>1000000</v>
      </c>
    </row>
    <row r="909" spans="1:27" ht="20.100000000000001" customHeight="1">
      <c r="A909" s="101">
        <v>3021</v>
      </c>
      <c r="B909" s="102">
        <v>1410052004157</v>
      </c>
      <c r="C909" s="102">
        <v>904010002</v>
      </c>
      <c r="D909" s="103" t="s">
        <v>2192</v>
      </c>
      <c r="E909" s="103" t="s">
        <v>207</v>
      </c>
      <c r="F909" s="104">
        <v>1080075</v>
      </c>
      <c r="G909" s="103" t="s">
        <v>210</v>
      </c>
      <c r="H909" s="103" t="s">
        <v>147</v>
      </c>
      <c r="I909" s="103" t="s">
        <v>208</v>
      </c>
      <c r="J909" s="103" t="s">
        <v>2218</v>
      </c>
      <c r="K909" s="82">
        <f t="shared" si="98"/>
        <v>1</v>
      </c>
      <c r="L909" s="82">
        <v>19</v>
      </c>
      <c r="M909" s="105">
        <f t="shared" si="99"/>
        <v>300000</v>
      </c>
      <c r="N909" s="105">
        <f t="shared" si="100"/>
        <v>150000</v>
      </c>
      <c r="O909" s="105" t="str">
        <f t="shared" si="101"/>
        <v/>
      </c>
      <c r="P909" s="105" t="str">
        <f t="shared" si="102"/>
        <v/>
      </c>
      <c r="Q909" s="82" t="s">
        <v>137</v>
      </c>
      <c r="R909" s="82"/>
      <c r="S909" s="82" t="s">
        <v>137</v>
      </c>
      <c r="T909" s="82" t="s">
        <v>137</v>
      </c>
      <c r="U909" s="82" t="s">
        <v>137</v>
      </c>
      <c r="V909" s="82"/>
      <c r="W909" s="82"/>
      <c r="X909" s="82" t="s">
        <v>137</v>
      </c>
      <c r="Y909" s="82"/>
      <c r="Z909" s="105">
        <f t="shared" si="103"/>
        <v>450000</v>
      </c>
      <c r="AA909" s="61">
        <f t="shared" si="104"/>
        <v>1000000</v>
      </c>
    </row>
    <row r="910" spans="1:27" ht="20.100000000000001" customHeight="1">
      <c r="A910" s="101">
        <v>3022</v>
      </c>
      <c r="B910" s="102">
        <v>1410052004314</v>
      </c>
      <c r="C910" s="102">
        <v>904010002</v>
      </c>
      <c r="D910" s="103" t="s">
        <v>2192</v>
      </c>
      <c r="E910" s="103" t="s">
        <v>207</v>
      </c>
      <c r="F910" s="104">
        <v>1080075</v>
      </c>
      <c r="G910" s="103" t="s">
        <v>210</v>
      </c>
      <c r="H910" s="103" t="s">
        <v>147</v>
      </c>
      <c r="I910" s="103" t="s">
        <v>208</v>
      </c>
      <c r="J910" s="103" t="s">
        <v>2219</v>
      </c>
      <c r="K910" s="82">
        <f t="shared" si="98"/>
        <v>1</v>
      </c>
      <c r="L910" s="82">
        <v>19</v>
      </c>
      <c r="M910" s="105">
        <f t="shared" si="99"/>
        <v>300000</v>
      </c>
      <c r="N910" s="105">
        <f t="shared" si="100"/>
        <v>150000</v>
      </c>
      <c r="O910" s="105" t="str">
        <f t="shared" si="101"/>
        <v/>
      </c>
      <c r="P910" s="105" t="str">
        <f t="shared" si="102"/>
        <v/>
      </c>
      <c r="Q910" s="82" t="s">
        <v>137</v>
      </c>
      <c r="R910" s="82"/>
      <c r="S910" s="82" t="s">
        <v>137</v>
      </c>
      <c r="T910" s="82" t="s">
        <v>137</v>
      </c>
      <c r="U910" s="82" t="s">
        <v>137</v>
      </c>
      <c r="V910" s="82"/>
      <c r="W910" s="82"/>
      <c r="X910" s="82" t="s">
        <v>137</v>
      </c>
      <c r="Y910" s="82"/>
      <c r="Z910" s="105">
        <f t="shared" si="103"/>
        <v>450000</v>
      </c>
      <c r="AA910" s="61">
        <f t="shared" si="104"/>
        <v>1000000</v>
      </c>
    </row>
    <row r="911" spans="1:27" ht="20.100000000000001" customHeight="1">
      <c r="A911" s="101">
        <v>3023</v>
      </c>
      <c r="B911" s="102">
        <v>1410052004322</v>
      </c>
      <c r="C911" s="102">
        <v>904010002</v>
      </c>
      <c r="D911" s="103" t="s">
        <v>2192</v>
      </c>
      <c r="E911" s="103" t="s">
        <v>207</v>
      </c>
      <c r="F911" s="104">
        <v>1080075</v>
      </c>
      <c r="G911" s="103" t="s">
        <v>210</v>
      </c>
      <c r="H911" s="103" t="s">
        <v>147</v>
      </c>
      <c r="I911" s="103" t="s">
        <v>208</v>
      </c>
      <c r="J911" s="103" t="s">
        <v>2220</v>
      </c>
      <c r="K911" s="82">
        <f t="shared" si="98"/>
        <v>1</v>
      </c>
      <c r="L911" s="82">
        <v>19</v>
      </c>
      <c r="M911" s="105">
        <f t="shared" si="99"/>
        <v>300000</v>
      </c>
      <c r="N911" s="105">
        <f t="shared" si="100"/>
        <v>150000</v>
      </c>
      <c r="O911" s="105" t="str">
        <f t="shared" si="101"/>
        <v/>
      </c>
      <c r="P911" s="105" t="str">
        <f t="shared" si="102"/>
        <v/>
      </c>
      <c r="Q911" s="82" t="s">
        <v>137</v>
      </c>
      <c r="R911" s="82"/>
      <c r="S911" s="82" t="s">
        <v>137</v>
      </c>
      <c r="T911" s="82" t="s">
        <v>137</v>
      </c>
      <c r="U911" s="82" t="s">
        <v>137</v>
      </c>
      <c r="V911" s="82"/>
      <c r="W911" s="82"/>
      <c r="X911" s="82" t="s">
        <v>137</v>
      </c>
      <c r="Y911" s="82"/>
      <c r="Z911" s="105">
        <f t="shared" si="103"/>
        <v>450000</v>
      </c>
      <c r="AA911" s="61">
        <f t="shared" si="104"/>
        <v>1000000</v>
      </c>
    </row>
    <row r="912" spans="1:27" ht="20.100000000000001" customHeight="1">
      <c r="A912" s="101">
        <v>3024</v>
      </c>
      <c r="B912" s="102">
        <v>1410052004660</v>
      </c>
      <c r="C912" s="102">
        <v>904010002</v>
      </c>
      <c r="D912" s="103" t="s">
        <v>2192</v>
      </c>
      <c r="E912" s="103" t="s">
        <v>207</v>
      </c>
      <c r="F912" s="104">
        <v>1080075</v>
      </c>
      <c r="G912" s="103" t="s">
        <v>210</v>
      </c>
      <c r="H912" s="103" t="s">
        <v>147</v>
      </c>
      <c r="I912" s="103" t="s">
        <v>208</v>
      </c>
      <c r="J912" s="103" t="s">
        <v>2221</v>
      </c>
      <c r="K912" s="82">
        <f t="shared" si="98"/>
        <v>1</v>
      </c>
      <c r="L912" s="82">
        <v>19</v>
      </c>
      <c r="M912" s="105">
        <f t="shared" si="99"/>
        <v>300000</v>
      </c>
      <c r="N912" s="105">
        <f t="shared" si="100"/>
        <v>150000</v>
      </c>
      <c r="O912" s="105" t="str">
        <f t="shared" si="101"/>
        <v/>
      </c>
      <c r="P912" s="105" t="str">
        <f t="shared" si="102"/>
        <v/>
      </c>
      <c r="Q912" s="82" t="s">
        <v>137</v>
      </c>
      <c r="R912" s="82"/>
      <c r="S912" s="82" t="s">
        <v>137</v>
      </c>
      <c r="T912" s="82" t="s">
        <v>137</v>
      </c>
      <c r="U912" s="82" t="s">
        <v>137</v>
      </c>
      <c r="V912" s="82"/>
      <c r="W912" s="82"/>
      <c r="X912" s="82" t="s">
        <v>137</v>
      </c>
      <c r="Y912" s="82"/>
      <c r="Z912" s="105">
        <f t="shared" si="103"/>
        <v>450000</v>
      </c>
      <c r="AA912" s="61">
        <f t="shared" si="104"/>
        <v>1000000</v>
      </c>
    </row>
    <row r="913" spans="1:27" ht="20.100000000000001" customHeight="1">
      <c r="A913" s="101">
        <v>3025</v>
      </c>
      <c r="B913" s="102">
        <v>1410052004686</v>
      </c>
      <c r="C913" s="102">
        <v>904010002</v>
      </c>
      <c r="D913" s="103" t="s">
        <v>2192</v>
      </c>
      <c r="E913" s="103" t="s">
        <v>207</v>
      </c>
      <c r="F913" s="104">
        <v>1080075</v>
      </c>
      <c r="G913" s="103" t="s">
        <v>210</v>
      </c>
      <c r="H913" s="103" t="s">
        <v>147</v>
      </c>
      <c r="I913" s="103" t="s">
        <v>208</v>
      </c>
      <c r="J913" s="103" t="s">
        <v>2222</v>
      </c>
      <c r="K913" s="82">
        <f t="shared" si="98"/>
        <v>1</v>
      </c>
      <c r="L913" s="82">
        <v>19</v>
      </c>
      <c r="M913" s="105">
        <f t="shared" si="99"/>
        <v>300000</v>
      </c>
      <c r="N913" s="105">
        <f t="shared" si="100"/>
        <v>150000</v>
      </c>
      <c r="O913" s="105" t="str">
        <f t="shared" si="101"/>
        <v/>
      </c>
      <c r="P913" s="105" t="str">
        <f t="shared" si="102"/>
        <v/>
      </c>
      <c r="Q913" s="82" t="s">
        <v>137</v>
      </c>
      <c r="R913" s="82"/>
      <c r="S913" s="82" t="s">
        <v>137</v>
      </c>
      <c r="T913" s="82" t="s">
        <v>137</v>
      </c>
      <c r="U913" s="82" t="s">
        <v>137</v>
      </c>
      <c r="V913" s="82"/>
      <c r="W913" s="82"/>
      <c r="X913" s="82" t="s">
        <v>137</v>
      </c>
      <c r="Y913" s="82"/>
      <c r="Z913" s="105">
        <f t="shared" si="103"/>
        <v>450000</v>
      </c>
      <c r="AA913" s="61">
        <f t="shared" si="104"/>
        <v>1000000</v>
      </c>
    </row>
    <row r="914" spans="1:27" ht="20.100000000000001" customHeight="1">
      <c r="A914" s="101">
        <v>3026</v>
      </c>
      <c r="B914" s="102">
        <v>1410052005477</v>
      </c>
      <c r="C914" s="102">
        <v>904010002</v>
      </c>
      <c r="D914" s="103" t="s">
        <v>2192</v>
      </c>
      <c r="E914" s="103" t="s">
        <v>207</v>
      </c>
      <c r="F914" s="104">
        <v>1080075</v>
      </c>
      <c r="G914" s="103" t="s">
        <v>210</v>
      </c>
      <c r="H914" s="103" t="s">
        <v>147</v>
      </c>
      <c r="I914" s="103" t="s">
        <v>208</v>
      </c>
      <c r="J914" s="103" t="s">
        <v>2223</v>
      </c>
      <c r="K914" s="82">
        <f t="shared" si="98"/>
        <v>1</v>
      </c>
      <c r="L914" s="82">
        <v>19</v>
      </c>
      <c r="M914" s="105">
        <f t="shared" si="99"/>
        <v>300000</v>
      </c>
      <c r="N914" s="105">
        <f t="shared" si="100"/>
        <v>150000</v>
      </c>
      <c r="O914" s="105" t="str">
        <f t="shared" si="101"/>
        <v/>
      </c>
      <c r="P914" s="105" t="str">
        <f t="shared" si="102"/>
        <v/>
      </c>
      <c r="Q914" s="82" t="s">
        <v>137</v>
      </c>
      <c r="R914" s="82"/>
      <c r="S914" s="82" t="s">
        <v>137</v>
      </c>
      <c r="T914" s="82" t="s">
        <v>137</v>
      </c>
      <c r="U914" s="82" t="s">
        <v>137</v>
      </c>
      <c r="V914" s="82"/>
      <c r="W914" s="82"/>
      <c r="X914" s="82" t="s">
        <v>137</v>
      </c>
      <c r="Y914" s="82"/>
      <c r="Z914" s="105">
        <f t="shared" si="103"/>
        <v>450000</v>
      </c>
      <c r="AA914" s="61">
        <f t="shared" si="104"/>
        <v>1000000</v>
      </c>
    </row>
    <row r="915" spans="1:27" ht="20.100000000000001" customHeight="1">
      <c r="A915" s="101">
        <v>3027</v>
      </c>
      <c r="B915" s="102">
        <v>1410052002730</v>
      </c>
      <c r="C915" s="102">
        <v>904010006</v>
      </c>
      <c r="D915" s="103" t="s">
        <v>2192</v>
      </c>
      <c r="E915" s="103" t="s">
        <v>3498</v>
      </c>
      <c r="F915" s="104">
        <v>2440002</v>
      </c>
      <c r="G915" s="103" t="s">
        <v>2226</v>
      </c>
      <c r="H915" s="103" t="s">
        <v>133</v>
      </c>
      <c r="I915" s="103" t="s">
        <v>2224</v>
      </c>
      <c r="J915" s="103" t="s">
        <v>2225</v>
      </c>
      <c r="K915" s="82">
        <f t="shared" si="98"/>
        <v>1</v>
      </c>
      <c r="L915" s="82">
        <v>10</v>
      </c>
      <c r="M915" s="105">
        <f t="shared" si="99"/>
        <v>300000</v>
      </c>
      <c r="N915" s="105">
        <f t="shared" si="100"/>
        <v>150000</v>
      </c>
      <c r="O915" s="105" t="str">
        <f t="shared" si="101"/>
        <v/>
      </c>
      <c r="P915" s="105" t="str">
        <f t="shared" si="102"/>
        <v/>
      </c>
      <c r="Q915" s="82" t="s">
        <v>137</v>
      </c>
      <c r="R915" s="82"/>
      <c r="S915" s="82" t="s">
        <v>137</v>
      </c>
      <c r="T915" s="82" t="s">
        <v>137</v>
      </c>
      <c r="U915" s="82" t="s">
        <v>137</v>
      </c>
      <c r="V915" s="82"/>
      <c r="W915" s="82"/>
      <c r="X915" s="82" t="s">
        <v>137</v>
      </c>
      <c r="Y915" s="82"/>
      <c r="Z915" s="105">
        <f t="shared" si="103"/>
        <v>450000</v>
      </c>
      <c r="AA915" s="61">
        <f t="shared" si="104"/>
        <v>1000000</v>
      </c>
    </row>
    <row r="916" spans="1:27" ht="20.100000000000001" customHeight="1">
      <c r="A916" s="101">
        <v>3028</v>
      </c>
      <c r="B916" s="102">
        <v>1410052003019</v>
      </c>
      <c r="C916" s="102">
        <v>904010006</v>
      </c>
      <c r="D916" s="103" t="s">
        <v>2192</v>
      </c>
      <c r="E916" s="103" t="s">
        <v>3498</v>
      </c>
      <c r="F916" s="104">
        <v>2440002</v>
      </c>
      <c r="G916" s="103" t="s">
        <v>2226</v>
      </c>
      <c r="H916" s="103" t="s">
        <v>133</v>
      </c>
      <c r="I916" s="103" t="s">
        <v>2224</v>
      </c>
      <c r="J916" s="103" t="s">
        <v>2227</v>
      </c>
      <c r="K916" s="82">
        <f t="shared" si="98"/>
        <v>1</v>
      </c>
      <c r="L916" s="82">
        <v>18</v>
      </c>
      <c r="M916" s="105">
        <f t="shared" si="99"/>
        <v>300000</v>
      </c>
      <c r="N916" s="105">
        <f t="shared" si="100"/>
        <v>150000</v>
      </c>
      <c r="O916" s="105" t="str">
        <f t="shared" si="101"/>
        <v/>
      </c>
      <c r="P916" s="105" t="str">
        <f t="shared" si="102"/>
        <v/>
      </c>
      <c r="Q916" s="82" t="s">
        <v>137</v>
      </c>
      <c r="R916" s="82"/>
      <c r="S916" s="82" t="s">
        <v>137</v>
      </c>
      <c r="T916" s="82" t="s">
        <v>137</v>
      </c>
      <c r="U916" s="82" t="s">
        <v>137</v>
      </c>
      <c r="V916" s="82"/>
      <c r="W916" s="82"/>
      <c r="X916" s="82" t="s">
        <v>137</v>
      </c>
      <c r="Y916" s="82"/>
      <c r="Z916" s="105">
        <f t="shared" si="103"/>
        <v>450000</v>
      </c>
      <c r="AA916" s="61">
        <f t="shared" si="104"/>
        <v>1000000</v>
      </c>
    </row>
    <row r="917" spans="1:27" ht="20.100000000000001" customHeight="1">
      <c r="A917" s="101">
        <v>3029</v>
      </c>
      <c r="B917" s="102">
        <v>1410052004223</v>
      </c>
      <c r="C917" s="102">
        <v>904010006</v>
      </c>
      <c r="D917" s="103" t="s">
        <v>2192</v>
      </c>
      <c r="E917" s="103" t="s">
        <v>3498</v>
      </c>
      <c r="F917" s="104">
        <v>2440002</v>
      </c>
      <c r="G917" s="103" t="s">
        <v>2226</v>
      </c>
      <c r="H917" s="103" t="s">
        <v>133</v>
      </c>
      <c r="I917" s="103" t="s">
        <v>2224</v>
      </c>
      <c r="J917" s="103" t="s">
        <v>2228</v>
      </c>
      <c r="K917" s="82">
        <f t="shared" si="98"/>
        <v>1</v>
      </c>
      <c r="L917" s="82">
        <v>18</v>
      </c>
      <c r="M917" s="105">
        <f t="shared" si="99"/>
        <v>300000</v>
      </c>
      <c r="N917" s="105">
        <f t="shared" si="100"/>
        <v>150000</v>
      </c>
      <c r="O917" s="105" t="str">
        <f t="shared" si="101"/>
        <v/>
      </c>
      <c r="P917" s="105" t="str">
        <f t="shared" si="102"/>
        <v/>
      </c>
      <c r="Q917" s="82" t="s">
        <v>137</v>
      </c>
      <c r="R917" s="82"/>
      <c r="S917" s="82" t="s">
        <v>137</v>
      </c>
      <c r="T917" s="82" t="s">
        <v>137</v>
      </c>
      <c r="U917" s="82" t="s">
        <v>137</v>
      </c>
      <c r="V917" s="82"/>
      <c r="W917" s="82"/>
      <c r="X917" s="82" t="s">
        <v>137</v>
      </c>
      <c r="Y917" s="82"/>
      <c r="Z917" s="105">
        <f t="shared" si="103"/>
        <v>450000</v>
      </c>
      <c r="AA917" s="61">
        <f t="shared" si="104"/>
        <v>1000000</v>
      </c>
    </row>
    <row r="918" spans="1:27" ht="20.100000000000001" customHeight="1">
      <c r="A918" s="101">
        <v>3030</v>
      </c>
      <c r="B918" s="102">
        <v>1410052002748</v>
      </c>
      <c r="C918" s="102">
        <v>904010008</v>
      </c>
      <c r="D918" s="103" t="s">
        <v>2192</v>
      </c>
      <c r="E918" s="103" t="s">
        <v>612</v>
      </c>
      <c r="F918" s="104">
        <v>2200023</v>
      </c>
      <c r="G918" s="103" t="s">
        <v>615</v>
      </c>
      <c r="H918" s="103" t="s">
        <v>147</v>
      </c>
      <c r="I918" s="103" t="s">
        <v>613</v>
      </c>
      <c r="J918" s="103" t="s">
        <v>2229</v>
      </c>
      <c r="K918" s="82">
        <f t="shared" si="98"/>
        <v>1</v>
      </c>
      <c r="L918" s="82">
        <v>11</v>
      </c>
      <c r="M918" s="105">
        <f t="shared" si="99"/>
        <v>300000</v>
      </c>
      <c r="N918" s="105">
        <f t="shared" si="100"/>
        <v>150000</v>
      </c>
      <c r="O918" s="105" t="str">
        <f t="shared" si="101"/>
        <v/>
      </c>
      <c r="P918" s="105" t="str">
        <f t="shared" si="102"/>
        <v/>
      </c>
      <c r="Q918" s="82" t="s">
        <v>137</v>
      </c>
      <c r="R918" s="82"/>
      <c r="S918" s="82" t="s">
        <v>137</v>
      </c>
      <c r="T918" s="82" t="s">
        <v>137</v>
      </c>
      <c r="U918" s="82" t="s">
        <v>137</v>
      </c>
      <c r="V918" s="82"/>
      <c r="W918" s="82"/>
      <c r="X918" s="82" t="s">
        <v>137</v>
      </c>
      <c r="Y918" s="82"/>
      <c r="Z918" s="105">
        <f t="shared" si="103"/>
        <v>450000</v>
      </c>
      <c r="AA918" s="61">
        <f t="shared" si="104"/>
        <v>1000000</v>
      </c>
    </row>
    <row r="919" spans="1:27" ht="20.100000000000001" customHeight="1">
      <c r="A919" s="101">
        <v>3031</v>
      </c>
      <c r="B919" s="102">
        <v>1410052002755</v>
      </c>
      <c r="C919" s="102">
        <v>904010008</v>
      </c>
      <c r="D919" s="103" t="s">
        <v>2192</v>
      </c>
      <c r="E919" s="103" t="s">
        <v>612</v>
      </c>
      <c r="F919" s="104">
        <v>2200023</v>
      </c>
      <c r="G919" s="103" t="s">
        <v>615</v>
      </c>
      <c r="H919" s="103" t="s">
        <v>147</v>
      </c>
      <c r="I919" s="103" t="s">
        <v>613</v>
      </c>
      <c r="J919" s="103" t="s">
        <v>2230</v>
      </c>
      <c r="K919" s="82">
        <f t="shared" si="98"/>
        <v>1</v>
      </c>
      <c r="L919" s="82">
        <v>11</v>
      </c>
      <c r="M919" s="105">
        <f t="shared" si="99"/>
        <v>300000</v>
      </c>
      <c r="N919" s="105">
        <f t="shared" si="100"/>
        <v>150000</v>
      </c>
      <c r="O919" s="105" t="str">
        <f t="shared" si="101"/>
        <v/>
      </c>
      <c r="P919" s="105" t="str">
        <f t="shared" si="102"/>
        <v/>
      </c>
      <c r="Q919" s="82" t="s">
        <v>137</v>
      </c>
      <c r="R919" s="82"/>
      <c r="S919" s="82" t="s">
        <v>137</v>
      </c>
      <c r="T919" s="82" t="s">
        <v>137</v>
      </c>
      <c r="U919" s="82" t="s">
        <v>137</v>
      </c>
      <c r="V919" s="82"/>
      <c r="W919" s="82"/>
      <c r="X919" s="82" t="s">
        <v>137</v>
      </c>
      <c r="Y919" s="82"/>
      <c r="Z919" s="105">
        <f t="shared" si="103"/>
        <v>450000</v>
      </c>
      <c r="AA919" s="61">
        <f t="shared" si="104"/>
        <v>1000000</v>
      </c>
    </row>
    <row r="920" spans="1:27" ht="20.100000000000001" customHeight="1">
      <c r="A920" s="101">
        <v>3032</v>
      </c>
      <c r="B920" s="102">
        <v>1410052004298</v>
      </c>
      <c r="C920" s="102">
        <v>904010008</v>
      </c>
      <c r="D920" s="103" t="s">
        <v>2192</v>
      </c>
      <c r="E920" s="103" t="s">
        <v>612</v>
      </c>
      <c r="F920" s="104">
        <v>2200023</v>
      </c>
      <c r="G920" s="103" t="s">
        <v>615</v>
      </c>
      <c r="H920" s="103" t="s">
        <v>147</v>
      </c>
      <c r="I920" s="103" t="s">
        <v>613</v>
      </c>
      <c r="J920" s="103" t="s">
        <v>2231</v>
      </c>
      <c r="K920" s="82">
        <f t="shared" si="98"/>
        <v>1</v>
      </c>
      <c r="L920" s="82">
        <v>10</v>
      </c>
      <c r="M920" s="105">
        <f t="shared" si="99"/>
        <v>300000</v>
      </c>
      <c r="N920" s="105">
        <f t="shared" si="100"/>
        <v>150000</v>
      </c>
      <c r="O920" s="105" t="str">
        <f t="shared" si="101"/>
        <v/>
      </c>
      <c r="P920" s="105" t="str">
        <f t="shared" si="102"/>
        <v/>
      </c>
      <c r="Q920" s="82" t="s">
        <v>137</v>
      </c>
      <c r="R920" s="82"/>
      <c r="S920" s="82" t="s">
        <v>137</v>
      </c>
      <c r="T920" s="82" t="s">
        <v>137</v>
      </c>
      <c r="U920" s="82" t="s">
        <v>137</v>
      </c>
      <c r="V920" s="82"/>
      <c r="W920" s="82"/>
      <c r="X920" s="82" t="s">
        <v>137</v>
      </c>
      <c r="Y920" s="82"/>
      <c r="Z920" s="105">
        <f t="shared" si="103"/>
        <v>450000</v>
      </c>
      <c r="AA920" s="61">
        <f t="shared" si="104"/>
        <v>1000000</v>
      </c>
    </row>
    <row r="921" spans="1:27" ht="20.100000000000001" customHeight="1">
      <c r="A921" s="101">
        <v>3033</v>
      </c>
      <c r="B921" s="102">
        <v>1410052005568</v>
      </c>
      <c r="C921" s="102">
        <v>904010008</v>
      </c>
      <c r="D921" s="103" t="s">
        <v>2192</v>
      </c>
      <c r="E921" s="103" t="s">
        <v>612</v>
      </c>
      <c r="F921" s="104">
        <v>2200023</v>
      </c>
      <c r="G921" s="103" t="s">
        <v>615</v>
      </c>
      <c r="H921" s="103" t="s">
        <v>147</v>
      </c>
      <c r="I921" s="103" t="s">
        <v>613</v>
      </c>
      <c r="J921" s="103" t="s">
        <v>2232</v>
      </c>
      <c r="K921" s="82">
        <f t="shared" si="98"/>
        <v>1</v>
      </c>
      <c r="L921" s="82">
        <v>19</v>
      </c>
      <c r="M921" s="105">
        <f t="shared" si="99"/>
        <v>300000</v>
      </c>
      <c r="N921" s="105">
        <f t="shared" si="100"/>
        <v>150000</v>
      </c>
      <c r="O921" s="105" t="str">
        <f t="shared" si="101"/>
        <v/>
      </c>
      <c r="P921" s="105" t="str">
        <f t="shared" si="102"/>
        <v/>
      </c>
      <c r="Q921" s="82" t="s">
        <v>137</v>
      </c>
      <c r="R921" s="82"/>
      <c r="S921" s="82" t="s">
        <v>137</v>
      </c>
      <c r="T921" s="82" t="s">
        <v>137</v>
      </c>
      <c r="U921" s="82" t="s">
        <v>137</v>
      </c>
      <c r="V921" s="82"/>
      <c r="W921" s="82"/>
      <c r="X921" s="82" t="s">
        <v>137</v>
      </c>
      <c r="Y921" s="82"/>
      <c r="Z921" s="105">
        <f t="shared" si="103"/>
        <v>450000</v>
      </c>
      <c r="AA921" s="61">
        <f t="shared" si="104"/>
        <v>1000000</v>
      </c>
    </row>
    <row r="922" spans="1:27" ht="20.100000000000001" customHeight="1">
      <c r="A922" s="101">
        <v>3034</v>
      </c>
      <c r="B922" s="102">
        <v>1410052002763</v>
      </c>
      <c r="C922" s="102">
        <v>904010011</v>
      </c>
      <c r="D922" s="103" t="s">
        <v>2192</v>
      </c>
      <c r="E922" s="103" t="s">
        <v>2233</v>
      </c>
      <c r="F922" s="104">
        <v>2300003</v>
      </c>
      <c r="G922" s="103" t="s">
        <v>2236</v>
      </c>
      <c r="H922" s="103" t="s">
        <v>147</v>
      </c>
      <c r="I922" s="103" t="s">
        <v>2234</v>
      </c>
      <c r="J922" s="103" t="s">
        <v>2235</v>
      </c>
      <c r="K922" s="82">
        <f t="shared" si="98"/>
        <v>1</v>
      </c>
      <c r="L922" s="82">
        <v>12</v>
      </c>
      <c r="M922" s="105">
        <f t="shared" si="99"/>
        <v>300000</v>
      </c>
      <c r="N922" s="105">
        <f t="shared" si="100"/>
        <v>150000</v>
      </c>
      <c r="O922" s="105">
        <f t="shared" si="101"/>
        <v>300000</v>
      </c>
      <c r="P922" s="105" t="str">
        <f t="shared" si="102"/>
        <v/>
      </c>
      <c r="Q922" s="84" t="s">
        <v>138</v>
      </c>
      <c r="S922" s="84" t="s">
        <v>137</v>
      </c>
      <c r="T922" s="84" t="s">
        <v>170</v>
      </c>
      <c r="U922" s="84" t="s">
        <v>137</v>
      </c>
      <c r="X922" s="84" t="s">
        <v>137</v>
      </c>
      <c r="Z922" s="105">
        <f t="shared" si="103"/>
        <v>750000</v>
      </c>
      <c r="AA922" s="61">
        <f t="shared" si="104"/>
        <v>1000000</v>
      </c>
    </row>
    <row r="923" spans="1:27" ht="20.100000000000001" customHeight="1">
      <c r="A923" s="101">
        <v>3035</v>
      </c>
      <c r="B923" s="102">
        <v>1410052002771</v>
      </c>
      <c r="C923" s="102">
        <v>904010012</v>
      </c>
      <c r="D923" s="103" t="s">
        <v>2192</v>
      </c>
      <c r="E923" s="103" t="s">
        <v>2237</v>
      </c>
      <c r="F923" s="104">
        <v>1350061</v>
      </c>
      <c r="G923" s="103" t="s">
        <v>2240</v>
      </c>
      <c r="H923" s="103" t="s">
        <v>314</v>
      </c>
      <c r="I923" s="103" t="s">
        <v>2238</v>
      </c>
      <c r="J923" s="103" t="s">
        <v>2239</v>
      </c>
      <c r="K923" s="82">
        <f t="shared" si="98"/>
        <v>1</v>
      </c>
      <c r="L923" s="82">
        <v>19</v>
      </c>
      <c r="M923" s="105">
        <f t="shared" si="99"/>
        <v>300000</v>
      </c>
      <c r="N923" s="105">
        <f t="shared" si="100"/>
        <v>150000</v>
      </c>
      <c r="O923" s="105" t="str">
        <f t="shared" si="101"/>
        <v/>
      </c>
      <c r="P923" s="105" t="str">
        <f t="shared" si="102"/>
        <v/>
      </c>
      <c r="Q923" s="82" t="s">
        <v>137</v>
      </c>
      <c r="R923" s="82"/>
      <c r="S923" s="82" t="s">
        <v>137</v>
      </c>
      <c r="T923" s="82" t="s">
        <v>137</v>
      </c>
      <c r="U923" s="82" t="s">
        <v>137</v>
      </c>
      <c r="V923" s="82"/>
      <c r="W923" s="82"/>
      <c r="X923" s="82" t="s">
        <v>137</v>
      </c>
      <c r="Y923" s="82"/>
      <c r="Z923" s="105">
        <f t="shared" si="103"/>
        <v>450000</v>
      </c>
      <c r="AA923" s="61">
        <f t="shared" si="104"/>
        <v>1000000</v>
      </c>
    </row>
    <row r="924" spans="1:27" ht="20.100000000000001" customHeight="1">
      <c r="A924" s="101">
        <v>3036</v>
      </c>
      <c r="B924" s="102">
        <v>1410052005527</v>
      </c>
      <c r="C924" s="102">
        <v>904010031</v>
      </c>
      <c r="D924" s="103" t="s">
        <v>2192</v>
      </c>
      <c r="E924" s="103" t="s">
        <v>532</v>
      </c>
      <c r="F924" s="104">
        <v>2410023</v>
      </c>
      <c r="G924" s="103" t="s">
        <v>535</v>
      </c>
      <c r="H924" s="103" t="s">
        <v>147</v>
      </c>
      <c r="I924" s="103" t="s">
        <v>533</v>
      </c>
      <c r="J924" s="103" t="s">
        <v>2241</v>
      </c>
      <c r="K924" s="82">
        <f t="shared" si="98"/>
        <v>1</v>
      </c>
      <c r="L924" s="82">
        <v>19</v>
      </c>
      <c r="M924" s="105">
        <f t="shared" si="99"/>
        <v>300000</v>
      </c>
      <c r="N924" s="105">
        <f t="shared" si="100"/>
        <v>150000</v>
      </c>
      <c r="O924" s="105" t="str">
        <f t="shared" si="101"/>
        <v/>
      </c>
      <c r="P924" s="105" t="str">
        <f t="shared" si="102"/>
        <v/>
      </c>
      <c r="Q924" s="82" t="s">
        <v>137</v>
      </c>
      <c r="R924" s="82"/>
      <c r="S924" s="82" t="s">
        <v>137</v>
      </c>
      <c r="T924" s="82" t="s">
        <v>137</v>
      </c>
      <c r="U924" s="82" t="s">
        <v>137</v>
      </c>
      <c r="V924" s="82"/>
      <c r="W924" s="82"/>
      <c r="X924" s="82" t="s">
        <v>137</v>
      </c>
      <c r="Y924" s="82"/>
      <c r="Z924" s="105">
        <f t="shared" si="103"/>
        <v>450000</v>
      </c>
      <c r="AA924" s="61">
        <f t="shared" si="104"/>
        <v>1000000</v>
      </c>
    </row>
    <row r="925" spans="1:27" ht="20.100000000000001" customHeight="1">
      <c r="A925" s="101">
        <v>3037</v>
      </c>
      <c r="B925" s="102">
        <v>1410052003076</v>
      </c>
      <c r="C925" s="102">
        <v>904010033</v>
      </c>
      <c r="D925" s="103" t="s">
        <v>2192</v>
      </c>
      <c r="E925" s="103" t="s">
        <v>309</v>
      </c>
      <c r="F925" s="104">
        <v>2350022</v>
      </c>
      <c r="G925" s="103" t="s">
        <v>312</v>
      </c>
      <c r="H925" s="103" t="s">
        <v>133</v>
      </c>
      <c r="I925" s="103" t="s">
        <v>310</v>
      </c>
      <c r="J925" s="103" t="s">
        <v>2242</v>
      </c>
      <c r="K925" s="82">
        <f t="shared" si="98"/>
        <v>1</v>
      </c>
      <c r="L925" s="82">
        <v>19</v>
      </c>
      <c r="M925" s="105">
        <f t="shared" si="99"/>
        <v>300000</v>
      </c>
      <c r="N925" s="105">
        <f t="shared" si="100"/>
        <v>150000</v>
      </c>
      <c r="O925" s="105" t="str">
        <f t="shared" si="101"/>
        <v/>
      </c>
      <c r="P925" s="105" t="str">
        <f t="shared" si="102"/>
        <v/>
      </c>
      <c r="Q925" s="82" t="s">
        <v>137</v>
      </c>
      <c r="R925" s="82"/>
      <c r="S925" s="82" t="s">
        <v>137</v>
      </c>
      <c r="T925" s="82" t="s">
        <v>137</v>
      </c>
      <c r="U925" s="82" t="s">
        <v>137</v>
      </c>
      <c r="V925" s="82"/>
      <c r="W925" s="82"/>
      <c r="X925" s="82" t="s">
        <v>137</v>
      </c>
      <c r="Y925" s="82"/>
      <c r="Z925" s="105">
        <f t="shared" si="103"/>
        <v>450000</v>
      </c>
      <c r="AA925" s="61">
        <f t="shared" si="104"/>
        <v>1000000</v>
      </c>
    </row>
    <row r="926" spans="1:27" ht="20.100000000000001" customHeight="1">
      <c r="A926" s="101">
        <v>3038</v>
      </c>
      <c r="B926" s="102">
        <v>1410052002995</v>
      </c>
      <c r="C926" s="102">
        <v>904020037</v>
      </c>
      <c r="D926" s="103" t="s">
        <v>2192</v>
      </c>
      <c r="E926" s="103" t="s">
        <v>1142</v>
      </c>
      <c r="F926" s="104">
        <v>2440003</v>
      </c>
      <c r="G926" s="103" t="s">
        <v>1145</v>
      </c>
      <c r="H926" s="103" t="s">
        <v>133</v>
      </c>
      <c r="I926" s="103" t="s">
        <v>1143</v>
      </c>
      <c r="J926" s="103" t="s">
        <v>2243</v>
      </c>
      <c r="K926" s="82">
        <f t="shared" si="98"/>
        <v>1</v>
      </c>
      <c r="L926" s="82">
        <v>19</v>
      </c>
      <c r="M926" s="105">
        <f t="shared" si="99"/>
        <v>300000</v>
      </c>
      <c r="N926" s="105">
        <f t="shared" si="100"/>
        <v>150000</v>
      </c>
      <c r="O926" s="105">
        <f t="shared" si="101"/>
        <v>300000</v>
      </c>
      <c r="P926" s="105" t="str">
        <f t="shared" si="102"/>
        <v/>
      </c>
      <c r="Q926" s="84" t="s">
        <v>138</v>
      </c>
      <c r="S926" s="84" t="s">
        <v>137</v>
      </c>
      <c r="T926" s="84" t="s">
        <v>137</v>
      </c>
      <c r="U926" s="84" t="s">
        <v>137</v>
      </c>
      <c r="X926" s="84" t="s">
        <v>137</v>
      </c>
      <c r="Z926" s="105">
        <f t="shared" si="103"/>
        <v>750000</v>
      </c>
      <c r="AA926" s="61">
        <f t="shared" si="104"/>
        <v>1000000</v>
      </c>
    </row>
    <row r="927" spans="1:27" ht="20.100000000000001" customHeight="1">
      <c r="A927" s="101">
        <v>3039</v>
      </c>
      <c r="B927" s="102">
        <v>1410052002938</v>
      </c>
      <c r="C927" s="102">
        <v>904020047</v>
      </c>
      <c r="D927" s="103" t="s">
        <v>2192</v>
      </c>
      <c r="E927" s="103" t="s">
        <v>949</v>
      </c>
      <c r="F927" s="104">
        <v>2450002</v>
      </c>
      <c r="G927" s="103" t="s">
        <v>952</v>
      </c>
      <c r="H927" s="103" t="s">
        <v>133</v>
      </c>
      <c r="I927" s="103" t="s">
        <v>950</v>
      </c>
      <c r="J927" s="103" t="s">
        <v>2244</v>
      </c>
      <c r="K927" s="82">
        <f t="shared" si="98"/>
        <v>1</v>
      </c>
      <c r="L927" s="82">
        <v>13</v>
      </c>
      <c r="M927" s="105">
        <f t="shared" si="99"/>
        <v>300000</v>
      </c>
      <c r="N927" s="105">
        <f t="shared" si="100"/>
        <v>150000</v>
      </c>
      <c r="O927" s="105" t="str">
        <f t="shared" si="101"/>
        <v/>
      </c>
      <c r="P927" s="105" t="str">
        <f t="shared" si="102"/>
        <v/>
      </c>
      <c r="Q927" s="82" t="s">
        <v>137</v>
      </c>
      <c r="R927" s="82"/>
      <c r="S927" s="82" t="s">
        <v>137</v>
      </c>
      <c r="T927" s="82" t="s">
        <v>137</v>
      </c>
      <c r="U927" s="82" t="s">
        <v>137</v>
      </c>
      <c r="V927" s="82"/>
      <c r="W927" s="82"/>
      <c r="X927" s="82" t="s">
        <v>137</v>
      </c>
      <c r="Y927" s="82"/>
      <c r="Z927" s="105">
        <f t="shared" si="103"/>
        <v>450000</v>
      </c>
      <c r="AA927" s="61">
        <f t="shared" si="104"/>
        <v>1000000</v>
      </c>
    </row>
    <row r="928" spans="1:27" ht="20.100000000000001" customHeight="1">
      <c r="A928" s="101">
        <v>3040</v>
      </c>
      <c r="B928" s="102">
        <v>1410052005105</v>
      </c>
      <c r="C928" s="102">
        <v>912010002</v>
      </c>
      <c r="D928" s="103" t="s">
        <v>2192</v>
      </c>
      <c r="E928" s="103" t="s">
        <v>2055</v>
      </c>
      <c r="F928" s="104">
        <v>2330003</v>
      </c>
      <c r="G928" s="103" t="s">
        <v>2058</v>
      </c>
      <c r="H928" s="103" t="s">
        <v>133</v>
      </c>
      <c r="I928" s="103" t="s">
        <v>2056</v>
      </c>
      <c r="J928" s="103" t="s">
        <v>2245</v>
      </c>
      <c r="K928" s="82">
        <f t="shared" si="98"/>
        <v>1</v>
      </c>
      <c r="L928" s="82">
        <v>19</v>
      </c>
      <c r="M928" s="105">
        <f t="shared" si="99"/>
        <v>300000</v>
      </c>
      <c r="N928" s="105">
        <f t="shared" si="100"/>
        <v>150000</v>
      </c>
      <c r="O928" s="105" t="str">
        <f t="shared" si="101"/>
        <v/>
      </c>
      <c r="P928" s="105" t="str">
        <f t="shared" si="102"/>
        <v/>
      </c>
      <c r="Q928" s="82" t="s">
        <v>137</v>
      </c>
      <c r="R928" s="82"/>
      <c r="S928" s="82" t="s">
        <v>137</v>
      </c>
      <c r="T928" s="82" t="s">
        <v>137</v>
      </c>
      <c r="U928" s="82" t="s">
        <v>137</v>
      </c>
      <c r="V928" s="82"/>
      <c r="W928" s="82"/>
      <c r="X928" s="82" t="s">
        <v>137</v>
      </c>
      <c r="Y928" s="82"/>
      <c r="Z928" s="105">
        <f t="shared" si="103"/>
        <v>450000</v>
      </c>
      <c r="AA928" s="61">
        <f t="shared" si="104"/>
        <v>1000000</v>
      </c>
    </row>
    <row r="929" spans="1:27" ht="20.100000000000001" customHeight="1">
      <c r="A929" s="101">
        <v>3041</v>
      </c>
      <c r="B929" s="102">
        <v>1410052004801</v>
      </c>
      <c r="C929" s="102">
        <v>912010003</v>
      </c>
      <c r="D929" s="103" t="s">
        <v>2192</v>
      </c>
      <c r="E929" s="103" t="s">
        <v>2059</v>
      </c>
      <c r="F929" s="104">
        <v>2410825</v>
      </c>
      <c r="G929" s="103" t="s">
        <v>2062</v>
      </c>
      <c r="H929" s="103" t="s">
        <v>133</v>
      </c>
      <c r="I929" s="103" t="s">
        <v>2060</v>
      </c>
      <c r="J929" s="103" t="s">
        <v>2246</v>
      </c>
      <c r="K929" s="82">
        <f t="shared" si="98"/>
        <v>1</v>
      </c>
      <c r="L929" s="82">
        <v>19</v>
      </c>
      <c r="M929" s="105">
        <f t="shared" si="99"/>
        <v>300000</v>
      </c>
      <c r="N929" s="105">
        <f t="shared" si="100"/>
        <v>150000</v>
      </c>
      <c r="O929" s="105" t="str">
        <f t="shared" si="101"/>
        <v/>
      </c>
      <c r="P929" s="105" t="str">
        <f t="shared" si="102"/>
        <v/>
      </c>
      <c r="Q929" s="82" t="s">
        <v>137</v>
      </c>
      <c r="R929" s="82"/>
      <c r="S929" s="82" t="s">
        <v>137</v>
      </c>
      <c r="T929" s="82" t="s">
        <v>137</v>
      </c>
      <c r="U929" s="82" t="s">
        <v>137</v>
      </c>
      <c r="V929" s="82"/>
      <c r="W929" s="82"/>
      <c r="X929" s="82" t="s">
        <v>137</v>
      </c>
      <c r="Y929" s="82"/>
      <c r="Z929" s="105">
        <f t="shared" si="103"/>
        <v>450000</v>
      </c>
      <c r="AA929" s="61">
        <f t="shared" si="104"/>
        <v>1000000</v>
      </c>
    </row>
    <row r="930" spans="1:27" ht="20.100000000000001" customHeight="1">
      <c r="A930" s="101">
        <v>3042</v>
      </c>
      <c r="B930" s="102">
        <v>1410052005717</v>
      </c>
      <c r="C930" s="102">
        <v>912010003</v>
      </c>
      <c r="D930" s="103" t="s">
        <v>2192</v>
      </c>
      <c r="E930" s="103" t="s">
        <v>2059</v>
      </c>
      <c r="F930" s="104">
        <v>2410825</v>
      </c>
      <c r="G930" s="103" t="s">
        <v>2062</v>
      </c>
      <c r="H930" s="103" t="s">
        <v>133</v>
      </c>
      <c r="I930" s="103" t="s">
        <v>2060</v>
      </c>
      <c r="J930" s="103" t="s">
        <v>2247</v>
      </c>
      <c r="K930" s="82">
        <f t="shared" si="98"/>
        <v>1</v>
      </c>
      <c r="L930" s="82">
        <v>16</v>
      </c>
      <c r="M930" s="105">
        <f t="shared" si="99"/>
        <v>300000</v>
      </c>
      <c r="N930" s="105">
        <f t="shared" si="100"/>
        <v>150000</v>
      </c>
      <c r="O930" s="105" t="str">
        <f t="shared" si="101"/>
        <v/>
      </c>
      <c r="P930" s="105" t="str">
        <f t="shared" si="102"/>
        <v/>
      </c>
      <c r="Q930" s="82" t="s">
        <v>137</v>
      </c>
      <c r="R930" s="82"/>
      <c r="S930" s="82" t="s">
        <v>137</v>
      </c>
      <c r="T930" s="82" t="s">
        <v>137</v>
      </c>
      <c r="U930" s="82" t="s">
        <v>137</v>
      </c>
      <c r="V930" s="82"/>
      <c r="W930" s="82"/>
      <c r="X930" s="82" t="s">
        <v>137</v>
      </c>
      <c r="Y930" s="82"/>
      <c r="Z930" s="105">
        <f t="shared" si="103"/>
        <v>450000</v>
      </c>
      <c r="AA930" s="61">
        <f t="shared" si="104"/>
        <v>1000000</v>
      </c>
    </row>
    <row r="931" spans="1:27" ht="20.100000000000001" customHeight="1">
      <c r="A931" s="101">
        <v>3043</v>
      </c>
      <c r="B931" s="102">
        <v>1410052005808</v>
      </c>
      <c r="C931" s="102">
        <v>912010016</v>
      </c>
      <c r="D931" s="103" t="s">
        <v>2192</v>
      </c>
      <c r="E931" s="103" t="s">
        <v>269</v>
      </c>
      <c r="F931" s="104">
        <v>1620054</v>
      </c>
      <c r="G931" s="103" t="s">
        <v>272</v>
      </c>
      <c r="H931" s="103" t="s">
        <v>147</v>
      </c>
      <c r="I931" s="103" t="s">
        <v>270</v>
      </c>
      <c r="J931" s="103" t="s">
        <v>2248</v>
      </c>
      <c r="K931" s="82">
        <f t="shared" si="98"/>
        <v>1</v>
      </c>
      <c r="L931" s="82">
        <v>19</v>
      </c>
      <c r="M931" s="105">
        <f t="shared" si="99"/>
        <v>300000</v>
      </c>
      <c r="N931" s="105">
        <f t="shared" si="100"/>
        <v>150000</v>
      </c>
      <c r="O931" s="105" t="str">
        <f t="shared" si="101"/>
        <v/>
      </c>
      <c r="P931" s="105" t="str">
        <f t="shared" si="102"/>
        <v/>
      </c>
      <c r="Q931" s="82" t="s">
        <v>137</v>
      </c>
      <c r="R931" s="82"/>
      <c r="S931" s="82" t="s">
        <v>137</v>
      </c>
      <c r="T931" s="82" t="s">
        <v>137</v>
      </c>
      <c r="U931" s="82" t="s">
        <v>137</v>
      </c>
      <c r="V931" s="82"/>
      <c r="W931" s="82"/>
      <c r="X931" s="82" t="s">
        <v>137</v>
      </c>
      <c r="Y931" s="82"/>
      <c r="Z931" s="105">
        <f t="shared" si="103"/>
        <v>450000</v>
      </c>
      <c r="AA931" s="61">
        <f t="shared" si="104"/>
        <v>1000000</v>
      </c>
    </row>
    <row r="932" spans="1:27" ht="20.100000000000001" customHeight="1">
      <c r="A932" s="101">
        <v>3044</v>
      </c>
      <c r="B932" s="102">
        <v>1410052005816</v>
      </c>
      <c r="C932" s="102">
        <v>912010016</v>
      </c>
      <c r="D932" s="103" t="s">
        <v>2192</v>
      </c>
      <c r="E932" s="103" t="s">
        <v>269</v>
      </c>
      <c r="F932" s="104">
        <v>1620054</v>
      </c>
      <c r="G932" s="103" t="s">
        <v>272</v>
      </c>
      <c r="H932" s="103" t="s">
        <v>147</v>
      </c>
      <c r="I932" s="103" t="s">
        <v>270</v>
      </c>
      <c r="J932" s="103" t="s">
        <v>2249</v>
      </c>
      <c r="K932" s="82">
        <f t="shared" si="98"/>
        <v>1</v>
      </c>
      <c r="L932" s="82">
        <v>19</v>
      </c>
      <c r="M932" s="105">
        <f t="shared" si="99"/>
        <v>300000</v>
      </c>
      <c r="N932" s="105">
        <f t="shared" si="100"/>
        <v>150000</v>
      </c>
      <c r="O932" s="105" t="str">
        <f t="shared" si="101"/>
        <v/>
      </c>
      <c r="P932" s="105" t="str">
        <f t="shared" si="102"/>
        <v/>
      </c>
      <c r="Q932" s="82" t="s">
        <v>137</v>
      </c>
      <c r="R932" s="82"/>
      <c r="S932" s="82" t="s">
        <v>137</v>
      </c>
      <c r="T932" s="82" t="s">
        <v>137</v>
      </c>
      <c r="U932" s="82" t="s">
        <v>137</v>
      </c>
      <c r="V932" s="82"/>
      <c r="W932" s="82"/>
      <c r="X932" s="82" t="s">
        <v>137</v>
      </c>
      <c r="Y932" s="82"/>
      <c r="Z932" s="105">
        <f t="shared" si="103"/>
        <v>450000</v>
      </c>
      <c r="AA932" s="61">
        <f t="shared" si="104"/>
        <v>1000000</v>
      </c>
    </row>
    <row r="933" spans="1:27" ht="20.100000000000001" customHeight="1">
      <c r="A933" s="101">
        <v>3045</v>
      </c>
      <c r="B933" s="102">
        <v>1410052004678</v>
      </c>
      <c r="C933" s="102">
        <v>912010056</v>
      </c>
      <c r="D933" s="103" t="s">
        <v>2192</v>
      </c>
      <c r="E933" s="103" t="s">
        <v>2020</v>
      </c>
      <c r="F933" s="104">
        <v>2340051</v>
      </c>
      <c r="G933" s="103" t="s">
        <v>2023</v>
      </c>
      <c r="H933" s="103" t="s">
        <v>147</v>
      </c>
      <c r="I933" s="103" t="s">
        <v>2021</v>
      </c>
      <c r="J933" s="103" t="s">
        <v>2250</v>
      </c>
      <c r="K933" s="82">
        <f t="shared" si="98"/>
        <v>1</v>
      </c>
      <c r="L933" s="82">
        <v>19</v>
      </c>
      <c r="M933" s="105">
        <f t="shared" si="99"/>
        <v>300000</v>
      </c>
      <c r="N933" s="105">
        <f t="shared" si="100"/>
        <v>150000</v>
      </c>
      <c r="O933" s="105" t="str">
        <f t="shared" si="101"/>
        <v/>
      </c>
      <c r="P933" s="105" t="str">
        <f t="shared" si="102"/>
        <v/>
      </c>
      <c r="Q933" s="82" t="s">
        <v>137</v>
      </c>
      <c r="R933" s="82"/>
      <c r="S933" s="82" t="s">
        <v>137</v>
      </c>
      <c r="T933" s="82" t="s">
        <v>137</v>
      </c>
      <c r="U933" s="82" t="s">
        <v>137</v>
      </c>
      <c r="V933" s="82"/>
      <c r="W933" s="82"/>
      <c r="X933" s="82" t="s">
        <v>137</v>
      </c>
      <c r="Y933" s="82"/>
      <c r="Z933" s="105">
        <f t="shared" si="103"/>
        <v>450000</v>
      </c>
      <c r="AA933" s="61">
        <f t="shared" si="104"/>
        <v>1000000</v>
      </c>
    </row>
    <row r="934" spans="1:27" ht="20.100000000000001" customHeight="1">
      <c r="A934" s="101">
        <v>3046</v>
      </c>
      <c r="B934" s="102">
        <v>1410052003365</v>
      </c>
      <c r="C934" s="102">
        <v>912010144</v>
      </c>
      <c r="D934" s="103" t="s">
        <v>2210</v>
      </c>
      <c r="E934" s="103" t="s">
        <v>3499</v>
      </c>
      <c r="F934" s="104">
        <v>2250014</v>
      </c>
      <c r="G934" s="103" t="s">
        <v>136</v>
      </c>
      <c r="H934" s="103" t="s">
        <v>133</v>
      </c>
      <c r="I934" s="103" t="s">
        <v>134</v>
      </c>
      <c r="J934" s="103" t="s">
        <v>2251</v>
      </c>
      <c r="K934" s="82">
        <f t="shared" si="98"/>
        <v>1</v>
      </c>
      <c r="L934" s="82">
        <v>12</v>
      </c>
      <c r="M934" s="105">
        <f t="shared" si="99"/>
        <v>300000</v>
      </c>
      <c r="N934" s="105">
        <f t="shared" si="100"/>
        <v>150000</v>
      </c>
      <c r="O934" s="105">
        <f t="shared" si="101"/>
        <v>300000</v>
      </c>
      <c r="P934" s="105" t="str">
        <f t="shared" si="102"/>
        <v/>
      </c>
      <c r="Q934" s="84" t="s">
        <v>138</v>
      </c>
      <c r="S934" s="84" t="s">
        <v>137</v>
      </c>
      <c r="T934" s="84" t="s">
        <v>137</v>
      </c>
      <c r="U934" s="84" t="s">
        <v>137</v>
      </c>
      <c r="X934" s="84" t="s">
        <v>137</v>
      </c>
      <c r="Z934" s="105">
        <f t="shared" si="103"/>
        <v>750000</v>
      </c>
      <c r="AA934" s="61">
        <f t="shared" si="104"/>
        <v>1000000</v>
      </c>
    </row>
    <row r="935" spans="1:27" ht="20.100000000000001" customHeight="1">
      <c r="A935" s="101">
        <v>3047</v>
      </c>
      <c r="B935" s="102">
        <v>1410052003407</v>
      </c>
      <c r="C935" s="102">
        <v>912010144</v>
      </c>
      <c r="D935" s="103" t="s">
        <v>2210</v>
      </c>
      <c r="E935" s="103" t="s">
        <v>3499</v>
      </c>
      <c r="F935" s="104">
        <v>2250014</v>
      </c>
      <c r="G935" s="103" t="s">
        <v>136</v>
      </c>
      <c r="H935" s="103" t="s">
        <v>133</v>
      </c>
      <c r="I935" s="103" t="s">
        <v>134</v>
      </c>
      <c r="J935" s="103" t="s">
        <v>2252</v>
      </c>
      <c r="K935" s="82">
        <f t="shared" si="98"/>
        <v>1</v>
      </c>
      <c r="L935" s="82">
        <v>6</v>
      </c>
      <c r="M935" s="105">
        <f t="shared" si="99"/>
        <v>300000</v>
      </c>
      <c r="N935" s="105">
        <f t="shared" si="100"/>
        <v>150000</v>
      </c>
      <c r="O935" s="105" t="str">
        <f t="shared" si="101"/>
        <v/>
      </c>
      <c r="P935" s="105" t="str">
        <f t="shared" si="102"/>
        <v/>
      </c>
      <c r="Q935" s="82" t="s">
        <v>137</v>
      </c>
      <c r="R935" s="82"/>
      <c r="S935" s="82" t="s">
        <v>137</v>
      </c>
      <c r="T935" s="82" t="s">
        <v>137</v>
      </c>
      <c r="U935" s="82" t="s">
        <v>137</v>
      </c>
      <c r="V935" s="82"/>
      <c r="W935" s="82"/>
      <c r="X935" s="82" t="s">
        <v>137</v>
      </c>
      <c r="Y935" s="82"/>
      <c r="Z935" s="105">
        <f t="shared" si="103"/>
        <v>450000</v>
      </c>
      <c r="AA935" s="61">
        <f t="shared" si="104"/>
        <v>1000000</v>
      </c>
    </row>
    <row r="936" spans="1:27" ht="20.100000000000001" customHeight="1">
      <c r="A936" s="101">
        <v>3048</v>
      </c>
      <c r="B936" s="102">
        <v>1410052003118</v>
      </c>
      <c r="C936" s="102">
        <v>912010183</v>
      </c>
      <c r="D936" s="103" t="s">
        <v>2192</v>
      </c>
      <c r="E936" s="103" t="s">
        <v>1071</v>
      </c>
      <c r="F936" s="104">
        <v>2450015</v>
      </c>
      <c r="G936" s="103" t="s">
        <v>1074</v>
      </c>
      <c r="H936" s="103" t="s">
        <v>133</v>
      </c>
      <c r="I936" s="103" t="s">
        <v>1072</v>
      </c>
      <c r="J936" s="103" t="s">
        <v>2253</v>
      </c>
      <c r="K936" s="82">
        <f t="shared" si="98"/>
        <v>1</v>
      </c>
      <c r="L936" s="82">
        <v>9</v>
      </c>
      <c r="M936" s="105">
        <f t="shared" si="99"/>
        <v>300000</v>
      </c>
      <c r="N936" s="105">
        <f t="shared" si="100"/>
        <v>150000</v>
      </c>
      <c r="O936" s="105" t="str">
        <f t="shared" si="101"/>
        <v/>
      </c>
      <c r="P936" s="105" t="str">
        <f t="shared" si="102"/>
        <v/>
      </c>
      <c r="Q936" s="82" t="s">
        <v>137</v>
      </c>
      <c r="R936" s="82"/>
      <c r="S936" s="82" t="s">
        <v>137</v>
      </c>
      <c r="T936" s="82" t="s">
        <v>137</v>
      </c>
      <c r="U936" s="82" t="s">
        <v>137</v>
      </c>
      <c r="V936" s="82"/>
      <c r="W936" s="82"/>
      <c r="X936" s="82" t="s">
        <v>137</v>
      </c>
      <c r="Y936" s="82"/>
      <c r="Z936" s="105">
        <f t="shared" si="103"/>
        <v>450000</v>
      </c>
      <c r="AA936" s="61">
        <f t="shared" si="104"/>
        <v>1000000</v>
      </c>
    </row>
    <row r="937" spans="1:27" ht="20.100000000000001" customHeight="1">
      <c r="A937" s="101">
        <v>3049</v>
      </c>
      <c r="B937" s="102">
        <v>1410052003183</v>
      </c>
      <c r="C937" s="102">
        <v>918010003</v>
      </c>
      <c r="D937" s="103" t="s">
        <v>2192</v>
      </c>
      <c r="E937" s="103" t="s">
        <v>1743</v>
      </c>
      <c r="F937" s="104">
        <v>3730016</v>
      </c>
      <c r="G937" s="103" t="s">
        <v>1746</v>
      </c>
      <c r="H937" s="103" t="s">
        <v>133</v>
      </c>
      <c r="I937" s="103" t="s">
        <v>1744</v>
      </c>
      <c r="J937" s="103" t="s">
        <v>2254</v>
      </c>
      <c r="K937" s="82">
        <f t="shared" si="98"/>
        <v>1</v>
      </c>
      <c r="L937" s="82">
        <v>9</v>
      </c>
      <c r="M937" s="105">
        <f t="shared" si="99"/>
        <v>300000</v>
      </c>
      <c r="N937" s="105">
        <f t="shared" si="100"/>
        <v>150000</v>
      </c>
      <c r="O937" s="105" t="str">
        <f t="shared" si="101"/>
        <v/>
      </c>
      <c r="P937" s="105" t="str">
        <f t="shared" si="102"/>
        <v/>
      </c>
      <c r="Q937" s="82" t="s">
        <v>137</v>
      </c>
      <c r="R937" s="82"/>
      <c r="S937" s="82" t="s">
        <v>137</v>
      </c>
      <c r="T937" s="82" t="s">
        <v>137</v>
      </c>
      <c r="U937" s="82" t="s">
        <v>137</v>
      </c>
      <c r="V937" s="82"/>
      <c r="W937" s="82"/>
      <c r="X937" s="82" t="s">
        <v>137</v>
      </c>
      <c r="Y937" s="82"/>
      <c r="Z937" s="105">
        <f t="shared" si="103"/>
        <v>450000</v>
      </c>
      <c r="AA937" s="61">
        <f t="shared" si="104"/>
        <v>1000000</v>
      </c>
    </row>
    <row r="938" spans="1:27" ht="20.100000000000001" customHeight="1">
      <c r="A938" s="101">
        <v>3050</v>
      </c>
      <c r="B938" s="102">
        <v>1410052004942</v>
      </c>
      <c r="C938" s="102">
        <v>918010003</v>
      </c>
      <c r="D938" s="103" t="s">
        <v>2192</v>
      </c>
      <c r="E938" s="103" t="s">
        <v>1743</v>
      </c>
      <c r="F938" s="104">
        <v>3730016</v>
      </c>
      <c r="G938" s="103" t="s">
        <v>1746</v>
      </c>
      <c r="H938" s="103" t="s">
        <v>133</v>
      </c>
      <c r="I938" s="103" t="s">
        <v>1744</v>
      </c>
      <c r="J938" s="103" t="s">
        <v>2255</v>
      </c>
      <c r="K938" s="82">
        <f t="shared" si="98"/>
        <v>1</v>
      </c>
      <c r="L938" s="82">
        <v>8</v>
      </c>
      <c r="M938" s="105">
        <f t="shared" si="99"/>
        <v>300000</v>
      </c>
      <c r="N938" s="105">
        <f t="shared" si="100"/>
        <v>150000</v>
      </c>
      <c r="O938" s="105" t="str">
        <f t="shared" si="101"/>
        <v/>
      </c>
      <c r="P938" s="105" t="str">
        <f t="shared" si="102"/>
        <v/>
      </c>
      <c r="Q938" s="82" t="s">
        <v>137</v>
      </c>
      <c r="R938" s="82"/>
      <c r="S938" s="82" t="s">
        <v>137</v>
      </c>
      <c r="T938" s="82" t="s">
        <v>137</v>
      </c>
      <c r="U938" s="82" t="s">
        <v>137</v>
      </c>
      <c r="V938" s="82"/>
      <c r="W938" s="82"/>
      <c r="X938" s="82" t="s">
        <v>137</v>
      </c>
      <c r="Y938" s="82"/>
      <c r="Z938" s="105">
        <f t="shared" si="103"/>
        <v>450000</v>
      </c>
      <c r="AA938" s="61">
        <f t="shared" si="104"/>
        <v>1000000</v>
      </c>
    </row>
    <row r="939" spans="1:27" ht="20.100000000000001" customHeight="1">
      <c r="A939" s="101">
        <v>3051</v>
      </c>
      <c r="B939" s="102">
        <v>1410052002805</v>
      </c>
      <c r="C939" s="102">
        <v>918010030</v>
      </c>
      <c r="D939" s="103" t="s">
        <v>2192</v>
      </c>
      <c r="E939" s="103" t="s">
        <v>485</v>
      </c>
      <c r="F939" s="104">
        <v>1050001</v>
      </c>
      <c r="G939" s="103" t="s">
        <v>488</v>
      </c>
      <c r="H939" s="103" t="s">
        <v>147</v>
      </c>
      <c r="I939" s="103" t="s">
        <v>486</v>
      </c>
      <c r="J939" s="103" t="s">
        <v>2256</v>
      </c>
      <c r="K939" s="82">
        <f t="shared" si="98"/>
        <v>1</v>
      </c>
      <c r="L939" s="82">
        <v>10</v>
      </c>
      <c r="M939" s="105">
        <f t="shared" si="99"/>
        <v>300000</v>
      </c>
      <c r="N939" s="105">
        <f t="shared" si="100"/>
        <v>150000</v>
      </c>
      <c r="O939" s="105" t="str">
        <f t="shared" si="101"/>
        <v/>
      </c>
      <c r="P939" s="105" t="str">
        <f t="shared" si="102"/>
        <v/>
      </c>
      <c r="Q939" s="82" t="s">
        <v>137</v>
      </c>
      <c r="R939" s="82"/>
      <c r="S939" s="82" t="s">
        <v>137</v>
      </c>
      <c r="T939" s="82" t="s">
        <v>137</v>
      </c>
      <c r="U939" s="82" t="s">
        <v>137</v>
      </c>
      <c r="V939" s="82"/>
      <c r="W939" s="82"/>
      <c r="X939" s="82" t="s">
        <v>137</v>
      </c>
      <c r="Y939" s="82"/>
      <c r="Z939" s="105">
        <f t="shared" si="103"/>
        <v>450000</v>
      </c>
      <c r="AA939" s="61">
        <f t="shared" si="104"/>
        <v>1000000</v>
      </c>
    </row>
    <row r="940" spans="1:27" ht="20.100000000000001" customHeight="1">
      <c r="A940" s="101">
        <v>3052</v>
      </c>
      <c r="B940" s="102">
        <v>1410052004652</v>
      </c>
      <c r="C940" s="102">
        <v>918010046</v>
      </c>
      <c r="D940" s="103" t="s">
        <v>2192</v>
      </c>
      <c r="E940" s="103" t="s">
        <v>1962</v>
      </c>
      <c r="F940" s="104">
        <v>2220011</v>
      </c>
      <c r="G940" s="103" t="s">
        <v>1965</v>
      </c>
      <c r="H940" s="103" t="s">
        <v>147</v>
      </c>
      <c r="I940" s="103" t="s">
        <v>1963</v>
      </c>
      <c r="J940" s="103" t="s">
        <v>2257</v>
      </c>
      <c r="K940" s="82">
        <f t="shared" si="98"/>
        <v>1</v>
      </c>
      <c r="L940" s="82">
        <v>19</v>
      </c>
      <c r="M940" s="105">
        <f t="shared" si="99"/>
        <v>300000</v>
      </c>
      <c r="N940" s="105">
        <f t="shared" si="100"/>
        <v>150000</v>
      </c>
      <c r="O940" s="105">
        <f t="shared" si="101"/>
        <v>300000</v>
      </c>
      <c r="P940" s="105" t="str">
        <f t="shared" si="102"/>
        <v/>
      </c>
      <c r="Q940" s="84" t="s">
        <v>138</v>
      </c>
      <c r="S940" s="84" t="s">
        <v>137</v>
      </c>
      <c r="T940" s="84" t="s">
        <v>137</v>
      </c>
      <c r="U940" s="84" t="s">
        <v>137</v>
      </c>
      <c r="X940" s="84" t="s">
        <v>137</v>
      </c>
      <c r="Z940" s="105">
        <f t="shared" si="103"/>
        <v>750000</v>
      </c>
      <c r="AA940" s="61">
        <f t="shared" si="104"/>
        <v>1000000</v>
      </c>
    </row>
    <row r="941" spans="1:27" ht="20.100000000000001" customHeight="1">
      <c r="A941" s="101">
        <v>3053</v>
      </c>
      <c r="B941" s="102">
        <v>1410052003225</v>
      </c>
      <c r="C941" s="102">
        <v>918010049</v>
      </c>
      <c r="D941" s="103" t="s">
        <v>2192</v>
      </c>
      <c r="E941" s="103" t="s">
        <v>345</v>
      </c>
      <c r="F941" s="104">
        <v>2270047</v>
      </c>
      <c r="G941" s="103" t="s">
        <v>348</v>
      </c>
      <c r="H941" s="103" t="s">
        <v>133</v>
      </c>
      <c r="I941" s="103" t="s">
        <v>346</v>
      </c>
      <c r="J941" s="103" t="s">
        <v>2258</v>
      </c>
      <c r="K941" s="82">
        <f t="shared" si="98"/>
        <v>1</v>
      </c>
      <c r="L941" s="82">
        <v>19</v>
      </c>
      <c r="M941" s="105">
        <f t="shared" si="99"/>
        <v>300000</v>
      </c>
      <c r="N941" s="105">
        <f t="shared" si="100"/>
        <v>150000</v>
      </c>
      <c r="O941" s="105" t="str">
        <f t="shared" si="101"/>
        <v/>
      </c>
      <c r="P941" s="105" t="str">
        <f t="shared" si="102"/>
        <v/>
      </c>
      <c r="Q941" s="82" t="s">
        <v>137</v>
      </c>
      <c r="R941" s="82"/>
      <c r="S941" s="82" t="s">
        <v>137</v>
      </c>
      <c r="T941" s="82" t="s">
        <v>137</v>
      </c>
      <c r="U941" s="82" t="s">
        <v>137</v>
      </c>
      <c r="V941" s="82"/>
      <c r="W941" s="82"/>
      <c r="X941" s="82" t="s">
        <v>137</v>
      </c>
      <c r="Y941" s="82"/>
      <c r="Z941" s="105">
        <f t="shared" si="103"/>
        <v>450000</v>
      </c>
      <c r="AA941" s="61">
        <f t="shared" si="104"/>
        <v>1000000</v>
      </c>
    </row>
    <row r="942" spans="1:27" ht="20.100000000000001" customHeight="1">
      <c r="A942" s="101">
        <v>3054</v>
      </c>
      <c r="B942" s="102">
        <v>1410052004405</v>
      </c>
      <c r="C942" s="102">
        <v>918010056</v>
      </c>
      <c r="D942" s="103" t="s">
        <v>2192</v>
      </c>
      <c r="E942" s="103" t="s">
        <v>526</v>
      </c>
      <c r="F942" s="104">
        <v>5440014</v>
      </c>
      <c r="G942" s="103" t="s">
        <v>529</v>
      </c>
      <c r="H942" s="103" t="s">
        <v>147</v>
      </c>
      <c r="I942" s="103" t="s">
        <v>527</v>
      </c>
      <c r="J942" s="103" t="s">
        <v>2259</v>
      </c>
      <c r="K942" s="82">
        <f t="shared" si="98"/>
        <v>1</v>
      </c>
      <c r="L942" s="82">
        <v>19</v>
      </c>
      <c r="M942" s="105">
        <f t="shared" si="99"/>
        <v>300000</v>
      </c>
      <c r="N942" s="105">
        <f t="shared" si="100"/>
        <v>150000</v>
      </c>
      <c r="O942" s="105" t="str">
        <f t="shared" si="101"/>
        <v/>
      </c>
      <c r="P942" s="105" t="str">
        <f t="shared" si="102"/>
        <v/>
      </c>
      <c r="Q942" s="82" t="s">
        <v>137</v>
      </c>
      <c r="R942" s="82"/>
      <c r="S942" s="82" t="s">
        <v>137</v>
      </c>
      <c r="T942" s="82" t="s">
        <v>137</v>
      </c>
      <c r="U942" s="82" t="s">
        <v>137</v>
      </c>
      <c r="V942" s="82"/>
      <c r="W942" s="82"/>
      <c r="X942" s="82" t="s">
        <v>137</v>
      </c>
      <c r="Y942" s="82"/>
      <c r="Z942" s="105">
        <f t="shared" si="103"/>
        <v>450000</v>
      </c>
      <c r="AA942" s="61">
        <f t="shared" si="104"/>
        <v>1000000</v>
      </c>
    </row>
    <row r="943" spans="1:27" ht="20.100000000000001" customHeight="1">
      <c r="A943" s="101">
        <v>3055</v>
      </c>
      <c r="B943" s="102">
        <v>1410052002797</v>
      </c>
      <c r="C943" s="102">
        <v>922040002</v>
      </c>
      <c r="D943" s="103" t="s">
        <v>2192</v>
      </c>
      <c r="E943" s="103" t="s">
        <v>2260</v>
      </c>
      <c r="F943" s="104">
        <v>2240021</v>
      </c>
      <c r="G943" s="103" t="s">
        <v>2263</v>
      </c>
      <c r="H943" s="103" t="s">
        <v>133</v>
      </c>
      <c r="I943" s="103" t="s">
        <v>2261</v>
      </c>
      <c r="J943" s="103" t="s">
        <v>2262</v>
      </c>
      <c r="K943" s="82">
        <f t="shared" si="98"/>
        <v>1</v>
      </c>
      <c r="L943" s="82">
        <v>19</v>
      </c>
      <c r="M943" s="105">
        <f t="shared" si="99"/>
        <v>300000</v>
      </c>
      <c r="N943" s="105">
        <f t="shared" si="100"/>
        <v>150000</v>
      </c>
      <c r="O943" s="105" t="str">
        <f t="shared" si="101"/>
        <v/>
      </c>
      <c r="P943" s="105" t="str">
        <f t="shared" si="102"/>
        <v/>
      </c>
      <c r="Q943" s="82" t="s">
        <v>137</v>
      </c>
      <c r="R943" s="82"/>
      <c r="S943" s="82" t="s">
        <v>137</v>
      </c>
      <c r="T943" s="82" t="s">
        <v>137</v>
      </c>
      <c r="U943" s="82" t="s">
        <v>137</v>
      </c>
      <c r="V943" s="82"/>
      <c r="W943" s="82"/>
      <c r="X943" s="82" t="s">
        <v>137</v>
      </c>
      <c r="Y943" s="82"/>
      <c r="Z943" s="105">
        <f t="shared" si="103"/>
        <v>450000</v>
      </c>
      <c r="AA943" s="61">
        <f t="shared" si="104"/>
        <v>1000000</v>
      </c>
    </row>
    <row r="944" spans="1:27" ht="20.100000000000001" customHeight="1">
      <c r="A944" s="101">
        <v>3056</v>
      </c>
      <c r="B944" s="102">
        <v>1410052003472</v>
      </c>
      <c r="C944" s="102">
        <v>922040002</v>
      </c>
      <c r="D944" s="103" t="s">
        <v>2192</v>
      </c>
      <c r="E944" s="103" t="s">
        <v>2260</v>
      </c>
      <c r="F944" s="104">
        <v>2240021</v>
      </c>
      <c r="G944" s="103" t="s">
        <v>2263</v>
      </c>
      <c r="H944" s="103" t="s">
        <v>133</v>
      </c>
      <c r="I944" s="103" t="s">
        <v>2261</v>
      </c>
      <c r="J944" s="103" t="s">
        <v>2264</v>
      </c>
      <c r="K944" s="82">
        <f t="shared" si="98"/>
        <v>1</v>
      </c>
      <c r="L944" s="82">
        <v>19</v>
      </c>
      <c r="M944" s="105">
        <f t="shared" si="99"/>
        <v>300000</v>
      </c>
      <c r="N944" s="105">
        <f t="shared" si="100"/>
        <v>150000</v>
      </c>
      <c r="O944" s="105" t="str">
        <f t="shared" si="101"/>
        <v/>
      </c>
      <c r="P944" s="105" t="str">
        <f t="shared" si="102"/>
        <v/>
      </c>
      <c r="Q944" s="82" t="s">
        <v>137</v>
      </c>
      <c r="R944" s="82"/>
      <c r="S944" s="82" t="s">
        <v>137</v>
      </c>
      <c r="T944" s="82" t="s">
        <v>137</v>
      </c>
      <c r="U944" s="82" t="s">
        <v>137</v>
      </c>
      <c r="V944" s="82"/>
      <c r="W944" s="82"/>
      <c r="X944" s="82" t="s">
        <v>137</v>
      </c>
      <c r="Y944" s="82"/>
      <c r="Z944" s="105">
        <f t="shared" si="103"/>
        <v>450000</v>
      </c>
      <c r="AA944" s="61">
        <f t="shared" si="104"/>
        <v>1000000</v>
      </c>
    </row>
    <row r="945" spans="1:27" ht="20.100000000000001" customHeight="1">
      <c r="A945" s="101">
        <v>3057</v>
      </c>
      <c r="B945" s="102">
        <v>1410052003258</v>
      </c>
      <c r="C945" s="102">
        <v>922040006</v>
      </c>
      <c r="D945" s="103" t="s">
        <v>2210</v>
      </c>
      <c r="E945" s="103" t="s">
        <v>2265</v>
      </c>
      <c r="F945" s="104">
        <v>2320002</v>
      </c>
      <c r="G945" s="103" t="s">
        <v>2268</v>
      </c>
      <c r="H945" s="103" t="s">
        <v>133</v>
      </c>
      <c r="I945" s="103" t="s">
        <v>2266</v>
      </c>
      <c r="J945" s="103" t="s">
        <v>2267</v>
      </c>
      <c r="K945" s="82">
        <f t="shared" si="98"/>
        <v>1</v>
      </c>
      <c r="L945" s="82">
        <v>12</v>
      </c>
      <c r="M945" s="105">
        <f t="shared" si="99"/>
        <v>300000</v>
      </c>
      <c r="N945" s="105">
        <f t="shared" si="100"/>
        <v>150000</v>
      </c>
      <c r="O945" s="105" t="str">
        <f t="shared" si="101"/>
        <v/>
      </c>
      <c r="P945" s="105" t="str">
        <f t="shared" si="102"/>
        <v/>
      </c>
      <c r="Q945" s="82" t="s">
        <v>137</v>
      </c>
      <c r="R945" s="82"/>
      <c r="S945" s="82" t="s">
        <v>137</v>
      </c>
      <c r="T945" s="82" t="s">
        <v>137</v>
      </c>
      <c r="U945" s="82" t="s">
        <v>137</v>
      </c>
      <c r="V945" s="82"/>
      <c r="W945" s="82"/>
      <c r="X945" s="82" t="s">
        <v>137</v>
      </c>
      <c r="Y945" s="82"/>
      <c r="Z945" s="105">
        <f t="shared" si="103"/>
        <v>450000</v>
      </c>
      <c r="AA945" s="61">
        <f t="shared" si="104"/>
        <v>1000000</v>
      </c>
    </row>
    <row r="946" spans="1:27" ht="20.100000000000001" customHeight="1">
      <c r="A946" s="101">
        <v>3058</v>
      </c>
      <c r="B946" s="102">
        <v>1410052002821</v>
      </c>
      <c r="C946" s="102">
        <v>922040008</v>
      </c>
      <c r="D946" s="103" t="s">
        <v>2192</v>
      </c>
      <c r="E946" s="103" t="s">
        <v>3483</v>
      </c>
      <c r="F946" s="104">
        <v>2360038</v>
      </c>
      <c r="G946" s="103" t="s">
        <v>2271</v>
      </c>
      <c r="H946" s="103" t="s">
        <v>133</v>
      </c>
      <c r="I946" s="103" t="s">
        <v>2269</v>
      </c>
      <c r="J946" s="103" t="s">
        <v>2270</v>
      </c>
      <c r="K946" s="82">
        <f t="shared" si="98"/>
        <v>1</v>
      </c>
      <c r="L946" s="82">
        <v>10</v>
      </c>
      <c r="M946" s="105">
        <f t="shared" si="99"/>
        <v>300000</v>
      </c>
      <c r="N946" s="105">
        <f t="shared" si="100"/>
        <v>150000</v>
      </c>
      <c r="O946" s="105" t="str">
        <f t="shared" si="101"/>
        <v/>
      </c>
      <c r="P946" s="105" t="str">
        <f t="shared" si="102"/>
        <v/>
      </c>
      <c r="Q946" s="82" t="s">
        <v>137</v>
      </c>
      <c r="R946" s="82"/>
      <c r="S946" s="82" t="s">
        <v>137</v>
      </c>
      <c r="T946" s="82" t="s">
        <v>137</v>
      </c>
      <c r="U946" s="82" t="s">
        <v>137</v>
      </c>
      <c r="V946" s="82"/>
      <c r="W946" s="82"/>
      <c r="X946" s="82" t="s">
        <v>137</v>
      </c>
      <c r="Y946" s="82"/>
      <c r="Z946" s="105">
        <f t="shared" si="103"/>
        <v>450000</v>
      </c>
      <c r="AA946" s="61">
        <f t="shared" si="104"/>
        <v>1000000</v>
      </c>
    </row>
    <row r="947" spans="1:27" ht="20.100000000000001" customHeight="1">
      <c r="A947" s="101">
        <v>3059</v>
      </c>
      <c r="B947" s="102">
        <v>1410052002847</v>
      </c>
      <c r="C947" s="102">
        <v>922040010</v>
      </c>
      <c r="D947" s="103" t="s">
        <v>2192</v>
      </c>
      <c r="E947" s="103" t="s">
        <v>2272</v>
      </c>
      <c r="F947" s="104">
        <v>2400051</v>
      </c>
      <c r="G947" s="103" t="s">
        <v>2275</v>
      </c>
      <c r="H947" s="103" t="s">
        <v>133</v>
      </c>
      <c r="I947" s="103" t="s">
        <v>2273</v>
      </c>
      <c r="J947" s="103" t="s">
        <v>2274</v>
      </c>
      <c r="K947" s="82">
        <f t="shared" si="98"/>
        <v>1</v>
      </c>
      <c r="L947" s="82">
        <v>10</v>
      </c>
      <c r="M947" s="105">
        <f t="shared" si="99"/>
        <v>300000</v>
      </c>
      <c r="N947" s="105">
        <f t="shared" si="100"/>
        <v>150000</v>
      </c>
      <c r="O947" s="105" t="str">
        <f t="shared" si="101"/>
        <v/>
      </c>
      <c r="P947" s="105" t="str">
        <f t="shared" si="102"/>
        <v/>
      </c>
      <c r="Q947" s="82" t="s">
        <v>137</v>
      </c>
      <c r="R947" s="82"/>
      <c r="S947" s="82" t="s">
        <v>137</v>
      </c>
      <c r="T947" s="82" t="s">
        <v>137</v>
      </c>
      <c r="U947" s="82" t="s">
        <v>137</v>
      </c>
      <c r="V947" s="82"/>
      <c r="W947" s="82"/>
      <c r="X947" s="82" t="s">
        <v>137</v>
      </c>
      <c r="Y947" s="82"/>
      <c r="Z947" s="105">
        <f t="shared" si="103"/>
        <v>450000</v>
      </c>
      <c r="AA947" s="61">
        <f t="shared" si="104"/>
        <v>1000000</v>
      </c>
    </row>
    <row r="948" spans="1:27" ht="20.100000000000001" customHeight="1">
      <c r="A948" s="101">
        <v>3060</v>
      </c>
      <c r="B948" s="102">
        <v>1410052003142</v>
      </c>
      <c r="C948" s="102">
        <v>922040010</v>
      </c>
      <c r="D948" s="103" t="s">
        <v>2192</v>
      </c>
      <c r="E948" s="103" t="s">
        <v>2272</v>
      </c>
      <c r="F948" s="104">
        <v>2400051</v>
      </c>
      <c r="G948" s="103" t="s">
        <v>2275</v>
      </c>
      <c r="H948" s="103" t="s">
        <v>133</v>
      </c>
      <c r="I948" s="103" t="s">
        <v>2273</v>
      </c>
      <c r="J948" s="103" t="s">
        <v>2276</v>
      </c>
      <c r="K948" s="82">
        <f t="shared" si="98"/>
        <v>1</v>
      </c>
      <c r="L948" s="82">
        <v>10</v>
      </c>
      <c r="M948" s="105">
        <f t="shared" si="99"/>
        <v>300000</v>
      </c>
      <c r="N948" s="105">
        <f t="shared" si="100"/>
        <v>150000</v>
      </c>
      <c r="O948" s="105" t="str">
        <f t="shared" si="101"/>
        <v/>
      </c>
      <c r="P948" s="105" t="str">
        <f t="shared" si="102"/>
        <v/>
      </c>
      <c r="Q948" s="82" t="s">
        <v>137</v>
      </c>
      <c r="R948" s="82"/>
      <c r="S948" s="82" t="s">
        <v>137</v>
      </c>
      <c r="T948" s="82" t="s">
        <v>137</v>
      </c>
      <c r="U948" s="82" t="s">
        <v>137</v>
      </c>
      <c r="V948" s="82"/>
      <c r="W948" s="82"/>
      <c r="X948" s="82" t="s">
        <v>137</v>
      </c>
      <c r="Y948" s="82"/>
      <c r="Z948" s="105">
        <f t="shared" si="103"/>
        <v>450000</v>
      </c>
      <c r="AA948" s="61">
        <f t="shared" si="104"/>
        <v>1000000</v>
      </c>
    </row>
    <row r="949" spans="1:27" ht="20.100000000000001" customHeight="1">
      <c r="A949" s="101">
        <v>3061</v>
      </c>
      <c r="B949" s="102">
        <v>1410052004116</v>
      </c>
      <c r="C949" s="102">
        <v>922040010</v>
      </c>
      <c r="D949" s="103" t="s">
        <v>2192</v>
      </c>
      <c r="E949" s="103" t="s">
        <v>2272</v>
      </c>
      <c r="F949" s="104">
        <v>2400051</v>
      </c>
      <c r="G949" s="103" t="s">
        <v>2275</v>
      </c>
      <c r="H949" s="103" t="s">
        <v>133</v>
      </c>
      <c r="I949" s="103" t="s">
        <v>2273</v>
      </c>
      <c r="J949" s="103" t="s">
        <v>2277</v>
      </c>
      <c r="K949" s="82">
        <f t="shared" si="98"/>
        <v>1</v>
      </c>
      <c r="L949" s="82">
        <v>10</v>
      </c>
      <c r="M949" s="105">
        <f t="shared" si="99"/>
        <v>300000</v>
      </c>
      <c r="N949" s="105">
        <f t="shared" si="100"/>
        <v>150000</v>
      </c>
      <c r="O949" s="105" t="str">
        <f t="shared" si="101"/>
        <v/>
      </c>
      <c r="P949" s="105" t="str">
        <f t="shared" si="102"/>
        <v/>
      </c>
      <c r="Q949" s="82" t="s">
        <v>137</v>
      </c>
      <c r="R949" s="82"/>
      <c r="S949" s="82" t="s">
        <v>137</v>
      </c>
      <c r="T949" s="82" t="s">
        <v>137</v>
      </c>
      <c r="U949" s="82" t="s">
        <v>137</v>
      </c>
      <c r="V949" s="82"/>
      <c r="W949" s="82"/>
      <c r="X949" s="82" t="s">
        <v>137</v>
      </c>
      <c r="Y949" s="82"/>
      <c r="Z949" s="105">
        <f t="shared" si="103"/>
        <v>450000</v>
      </c>
      <c r="AA949" s="61">
        <f t="shared" si="104"/>
        <v>1000000</v>
      </c>
    </row>
    <row r="950" spans="1:27" ht="20.100000000000001" customHeight="1">
      <c r="A950" s="101">
        <v>3062</v>
      </c>
      <c r="B950" s="102">
        <v>1410052004355</v>
      </c>
      <c r="C950" s="102">
        <v>922040010</v>
      </c>
      <c r="D950" s="103" t="s">
        <v>2192</v>
      </c>
      <c r="E950" s="103" t="s">
        <v>2272</v>
      </c>
      <c r="F950" s="104">
        <v>2400051</v>
      </c>
      <c r="G950" s="103" t="s">
        <v>2275</v>
      </c>
      <c r="H950" s="103" t="s">
        <v>133</v>
      </c>
      <c r="I950" s="103" t="s">
        <v>2273</v>
      </c>
      <c r="J950" s="103" t="s">
        <v>2278</v>
      </c>
      <c r="K950" s="82">
        <f t="shared" si="98"/>
        <v>1</v>
      </c>
      <c r="L950" s="82">
        <v>10</v>
      </c>
      <c r="M950" s="105">
        <f t="shared" si="99"/>
        <v>300000</v>
      </c>
      <c r="N950" s="105">
        <f t="shared" si="100"/>
        <v>150000</v>
      </c>
      <c r="O950" s="105" t="str">
        <f t="shared" si="101"/>
        <v/>
      </c>
      <c r="P950" s="105" t="str">
        <f t="shared" si="102"/>
        <v/>
      </c>
      <c r="Q950" s="82" t="s">
        <v>137</v>
      </c>
      <c r="R950" s="82"/>
      <c r="S950" s="82" t="s">
        <v>137</v>
      </c>
      <c r="T950" s="82" t="s">
        <v>137</v>
      </c>
      <c r="U950" s="82" t="s">
        <v>137</v>
      </c>
      <c r="V950" s="82"/>
      <c r="W950" s="82"/>
      <c r="X950" s="82" t="s">
        <v>137</v>
      </c>
      <c r="Y950" s="82"/>
      <c r="Z950" s="105">
        <f t="shared" si="103"/>
        <v>450000</v>
      </c>
      <c r="AA950" s="61">
        <f t="shared" si="104"/>
        <v>1000000</v>
      </c>
    </row>
    <row r="951" spans="1:27" ht="20.100000000000001" customHeight="1">
      <c r="A951" s="101">
        <v>3063</v>
      </c>
      <c r="B951" s="102">
        <v>1410052004843</v>
      </c>
      <c r="C951" s="102">
        <v>922040010</v>
      </c>
      <c r="D951" s="103" t="s">
        <v>2192</v>
      </c>
      <c r="E951" s="103" t="s">
        <v>2272</v>
      </c>
      <c r="F951" s="104">
        <v>2400051</v>
      </c>
      <c r="G951" s="103" t="s">
        <v>2275</v>
      </c>
      <c r="H951" s="103" t="s">
        <v>133</v>
      </c>
      <c r="I951" s="103" t="s">
        <v>2273</v>
      </c>
      <c r="J951" s="103" t="s">
        <v>2279</v>
      </c>
      <c r="K951" s="82">
        <f t="shared" si="98"/>
        <v>1</v>
      </c>
      <c r="L951" s="82">
        <v>19</v>
      </c>
      <c r="M951" s="105">
        <f t="shared" si="99"/>
        <v>300000</v>
      </c>
      <c r="N951" s="105">
        <f t="shared" si="100"/>
        <v>150000</v>
      </c>
      <c r="O951" s="105" t="str">
        <f t="shared" si="101"/>
        <v/>
      </c>
      <c r="P951" s="105" t="str">
        <f t="shared" si="102"/>
        <v/>
      </c>
      <c r="Q951" s="82" t="s">
        <v>137</v>
      </c>
      <c r="R951" s="82"/>
      <c r="S951" s="82" t="s">
        <v>137</v>
      </c>
      <c r="T951" s="82" t="s">
        <v>137</v>
      </c>
      <c r="U951" s="82" t="s">
        <v>137</v>
      </c>
      <c r="V951" s="82"/>
      <c r="W951" s="82"/>
      <c r="X951" s="82" t="s">
        <v>137</v>
      </c>
      <c r="Y951" s="82"/>
      <c r="Z951" s="105">
        <f t="shared" si="103"/>
        <v>450000</v>
      </c>
      <c r="AA951" s="61">
        <f t="shared" si="104"/>
        <v>1000000</v>
      </c>
    </row>
    <row r="952" spans="1:27" ht="20.100000000000001" customHeight="1">
      <c r="A952" s="101">
        <v>3064</v>
      </c>
      <c r="B952" s="102">
        <v>1410052004983</v>
      </c>
      <c r="C952" s="102">
        <v>922040010</v>
      </c>
      <c r="D952" s="103" t="s">
        <v>2192</v>
      </c>
      <c r="E952" s="103" t="s">
        <v>2272</v>
      </c>
      <c r="F952" s="104">
        <v>2400051</v>
      </c>
      <c r="G952" s="103" t="s">
        <v>2275</v>
      </c>
      <c r="H952" s="103" t="s">
        <v>133</v>
      </c>
      <c r="I952" s="103" t="s">
        <v>2273</v>
      </c>
      <c r="J952" s="103" t="s">
        <v>2280</v>
      </c>
      <c r="K952" s="82">
        <f t="shared" si="98"/>
        <v>1</v>
      </c>
      <c r="L952" s="82">
        <v>10</v>
      </c>
      <c r="M952" s="105">
        <f t="shared" si="99"/>
        <v>300000</v>
      </c>
      <c r="N952" s="105">
        <f t="shared" si="100"/>
        <v>150000</v>
      </c>
      <c r="O952" s="105" t="str">
        <f t="shared" si="101"/>
        <v/>
      </c>
      <c r="P952" s="105" t="str">
        <f t="shared" si="102"/>
        <v/>
      </c>
      <c r="Q952" s="82" t="s">
        <v>137</v>
      </c>
      <c r="R952" s="82"/>
      <c r="S952" s="82" t="s">
        <v>137</v>
      </c>
      <c r="T952" s="82" t="s">
        <v>137</v>
      </c>
      <c r="U952" s="82" t="s">
        <v>137</v>
      </c>
      <c r="V952" s="82"/>
      <c r="W952" s="82"/>
      <c r="X952" s="82" t="s">
        <v>137</v>
      </c>
      <c r="Y952" s="82"/>
      <c r="Z952" s="105">
        <f t="shared" si="103"/>
        <v>450000</v>
      </c>
      <c r="AA952" s="61">
        <f t="shared" si="104"/>
        <v>1000000</v>
      </c>
    </row>
    <row r="953" spans="1:27" ht="20.100000000000001" customHeight="1">
      <c r="A953" s="101">
        <v>3065</v>
      </c>
      <c r="B953" s="102">
        <v>1410052002862</v>
      </c>
      <c r="C953" s="102">
        <v>922040012</v>
      </c>
      <c r="D953" s="103" t="s">
        <v>2192</v>
      </c>
      <c r="E953" s="103" t="s">
        <v>1873</v>
      </c>
      <c r="F953" s="104">
        <v>2460022</v>
      </c>
      <c r="G953" s="103" t="s">
        <v>1876</v>
      </c>
      <c r="H953" s="103" t="s">
        <v>133</v>
      </c>
      <c r="I953" s="103" t="s">
        <v>1874</v>
      </c>
      <c r="J953" s="103" t="s">
        <v>2281</v>
      </c>
      <c r="K953" s="82">
        <f t="shared" si="98"/>
        <v>1</v>
      </c>
      <c r="L953" s="82">
        <v>19</v>
      </c>
      <c r="M953" s="105">
        <f t="shared" si="99"/>
        <v>300000</v>
      </c>
      <c r="N953" s="105">
        <f t="shared" si="100"/>
        <v>150000</v>
      </c>
      <c r="O953" s="105">
        <f t="shared" si="101"/>
        <v>300000</v>
      </c>
      <c r="P953" s="105" t="str">
        <f t="shared" si="102"/>
        <v/>
      </c>
      <c r="Q953" s="84" t="s">
        <v>138</v>
      </c>
      <c r="S953" s="84" t="s">
        <v>137</v>
      </c>
      <c r="T953" s="84" t="s">
        <v>137</v>
      </c>
      <c r="U953" s="84" t="s">
        <v>137</v>
      </c>
      <c r="X953" s="84" t="s">
        <v>137</v>
      </c>
      <c r="Z953" s="105">
        <f t="shared" si="103"/>
        <v>750000</v>
      </c>
      <c r="AA953" s="61">
        <f t="shared" si="104"/>
        <v>1000000</v>
      </c>
    </row>
    <row r="954" spans="1:27" ht="20.100000000000001" customHeight="1">
      <c r="A954" s="101">
        <v>3066</v>
      </c>
      <c r="B954" s="102">
        <v>1410052004702</v>
      </c>
      <c r="C954" s="102">
        <v>922040012</v>
      </c>
      <c r="D954" s="103" t="s">
        <v>2192</v>
      </c>
      <c r="E954" s="103" t="s">
        <v>1873</v>
      </c>
      <c r="F954" s="104">
        <v>2460022</v>
      </c>
      <c r="G954" s="103" t="s">
        <v>1876</v>
      </c>
      <c r="H954" s="103" t="s">
        <v>133</v>
      </c>
      <c r="I954" s="103" t="s">
        <v>1874</v>
      </c>
      <c r="J954" s="103" t="s">
        <v>2282</v>
      </c>
      <c r="K954" s="82">
        <f t="shared" si="98"/>
        <v>1</v>
      </c>
      <c r="L954" s="82">
        <v>19</v>
      </c>
      <c r="M954" s="105">
        <f t="shared" si="99"/>
        <v>300000</v>
      </c>
      <c r="N954" s="105">
        <f t="shared" si="100"/>
        <v>150000</v>
      </c>
      <c r="O954" s="105">
        <f t="shared" si="101"/>
        <v>300000</v>
      </c>
      <c r="P954" s="105" t="str">
        <f t="shared" si="102"/>
        <v/>
      </c>
      <c r="Q954" s="84" t="s">
        <v>138</v>
      </c>
      <c r="S954" s="84" t="s">
        <v>137</v>
      </c>
      <c r="T954" s="84" t="s">
        <v>137</v>
      </c>
      <c r="U954" s="84" t="s">
        <v>137</v>
      </c>
      <c r="X954" s="84" t="s">
        <v>137</v>
      </c>
      <c r="Z954" s="105">
        <f t="shared" si="103"/>
        <v>750000</v>
      </c>
      <c r="AA954" s="61">
        <f t="shared" si="104"/>
        <v>1000000</v>
      </c>
    </row>
    <row r="955" spans="1:27" ht="20.100000000000001" customHeight="1">
      <c r="A955" s="101">
        <v>3067</v>
      </c>
      <c r="B955" s="102">
        <v>1410052003324</v>
      </c>
      <c r="C955" s="102">
        <v>922040012</v>
      </c>
      <c r="D955" s="103" t="s">
        <v>2210</v>
      </c>
      <c r="E955" s="103" t="s">
        <v>1873</v>
      </c>
      <c r="F955" s="104">
        <v>2460022</v>
      </c>
      <c r="G955" s="103" t="s">
        <v>1876</v>
      </c>
      <c r="H955" s="103" t="s">
        <v>133</v>
      </c>
      <c r="I955" s="103" t="s">
        <v>1874</v>
      </c>
      <c r="J955" s="103" t="s">
        <v>2283</v>
      </c>
      <c r="K955" s="82">
        <f t="shared" si="98"/>
        <v>1</v>
      </c>
      <c r="L955" s="82">
        <v>12</v>
      </c>
      <c r="M955" s="105">
        <f t="shared" si="99"/>
        <v>300000</v>
      </c>
      <c r="N955" s="105">
        <f t="shared" si="100"/>
        <v>150000</v>
      </c>
      <c r="O955" s="105">
        <f t="shared" si="101"/>
        <v>300000</v>
      </c>
      <c r="P955" s="105" t="str">
        <f t="shared" si="102"/>
        <v/>
      </c>
      <c r="Q955" s="84" t="s">
        <v>138</v>
      </c>
      <c r="S955" s="84" t="s">
        <v>137</v>
      </c>
      <c r="T955" s="84" t="s">
        <v>137</v>
      </c>
      <c r="U955" s="84" t="s">
        <v>137</v>
      </c>
      <c r="X955" s="84" t="s">
        <v>137</v>
      </c>
      <c r="Z955" s="105">
        <f t="shared" si="103"/>
        <v>750000</v>
      </c>
      <c r="AA955" s="61">
        <f t="shared" si="104"/>
        <v>1000000</v>
      </c>
    </row>
    <row r="956" spans="1:27" ht="20.100000000000001" customHeight="1">
      <c r="A956" s="101">
        <v>3068</v>
      </c>
      <c r="B956" s="102">
        <v>1410052003332</v>
      </c>
      <c r="C956" s="102">
        <v>922040012</v>
      </c>
      <c r="D956" s="103" t="s">
        <v>2210</v>
      </c>
      <c r="E956" s="103" t="s">
        <v>1873</v>
      </c>
      <c r="F956" s="104">
        <v>2460022</v>
      </c>
      <c r="G956" s="103" t="s">
        <v>1876</v>
      </c>
      <c r="H956" s="103" t="s">
        <v>133</v>
      </c>
      <c r="I956" s="103" t="s">
        <v>1874</v>
      </c>
      <c r="J956" s="103" t="s">
        <v>2284</v>
      </c>
      <c r="K956" s="82">
        <f t="shared" si="98"/>
        <v>1</v>
      </c>
      <c r="L956" s="82">
        <v>16</v>
      </c>
      <c r="M956" s="105">
        <f t="shared" si="99"/>
        <v>300000</v>
      </c>
      <c r="N956" s="105">
        <f t="shared" si="100"/>
        <v>150000</v>
      </c>
      <c r="O956" s="105">
        <f t="shared" si="101"/>
        <v>300000</v>
      </c>
      <c r="P956" s="105" t="str">
        <f t="shared" si="102"/>
        <v/>
      </c>
      <c r="Q956" s="84" t="s">
        <v>138</v>
      </c>
      <c r="S956" s="84" t="s">
        <v>137</v>
      </c>
      <c r="T956" s="84" t="s">
        <v>137</v>
      </c>
      <c r="U956" s="84" t="s">
        <v>137</v>
      </c>
      <c r="X956" s="84" t="s">
        <v>137</v>
      </c>
      <c r="Z956" s="105">
        <f t="shared" si="103"/>
        <v>750000</v>
      </c>
      <c r="AA956" s="61">
        <f t="shared" si="104"/>
        <v>1000000</v>
      </c>
    </row>
    <row r="957" spans="1:27" ht="20.100000000000001" customHeight="1">
      <c r="A957" s="101">
        <v>3069</v>
      </c>
      <c r="B957" s="102">
        <v>1410052003266</v>
      </c>
      <c r="C957" s="102">
        <v>922040014</v>
      </c>
      <c r="D957" s="103" t="s">
        <v>2192</v>
      </c>
      <c r="E957" s="103" t="s">
        <v>3500</v>
      </c>
      <c r="F957" s="104">
        <v>2300027</v>
      </c>
      <c r="G957" s="103" t="s">
        <v>2287</v>
      </c>
      <c r="H957" s="103" t="s">
        <v>133</v>
      </c>
      <c r="I957" s="103" t="s">
        <v>2285</v>
      </c>
      <c r="J957" s="103" t="s">
        <v>2286</v>
      </c>
      <c r="K957" s="82">
        <f t="shared" si="98"/>
        <v>1</v>
      </c>
      <c r="L957" s="82">
        <v>19</v>
      </c>
      <c r="M957" s="105">
        <f t="shared" si="99"/>
        <v>300000</v>
      </c>
      <c r="N957" s="105">
        <f t="shared" si="100"/>
        <v>150000</v>
      </c>
      <c r="O957" s="105">
        <f t="shared" si="101"/>
        <v>300000</v>
      </c>
      <c r="P957" s="105" t="str">
        <f t="shared" si="102"/>
        <v/>
      </c>
      <c r="Q957" s="84" t="s">
        <v>138</v>
      </c>
      <c r="S957" s="84" t="s">
        <v>137</v>
      </c>
      <c r="T957" s="84" t="s">
        <v>137</v>
      </c>
      <c r="U957" s="84" t="s">
        <v>137</v>
      </c>
      <c r="X957" s="84" t="s">
        <v>137</v>
      </c>
      <c r="Z957" s="105">
        <f t="shared" si="103"/>
        <v>750000</v>
      </c>
      <c r="AA957" s="61">
        <f t="shared" si="104"/>
        <v>1000000</v>
      </c>
    </row>
    <row r="958" spans="1:27" ht="20.100000000000001" customHeight="1">
      <c r="A958" s="101">
        <v>3070</v>
      </c>
      <c r="B958" s="102">
        <v>1410052002870</v>
      </c>
      <c r="C958" s="102">
        <v>922040016</v>
      </c>
      <c r="D958" s="103" t="s">
        <v>2192</v>
      </c>
      <c r="E958" s="103" t="s">
        <v>2288</v>
      </c>
      <c r="F958" s="104">
        <v>2210052</v>
      </c>
      <c r="G958" s="103" t="s">
        <v>2291</v>
      </c>
      <c r="H958" s="103" t="s">
        <v>133</v>
      </c>
      <c r="I958" s="103" t="s">
        <v>2289</v>
      </c>
      <c r="J958" s="103" t="s">
        <v>2290</v>
      </c>
      <c r="K958" s="82">
        <f t="shared" si="98"/>
        <v>1</v>
      </c>
      <c r="L958" s="82">
        <v>11</v>
      </c>
      <c r="M958" s="105">
        <f t="shared" si="99"/>
        <v>300000</v>
      </c>
      <c r="N958" s="105">
        <f t="shared" si="100"/>
        <v>150000</v>
      </c>
      <c r="O958" s="105" t="str">
        <f t="shared" si="101"/>
        <v/>
      </c>
      <c r="P958" s="105" t="str">
        <f t="shared" si="102"/>
        <v/>
      </c>
      <c r="Q958" s="82" t="s">
        <v>137</v>
      </c>
      <c r="R958" s="82"/>
      <c r="S958" s="82" t="s">
        <v>137</v>
      </c>
      <c r="T958" s="82" t="s">
        <v>137</v>
      </c>
      <c r="U958" s="82" t="s">
        <v>137</v>
      </c>
      <c r="V958" s="82"/>
      <c r="W958" s="82"/>
      <c r="X958" s="82" t="s">
        <v>137</v>
      </c>
      <c r="Y958" s="82"/>
      <c r="Z958" s="105">
        <f t="shared" si="103"/>
        <v>450000</v>
      </c>
      <c r="AA958" s="61">
        <f t="shared" si="104"/>
        <v>1000000</v>
      </c>
    </row>
    <row r="959" spans="1:27" ht="20.100000000000001" customHeight="1">
      <c r="A959" s="101">
        <v>3071</v>
      </c>
      <c r="B959" s="102">
        <v>1410052002888</v>
      </c>
      <c r="C959" s="102">
        <v>922040016</v>
      </c>
      <c r="D959" s="103" t="s">
        <v>2192</v>
      </c>
      <c r="E959" s="103" t="s">
        <v>2288</v>
      </c>
      <c r="F959" s="104">
        <v>2210052</v>
      </c>
      <c r="G959" s="103" t="s">
        <v>2291</v>
      </c>
      <c r="H959" s="103" t="s">
        <v>133</v>
      </c>
      <c r="I959" s="103" t="s">
        <v>2289</v>
      </c>
      <c r="J959" s="103" t="s">
        <v>2292</v>
      </c>
      <c r="K959" s="82">
        <f t="shared" si="98"/>
        <v>1</v>
      </c>
      <c r="L959" s="82">
        <v>12</v>
      </c>
      <c r="M959" s="105">
        <f t="shared" si="99"/>
        <v>300000</v>
      </c>
      <c r="N959" s="105">
        <f t="shared" si="100"/>
        <v>150000</v>
      </c>
      <c r="O959" s="105" t="str">
        <f t="shared" si="101"/>
        <v/>
      </c>
      <c r="P959" s="105" t="str">
        <f t="shared" si="102"/>
        <v/>
      </c>
      <c r="Q959" s="82" t="s">
        <v>137</v>
      </c>
      <c r="R959" s="82"/>
      <c r="S959" s="82" t="s">
        <v>137</v>
      </c>
      <c r="T959" s="82" t="s">
        <v>137</v>
      </c>
      <c r="U959" s="82" t="s">
        <v>137</v>
      </c>
      <c r="V959" s="82"/>
      <c r="W959" s="82"/>
      <c r="X959" s="82" t="s">
        <v>137</v>
      </c>
      <c r="Y959" s="82"/>
      <c r="Z959" s="105">
        <f t="shared" si="103"/>
        <v>450000</v>
      </c>
      <c r="AA959" s="61">
        <f t="shared" si="104"/>
        <v>1000000</v>
      </c>
    </row>
    <row r="960" spans="1:27" ht="20.100000000000001" customHeight="1">
      <c r="A960" s="101">
        <v>3072</v>
      </c>
      <c r="B960" s="102">
        <v>1410052003001</v>
      </c>
      <c r="C960" s="102">
        <v>922040016</v>
      </c>
      <c r="D960" s="103" t="s">
        <v>2192</v>
      </c>
      <c r="E960" s="103" t="s">
        <v>2288</v>
      </c>
      <c r="F960" s="104">
        <v>2210052</v>
      </c>
      <c r="G960" s="103" t="s">
        <v>2291</v>
      </c>
      <c r="H960" s="103" t="s">
        <v>133</v>
      </c>
      <c r="I960" s="103" t="s">
        <v>2289</v>
      </c>
      <c r="J960" s="103" t="s">
        <v>2293</v>
      </c>
      <c r="K960" s="82">
        <f t="shared" si="98"/>
        <v>1</v>
      </c>
      <c r="L960" s="82">
        <v>12</v>
      </c>
      <c r="M960" s="105">
        <f t="shared" si="99"/>
        <v>300000</v>
      </c>
      <c r="N960" s="105">
        <f t="shared" si="100"/>
        <v>150000</v>
      </c>
      <c r="O960" s="105" t="str">
        <f t="shared" si="101"/>
        <v/>
      </c>
      <c r="P960" s="105" t="str">
        <f t="shared" si="102"/>
        <v/>
      </c>
      <c r="Q960" s="82" t="s">
        <v>137</v>
      </c>
      <c r="R960" s="82"/>
      <c r="S960" s="82" t="s">
        <v>137</v>
      </c>
      <c r="T960" s="82" t="s">
        <v>137</v>
      </c>
      <c r="U960" s="82" t="s">
        <v>137</v>
      </c>
      <c r="V960" s="82"/>
      <c r="W960" s="82"/>
      <c r="X960" s="82" t="s">
        <v>137</v>
      </c>
      <c r="Y960" s="82"/>
      <c r="Z960" s="105">
        <f t="shared" si="103"/>
        <v>450000</v>
      </c>
      <c r="AA960" s="61">
        <f t="shared" si="104"/>
        <v>1000000</v>
      </c>
    </row>
    <row r="961" spans="1:27" ht="20.100000000000001" customHeight="1">
      <c r="A961" s="101">
        <v>3073</v>
      </c>
      <c r="B961" s="102">
        <v>1410052004165</v>
      </c>
      <c r="C961" s="102">
        <v>922040016</v>
      </c>
      <c r="D961" s="103" t="s">
        <v>2192</v>
      </c>
      <c r="E961" s="103" t="s">
        <v>2288</v>
      </c>
      <c r="F961" s="104">
        <v>2210052</v>
      </c>
      <c r="G961" s="103" t="s">
        <v>2291</v>
      </c>
      <c r="H961" s="103" t="s">
        <v>133</v>
      </c>
      <c r="I961" s="103" t="s">
        <v>2289</v>
      </c>
      <c r="J961" s="103" t="s">
        <v>2294</v>
      </c>
      <c r="K961" s="82">
        <f t="shared" si="98"/>
        <v>1</v>
      </c>
      <c r="L961" s="82">
        <v>12</v>
      </c>
      <c r="M961" s="105">
        <f t="shared" si="99"/>
        <v>300000</v>
      </c>
      <c r="N961" s="105">
        <f t="shared" si="100"/>
        <v>150000</v>
      </c>
      <c r="O961" s="105" t="str">
        <f t="shared" si="101"/>
        <v/>
      </c>
      <c r="P961" s="105" t="str">
        <f t="shared" si="102"/>
        <v/>
      </c>
      <c r="Q961" s="82" t="s">
        <v>137</v>
      </c>
      <c r="R961" s="82"/>
      <c r="S961" s="82" t="s">
        <v>137</v>
      </c>
      <c r="T961" s="82" t="s">
        <v>137</v>
      </c>
      <c r="U961" s="82" t="s">
        <v>137</v>
      </c>
      <c r="V961" s="82"/>
      <c r="W961" s="82"/>
      <c r="X961" s="82" t="s">
        <v>137</v>
      </c>
      <c r="Y961" s="82"/>
      <c r="Z961" s="105">
        <f t="shared" si="103"/>
        <v>450000</v>
      </c>
      <c r="AA961" s="61">
        <f t="shared" si="104"/>
        <v>1000000</v>
      </c>
    </row>
    <row r="962" spans="1:27" ht="20.100000000000001" customHeight="1">
      <c r="A962" s="101">
        <v>3074</v>
      </c>
      <c r="B962" s="102">
        <v>1410052005162</v>
      </c>
      <c r="C962" s="102">
        <v>922040016</v>
      </c>
      <c r="D962" s="103" t="s">
        <v>2192</v>
      </c>
      <c r="E962" s="103" t="s">
        <v>2288</v>
      </c>
      <c r="F962" s="104">
        <v>2210052</v>
      </c>
      <c r="G962" s="103" t="s">
        <v>2291</v>
      </c>
      <c r="H962" s="103" t="s">
        <v>133</v>
      </c>
      <c r="I962" s="103" t="s">
        <v>2289</v>
      </c>
      <c r="J962" s="103" t="s">
        <v>2295</v>
      </c>
      <c r="K962" s="82">
        <f t="shared" si="98"/>
        <v>1</v>
      </c>
      <c r="L962" s="82">
        <v>12</v>
      </c>
      <c r="M962" s="105">
        <f t="shared" si="99"/>
        <v>300000</v>
      </c>
      <c r="N962" s="105">
        <f t="shared" si="100"/>
        <v>150000</v>
      </c>
      <c r="O962" s="105" t="str">
        <f t="shared" si="101"/>
        <v/>
      </c>
      <c r="P962" s="105" t="str">
        <f t="shared" si="102"/>
        <v/>
      </c>
      <c r="Q962" s="82" t="s">
        <v>137</v>
      </c>
      <c r="R962" s="82"/>
      <c r="S962" s="82" t="s">
        <v>137</v>
      </c>
      <c r="T962" s="82" t="s">
        <v>137</v>
      </c>
      <c r="U962" s="82" t="s">
        <v>137</v>
      </c>
      <c r="V962" s="82"/>
      <c r="W962" s="82"/>
      <c r="X962" s="82" t="s">
        <v>137</v>
      </c>
      <c r="Y962" s="82"/>
      <c r="Z962" s="105">
        <f t="shared" si="103"/>
        <v>450000</v>
      </c>
      <c r="AA962" s="61">
        <f t="shared" si="104"/>
        <v>1000000</v>
      </c>
    </row>
    <row r="963" spans="1:27" ht="20.100000000000001" customHeight="1">
      <c r="A963" s="101">
        <v>3075</v>
      </c>
      <c r="B963" s="102">
        <v>1410052003274</v>
      </c>
      <c r="C963" s="102">
        <v>922050001</v>
      </c>
      <c r="D963" s="103" t="s">
        <v>2192</v>
      </c>
      <c r="E963" s="103" t="s">
        <v>2296</v>
      </c>
      <c r="F963" s="104">
        <v>2260025</v>
      </c>
      <c r="G963" s="103" t="s">
        <v>2299</v>
      </c>
      <c r="H963" s="103" t="s">
        <v>634</v>
      </c>
      <c r="I963" s="103" t="s">
        <v>2297</v>
      </c>
      <c r="J963" s="103" t="s">
        <v>2298</v>
      </c>
      <c r="K963" s="82">
        <f t="shared" ref="K963:K1026" si="105">IF(L963="","",IF(L963&lt;=19,1,IF(AND(L963&gt;=20,L963&lt;=59),2,IF(L963&gt;=60,3,"エラー"))))</f>
        <v>1</v>
      </c>
      <c r="L963" s="82">
        <v>18</v>
      </c>
      <c r="M963" s="105">
        <f t="shared" ref="M963:M1026" si="106">IF(L963="","",IF(K963=1,300000,IF(K963=2,400000,IF(K963=3,500000,"エラー"))))</f>
        <v>300000</v>
      </c>
      <c r="N963" s="105">
        <f t="shared" ref="N963:N1026" si="107">IF(L963="","",IF(K963=1,150000,IF(K963=2,200000,IF(K963=3,250000,"エラー"))))</f>
        <v>150000</v>
      </c>
      <c r="O963" s="105" t="str">
        <f t="shared" ref="O963:O1026" si="108">IF(OR(Q963="○",R963="○",S963="○",T963="○",U963="○",V963="○"),300000,"")</f>
        <v/>
      </c>
      <c r="P963" s="105" t="str">
        <f t="shared" ref="P963:P1026" si="109">IF(OR(X963="○",W963="○",Y963="○"),300000,"")</f>
        <v/>
      </c>
      <c r="Q963" s="82" t="s">
        <v>137</v>
      </c>
      <c r="R963" s="82"/>
      <c r="S963" s="82" t="s">
        <v>137</v>
      </c>
      <c r="T963" s="82" t="s">
        <v>137</v>
      </c>
      <c r="U963" s="82" t="s">
        <v>137</v>
      </c>
      <c r="V963" s="82"/>
      <c r="W963" s="82"/>
      <c r="X963" s="82" t="s">
        <v>137</v>
      </c>
      <c r="Y963" s="82"/>
      <c r="Z963" s="105">
        <f t="shared" ref="Z963:Z1026" si="110">SUM(M963:P963)</f>
        <v>450000</v>
      </c>
      <c r="AA963" s="61">
        <f t="shared" ref="AA963:AA1026" si="111">IF(OR(N963&lt;&gt;"",O963&lt;&gt;"",P963&lt;&gt;""),1000000,0)</f>
        <v>1000000</v>
      </c>
    </row>
    <row r="964" spans="1:27" ht="20.100000000000001" customHeight="1">
      <c r="A964" s="101">
        <v>3076</v>
      </c>
      <c r="B964" s="102">
        <v>1410052003282</v>
      </c>
      <c r="C964" s="102">
        <v>922050002</v>
      </c>
      <c r="D964" s="103" t="s">
        <v>2210</v>
      </c>
      <c r="E964" s="103" t="s">
        <v>2300</v>
      </c>
      <c r="F964" s="104">
        <v>2330013</v>
      </c>
      <c r="G964" s="103" t="s">
        <v>2303</v>
      </c>
      <c r="H964" s="103" t="s">
        <v>147</v>
      </c>
      <c r="I964" s="103" t="s">
        <v>2301</v>
      </c>
      <c r="J964" s="103" t="s">
        <v>2302</v>
      </c>
      <c r="K964" s="82">
        <f t="shared" si="105"/>
        <v>1</v>
      </c>
      <c r="L964" s="82">
        <v>17</v>
      </c>
      <c r="M964" s="105">
        <f t="shared" si="106"/>
        <v>300000</v>
      </c>
      <c r="N964" s="105">
        <f t="shared" si="107"/>
        <v>150000</v>
      </c>
      <c r="O964" s="105" t="str">
        <f t="shared" si="108"/>
        <v/>
      </c>
      <c r="P964" s="105" t="str">
        <f t="shared" si="109"/>
        <v/>
      </c>
      <c r="Q964" s="82" t="s">
        <v>137</v>
      </c>
      <c r="R964" s="82"/>
      <c r="S964" s="82" t="s">
        <v>137</v>
      </c>
      <c r="T964" s="82" t="s">
        <v>137</v>
      </c>
      <c r="U964" s="82" t="s">
        <v>137</v>
      </c>
      <c r="V964" s="82"/>
      <c r="W964" s="82"/>
      <c r="X964" s="82" t="s">
        <v>137</v>
      </c>
      <c r="Y964" s="82"/>
      <c r="Z964" s="105">
        <f t="shared" si="110"/>
        <v>450000</v>
      </c>
      <c r="AA964" s="61">
        <f t="shared" si="111"/>
        <v>1000000</v>
      </c>
    </row>
    <row r="965" spans="1:27" ht="20.100000000000001" customHeight="1">
      <c r="A965" s="101">
        <v>3077</v>
      </c>
      <c r="B965" s="102">
        <v>1410052003290</v>
      </c>
      <c r="C965" s="102">
        <v>922050003</v>
      </c>
      <c r="D965" s="103" t="s">
        <v>2192</v>
      </c>
      <c r="E965" s="103" t="s">
        <v>2304</v>
      </c>
      <c r="F965" s="104">
        <v>2400006</v>
      </c>
      <c r="G965" s="103" t="s">
        <v>2307</v>
      </c>
      <c r="H965" s="103" t="s">
        <v>133</v>
      </c>
      <c r="I965" s="103" t="s">
        <v>2305</v>
      </c>
      <c r="J965" s="103" t="s">
        <v>2306</v>
      </c>
      <c r="K965" s="82">
        <f t="shared" si="105"/>
        <v>1</v>
      </c>
      <c r="L965" s="82">
        <v>11</v>
      </c>
      <c r="M965" s="105">
        <f t="shared" si="106"/>
        <v>300000</v>
      </c>
      <c r="N965" s="105">
        <f t="shared" si="107"/>
        <v>150000</v>
      </c>
      <c r="O965" s="105" t="str">
        <f t="shared" si="108"/>
        <v/>
      </c>
      <c r="P965" s="105" t="str">
        <f t="shared" si="109"/>
        <v/>
      </c>
      <c r="Q965" s="82" t="s">
        <v>137</v>
      </c>
      <c r="R965" s="82"/>
      <c r="S965" s="82" t="s">
        <v>137</v>
      </c>
      <c r="T965" s="82" t="s">
        <v>137</v>
      </c>
      <c r="U965" s="82" t="s">
        <v>137</v>
      </c>
      <c r="V965" s="82"/>
      <c r="W965" s="82"/>
      <c r="X965" s="82" t="s">
        <v>137</v>
      </c>
      <c r="Y965" s="82"/>
      <c r="Z965" s="105">
        <f t="shared" si="110"/>
        <v>450000</v>
      </c>
      <c r="AA965" s="61">
        <f t="shared" si="111"/>
        <v>1000000</v>
      </c>
    </row>
    <row r="966" spans="1:27" ht="20.100000000000001" customHeight="1">
      <c r="A966" s="101">
        <v>3078</v>
      </c>
      <c r="B966" s="102">
        <v>1410052003308</v>
      </c>
      <c r="C966" s="102">
        <v>922050004</v>
      </c>
      <c r="D966" s="103" t="s">
        <v>2192</v>
      </c>
      <c r="E966" s="103" t="s">
        <v>689</v>
      </c>
      <c r="F966" s="104">
        <v>1690075</v>
      </c>
      <c r="G966" s="103" t="s">
        <v>692</v>
      </c>
      <c r="H966" s="103" t="s">
        <v>147</v>
      </c>
      <c r="I966" s="103" t="s">
        <v>690</v>
      </c>
      <c r="J966" s="103" t="s">
        <v>2308</v>
      </c>
      <c r="K966" s="82">
        <f t="shared" si="105"/>
        <v>1</v>
      </c>
      <c r="L966" s="82">
        <v>18</v>
      </c>
      <c r="M966" s="105">
        <f t="shared" si="106"/>
        <v>300000</v>
      </c>
      <c r="N966" s="105">
        <f t="shared" si="107"/>
        <v>150000</v>
      </c>
      <c r="O966" s="105" t="str">
        <f t="shared" si="108"/>
        <v/>
      </c>
      <c r="P966" s="105" t="str">
        <f t="shared" si="109"/>
        <v/>
      </c>
      <c r="Q966" s="82" t="s">
        <v>137</v>
      </c>
      <c r="R966" s="82"/>
      <c r="S966" s="82" t="s">
        <v>137</v>
      </c>
      <c r="T966" s="82" t="s">
        <v>137</v>
      </c>
      <c r="U966" s="82" t="s">
        <v>137</v>
      </c>
      <c r="V966" s="82"/>
      <c r="W966" s="82"/>
      <c r="X966" s="82" t="s">
        <v>137</v>
      </c>
      <c r="Y966" s="82"/>
      <c r="Z966" s="105">
        <f t="shared" si="110"/>
        <v>450000</v>
      </c>
      <c r="AA966" s="61">
        <f t="shared" si="111"/>
        <v>1000000</v>
      </c>
    </row>
    <row r="967" spans="1:27" ht="20.100000000000001" customHeight="1">
      <c r="A967" s="101">
        <v>3079</v>
      </c>
      <c r="B967" s="102">
        <v>1410052003316</v>
      </c>
      <c r="C967" s="102">
        <v>922050004</v>
      </c>
      <c r="D967" s="103" t="s">
        <v>2192</v>
      </c>
      <c r="E967" s="103" t="s">
        <v>689</v>
      </c>
      <c r="F967" s="104">
        <v>1690075</v>
      </c>
      <c r="G967" s="103" t="s">
        <v>692</v>
      </c>
      <c r="H967" s="103" t="s">
        <v>147</v>
      </c>
      <c r="I967" s="103" t="s">
        <v>690</v>
      </c>
      <c r="J967" s="103" t="s">
        <v>2309</v>
      </c>
      <c r="K967" s="82">
        <f t="shared" si="105"/>
        <v>1</v>
      </c>
      <c r="L967" s="82">
        <v>10</v>
      </c>
      <c r="M967" s="105">
        <f t="shared" si="106"/>
        <v>300000</v>
      </c>
      <c r="N967" s="105">
        <f t="shared" si="107"/>
        <v>150000</v>
      </c>
      <c r="O967" s="105" t="str">
        <f t="shared" si="108"/>
        <v/>
      </c>
      <c r="P967" s="105" t="str">
        <f t="shared" si="109"/>
        <v/>
      </c>
      <c r="Q967" s="82" t="s">
        <v>137</v>
      </c>
      <c r="R967" s="82"/>
      <c r="S967" s="82" t="s">
        <v>137</v>
      </c>
      <c r="T967" s="82" t="s">
        <v>137</v>
      </c>
      <c r="U967" s="82" t="s">
        <v>137</v>
      </c>
      <c r="V967" s="82"/>
      <c r="W967" s="82"/>
      <c r="X967" s="82" t="s">
        <v>137</v>
      </c>
      <c r="Y967" s="82"/>
      <c r="Z967" s="105">
        <f t="shared" si="110"/>
        <v>450000</v>
      </c>
      <c r="AA967" s="61">
        <f t="shared" si="111"/>
        <v>1000000</v>
      </c>
    </row>
    <row r="968" spans="1:27" ht="20.100000000000001" customHeight="1">
      <c r="A968" s="101">
        <v>3080</v>
      </c>
      <c r="B968" s="102">
        <v>1410052003217</v>
      </c>
      <c r="C968" s="102">
        <v>922050004</v>
      </c>
      <c r="D968" s="103" t="s">
        <v>2192</v>
      </c>
      <c r="E968" s="103" t="s">
        <v>689</v>
      </c>
      <c r="F968" s="104">
        <v>1690075</v>
      </c>
      <c r="G968" s="103" t="s">
        <v>692</v>
      </c>
      <c r="H968" s="103" t="s">
        <v>147</v>
      </c>
      <c r="I968" s="103" t="s">
        <v>690</v>
      </c>
      <c r="J968" s="103" t="s">
        <v>2310</v>
      </c>
      <c r="K968" s="82">
        <f t="shared" si="105"/>
        <v>1</v>
      </c>
      <c r="L968" s="82">
        <v>19</v>
      </c>
      <c r="M968" s="105">
        <f t="shared" si="106"/>
        <v>300000</v>
      </c>
      <c r="N968" s="105">
        <f t="shared" si="107"/>
        <v>150000</v>
      </c>
      <c r="O968" s="105" t="str">
        <f t="shared" si="108"/>
        <v/>
      </c>
      <c r="P968" s="105" t="str">
        <f t="shared" si="109"/>
        <v/>
      </c>
      <c r="Q968" s="82" t="s">
        <v>137</v>
      </c>
      <c r="R968" s="82"/>
      <c r="S968" s="82" t="s">
        <v>137</v>
      </c>
      <c r="T968" s="82" t="s">
        <v>137</v>
      </c>
      <c r="U968" s="82" t="s">
        <v>137</v>
      </c>
      <c r="V968" s="82"/>
      <c r="W968" s="82"/>
      <c r="X968" s="82" t="s">
        <v>137</v>
      </c>
      <c r="Y968" s="82"/>
      <c r="Z968" s="105">
        <f t="shared" si="110"/>
        <v>450000</v>
      </c>
      <c r="AA968" s="61">
        <f t="shared" si="111"/>
        <v>1000000</v>
      </c>
    </row>
    <row r="969" spans="1:27" ht="20.100000000000001" customHeight="1">
      <c r="A969" s="101">
        <v>3081</v>
      </c>
      <c r="B969" s="102">
        <v>1410052002896</v>
      </c>
      <c r="C969" s="102">
        <v>922050008</v>
      </c>
      <c r="D969" s="103" t="s">
        <v>2192</v>
      </c>
      <c r="E969" s="103" t="s">
        <v>2311</v>
      </c>
      <c r="F969" s="104">
        <v>2340055</v>
      </c>
      <c r="G969" s="103" t="s">
        <v>2314</v>
      </c>
      <c r="H969" s="103" t="s">
        <v>133</v>
      </c>
      <c r="I969" s="103" t="s">
        <v>2312</v>
      </c>
      <c r="J969" s="103" t="s">
        <v>2313</v>
      </c>
      <c r="K969" s="82">
        <f t="shared" si="105"/>
        <v>1</v>
      </c>
      <c r="L969" s="82">
        <v>9</v>
      </c>
      <c r="M969" s="105">
        <f t="shared" si="106"/>
        <v>300000</v>
      </c>
      <c r="N969" s="105">
        <f t="shared" si="107"/>
        <v>150000</v>
      </c>
      <c r="O969" s="105" t="str">
        <f t="shared" si="108"/>
        <v/>
      </c>
      <c r="P969" s="105" t="str">
        <f t="shared" si="109"/>
        <v/>
      </c>
      <c r="Q969" s="82" t="s">
        <v>137</v>
      </c>
      <c r="R969" s="82"/>
      <c r="S969" s="82" t="s">
        <v>137</v>
      </c>
      <c r="T969" s="82" t="s">
        <v>137</v>
      </c>
      <c r="U969" s="82" t="s">
        <v>137</v>
      </c>
      <c r="V969" s="82"/>
      <c r="W969" s="82"/>
      <c r="X969" s="82" t="s">
        <v>137</v>
      </c>
      <c r="Y969" s="82"/>
      <c r="Z969" s="105">
        <f t="shared" si="110"/>
        <v>450000</v>
      </c>
      <c r="AA969" s="61">
        <f t="shared" si="111"/>
        <v>1000000</v>
      </c>
    </row>
    <row r="970" spans="1:27" ht="20.100000000000001" customHeight="1">
      <c r="A970" s="101">
        <v>3082</v>
      </c>
      <c r="B970" s="102">
        <v>1410052004207</v>
      </c>
      <c r="C970" s="102">
        <v>922050008</v>
      </c>
      <c r="D970" s="103" t="s">
        <v>2192</v>
      </c>
      <c r="E970" s="103" t="s">
        <v>2311</v>
      </c>
      <c r="F970" s="104">
        <v>2340055</v>
      </c>
      <c r="G970" s="103" t="s">
        <v>2314</v>
      </c>
      <c r="H970" s="103" t="s">
        <v>133</v>
      </c>
      <c r="I970" s="103" t="s">
        <v>2312</v>
      </c>
      <c r="J970" s="103" t="s">
        <v>2315</v>
      </c>
      <c r="K970" s="82">
        <f t="shared" si="105"/>
        <v>1</v>
      </c>
      <c r="L970" s="82">
        <v>9</v>
      </c>
      <c r="M970" s="105">
        <f t="shared" si="106"/>
        <v>300000</v>
      </c>
      <c r="N970" s="105">
        <f t="shared" si="107"/>
        <v>150000</v>
      </c>
      <c r="O970" s="105" t="str">
        <f t="shared" si="108"/>
        <v/>
      </c>
      <c r="P970" s="105" t="str">
        <f t="shared" si="109"/>
        <v/>
      </c>
      <c r="Q970" s="82" t="s">
        <v>137</v>
      </c>
      <c r="R970" s="82"/>
      <c r="S970" s="82" t="s">
        <v>137</v>
      </c>
      <c r="T970" s="82" t="s">
        <v>137</v>
      </c>
      <c r="U970" s="82" t="s">
        <v>137</v>
      </c>
      <c r="V970" s="82"/>
      <c r="W970" s="82"/>
      <c r="X970" s="82" t="s">
        <v>137</v>
      </c>
      <c r="Y970" s="82"/>
      <c r="Z970" s="105">
        <f t="shared" si="110"/>
        <v>450000</v>
      </c>
      <c r="AA970" s="61">
        <f t="shared" si="111"/>
        <v>1000000</v>
      </c>
    </row>
    <row r="971" spans="1:27" ht="20.100000000000001" customHeight="1">
      <c r="A971" s="101">
        <v>3083</v>
      </c>
      <c r="B971" s="102">
        <v>1410052002904</v>
      </c>
      <c r="C971" s="102">
        <v>922050008</v>
      </c>
      <c r="D971" s="103" t="s">
        <v>2210</v>
      </c>
      <c r="E971" s="103" t="s">
        <v>2311</v>
      </c>
      <c r="F971" s="104">
        <v>2340055</v>
      </c>
      <c r="G971" s="103" t="s">
        <v>2314</v>
      </c>
      <c r="H971" s="103" t="s">
        <v>133</v>
      </c>
      <c r="I971" s="103" t="s">
        <v>2312</v>
      </c>
      <c r="J971" s="103" t="s">
        <v>2316</v>
      </c>
      <c r="K971" s="82">
        <f t="shared" si="105"/>
        <v>1</v>
      </c>
      <c r="L971" s="82">
        <v>9</v>
      </c>
      <c r="M971" s="105">
        <f t="shared" si="106"/>
        <v>300000</v>
      </c>
      <c r="N971" s="105">
        <f t="shared" si="107"/>
        <v>150000</v>
      </c>
      <c r="O971" s="105" t="str">
        <f t="shared" si="108"/>
        <v/>
      </c>
      <c r="P971" s="105" t="str">
        <f t="shared" si="109"/>
        <v/>
      </c>
      <c r="Q971" s="82" t="s">
        <v>137</v>
      </c>
      <c r="R971" s="82"/>
      <c r="S971" s="82" t="s">
        <v>137</v>
      </c>
      <c r="T971" s="82" t="s">
        <v>137</v>
      </c>
      <c r="U971" s="82" t="s">
        <v>137</v>
      </c>
      <c r="V971" s="82"/>
      <c r="W971" s="82"/>
      <c r="X971" s="82" t="s">
        <v>137</v>
      </c>
      <c r="Y971" s="82"/>
      <c r="Z971" s="105">
        <f t="shared" si="110"/>
        <v>450000</v>
      </c>
      <c r="AA971" s="61">
        <f t="shared" si="111"/>
        <v>1000000</v>
      </c>
    </row>
    <row r="972" spans="1:27" ht="20.100000000000001" customHeight="1">
      <c r="A972" s="101">
        <v>3084</v>
      </c>
      <c r="B972" s="102">
        <v>1410052003340</v>
      </c>
      <c r="C972" s="102">
        <v>922050010</v>
      </c>
      <c r="D972" s="103" t="s">
        <v>2192</v>
      </c>
      <c r="E972" s="103" t="s">
        <v>2317</v>
      </c>
      <c r="F972" s="104">
        <v>2340054</v>
      </c>
      <c r="G972" s="103" t="s">
        <v>2320</v>
      </c>
      <c r="H972" s="103" t="s">
        <v>133</v>
      </c>
      <c r="I972" s="103" t="s">
        <v>2318</v>
      </c>
      <c r="J972" s="103" t="s">
        <v>2319</v>
      </c>
      <c r="K972" s="82">
        <f t="shared" si="105"/>
        <v>1</v>
      </c>
      <c r="L972" s="82">
        <v>19</v>
      </c>
      <c r="M972" s="105">
        <f t="shared" si="106"/>
        <v>300000</v>
      </c>
      <c r="N972" s="105">
        <f t="shared" si="107"/>
        <v>150000</v>
      </c>
      <c r="O972" s="105">
        <f t="shared" si="108"/>
        <v>300000</v>
      </c>
      <c r="P972" s="105" t="str">
        <f t="shared" si="109"/>
        <v/>
      </c>
      <c r="Q972" s="84" t="s">
        <v>138</v>
      </c>
      <c r="S972" s="84" t="s">
        <v>137</v>
      </c>
      <c r="T972" s="84" t="s">
        <v>137</v>
      </c>
      <c r="U972" s="84" t="s">
        <v>137</v>
      </c>
      <c r="X972" s="84" t="s">
        <v>137</v>
      </c>
      <c r="Z972" s="105">
        <f t="shared" si="110"/>
        <v>750000</v>
      </c>
      <c r="AA972" s="61">
        <f t="shared" si="111"/>
        <v>1000000</v>
      </c>
    </row>
    <row r="973" spans="1:27" ht="20.100000000000001" customHeight="1">
      <c r="A973" s="101">
        <v>3085</v>
      </c>
      <c r="B973" s="102">
        <v>1410052003357</v>
      </c>
      <c r="C973" s="102">
        <v>922050011</v>
      </c>
      <c r="D973" s="103" t="s">
        <v>2210</v>
      </c>
      <c r="E973" s="103" t="s">
        <v>3484</v>
      </c>
      <c r="F973" s="104">
        <v>2250024</v>
      </c>
      <c r="G973" s="103" t="s">
        <v>2323</v>
      </c>
      <c r="H973" s="103" t="s">
        <v>133</v>
      </c>
      <c r="I973" s="103" t="s">
        <v>2321</v>
      </c>
      <c r="J973" s="103" t="s">
        <v>2322</v>
      </c>
      <c r="K973" s="82">
        <f t="shared" si="105"/>
        <v>1</v>
      </c>
      <c r="L973" s="82">
        <v>8</v>
      </c>
      <c r="M973" s="105">
        <f t="shared" si="106"/>
        <v>300000</v>
      </c>
      <c r="N973" s="105">
        <f t="shared" si="107"/>
        <v>150000</v>
      </c>
      <c r="O973" s="105">
        <f t="shared" si="108"/>
        <v>300000</v>
      </c>
      <c r="P973" s="105" t="str">
        <f t="shared" si="109"/>
        <v/>
      </c>
      <c r="Q973" s="84" t="s">
        <v>138</v>
      </c>
      <c r="S973" s="84" t="s">
        <v>137</v>
      </c>
      <c r="T973" s="84" t="s">
        <v>137</v>
      </c>
      <c r="U973" s="84" t="s">
        <v>137</v>
      </c>
      <c r="X973" s="84" t="s">
        <v>137</v>
      </c>
      <c r="Z973" s="105">
        <f t="shared" si="110"/>
        <v>750000</v>
      </c>
      <c r="AA973" s="61">
        <f t="shared" si="111"/>
        <v>1000000</v>
      </c>
    </row>
    <row r="974" spans="1:27" ht="20.100000000000001" customHeight="1">
      <c r="A974" s="101">
        <v>3086</v>
      </c>
      <c r="B974" s="102">
        <v>1410052002912</v>
      </c>
      <c r="C974" s="102">
        <v>922050013</v>
      </c>
      <c r="D974" s="103" t="s">
        <v>2192</v>
      </c>
      <c r="E974" s="103" t="s">
        <v>2324</v>
      </c>
      <c r="F974" s="104">
        <v>2220032</v>
      </c>
      <c r="G974" s="103" t="s">
        <v>2327</v>
      </c>
      <c r="H974" s="103" t="s">
        <v>225</v>
      </c>
      <c r="I974" s="103" t="s">
        <v>2325</v>
      </c>
      <c r="J974" s="103" t="s">
        <v>2326</v>
      </c>
      <c r="K974" s="82">
        <f t="shared" si="105"/>
        <v>1</v>
      </c>
      <c r="L974" s="82">
        <v>19</v>
      </c>
      <c r="M974" s="105">
        <f t="shared" si="106"/>
        <v>300000</v>
      </c>
      <c r="N974" s="105">
        <f t="shared" si="107"/>
        <v>150000</v>
      </c>
      <c r="O974" s="105" t="str">
        <f t="shared" si="108"/>
        <v/>
      </c>
      <c r="P974" s="105" t="str">
        <f t="shared" si="109"/>
        <v/>
      </c>
      <c r="Q974" s="82" t="s">
        <v>137</v>
      </c>
      <c r="R974" s="82"/>
      <c r="S974" s="82" t="s">
        <v>137</v>
      </c>
      <c r="T974" s="82" t="s">
        <v>137</v>
      </c>
      <c r="U974" s="82" t="s">
        <v>137</v>
      </c>
      <c r="V974" s="82"/>
      <c r="W974" s="82"/>
      <c r="X974" s="82" t="s">
        <v>137</v>
      </c>
      <c r="Y974" s="82"/>
      <c r="Z974" s="105">
        <f t="shared" si="110"/>
        <v>450000</v>
      </c>
      <c r="AA974" s="61">
        <f t="shared" si="111"/>
        <v>1000000</v>
      </c>
    </row>
    <row r="975" spans="1:27" ht="20.100000000000001" customHeight="1">
      <c r="A975" s="101">
        <v>3087</v>
      </c>
      <c r="B975" s="102">
        <v>1410052003373</v>
      </c>
      <c r="C975" s="102">
        <v>922050014</v>
      </c>
      <c r="D975" s="103" t="s">
        <v>2210</v>
      </c>
      <c r="E975" s="103" t="s">
        <v>2328</v>
      </c>
      <c r="F975" s="104">
        <v>2250002</v>
      </c>
      <c r="G975" s="103" t="s">
        <v>2331</v>
      </c>
      <c r="H975" s="103" t="s">
        <v>133</v>
      </c>
      <c r="I975" s="103" t="s">
        <v>2329</v>
      </c>
      <c r="J975" s="103" t="s">
        <v>2330</v>
      </c>
      <c r="K975" s="82">
        <f t="shared" si="105"/>
        <v>1</v>
      </c>
      <c r="L975" s="82">
        <v>18</v>
      </c>
      <c r="M975" s="105">
        <f t="shared" si="106"/>
        <v>300000</v>
      </c>
      <c r="N975" s="105">
        <f t="shared" si="107"/>
        <v>150000</v>
      </c>
      <c r="O975" s="105" t="str">
        <f t="shared" si="108"/>
        <v/>
      </c>
      <c r="P975" s="105" t="str">
        <f t="shared" si="109"/>
        <v/>
      </c>
      <c r="Q975" s="82" t="s">
        <v>137</v>
      </c>
      <c r="R975" s="82"/>
      <c r="S975" s="82" t="s">
        <v>137</v>
      </c>
      <c r="T975" s="82" t="s">
        <v>137</v>
      </c>
      <c r="U975" s="82" t="s">
        <v>137</v>
      </c>
      <c r="V975" s="82"/>
      <c r="W975" s="82"/>
      <c r="X975" s="82" t="s">
        <v>137</v>
      </c>
      <c r="Y975" s="82"/>
      <c r="Z975" s="105">
        <f t="shared" si="110"/>
        <v>450000</v>
      </c>
      <c r="AA975" s="61">
        <f t="shared" si="111"/>
        <v>1000000</v>
      </c>
    </row>
    <row r="976" spans="1:27" ht="20.100000000000001" customHeight="1">
      <c r="A976" s="101">
        <v>3088</v>
      </c>
      <c r="B976" s="102">
        <v>1410052003381</v>
      </c>
      <c r="C976" s="102">
        <v>922060002</v>
      </c>
      <c r="D976" s="103" t="s">
        <v>2210</v>
      </c>
      <c r="E976" s="103" t="s">
        <v>1924</v>
      </c>
      <c r="F976" s="104">
        <v>2400003</v>
      </c>
      <c r="G976" s="103" t="s">
        <v>1927</v>
      </c>
      <c r="H976" s="103" t="s">
        <v>133</v>
      </c>
      <c r="I976" s="103" t="s">
        <v>1925</v>
      </c>
      <c r="J976" s="103" t="s">
        <v>2332</v>
      </c>
      <c r="K976" s="82">
        <f t="shared" si="105"/>
        <v>1</v>
      </c>
      <c r="L976" s="82">
        <v>9</v>
      </c>
      <c r="M976" s="105">
        <f t="shared" si="106"/>
        <v>300000</v>
      </c>
      <c r="N976" s="105">
        <f t="shared" si="107"/>
        <v>150000</v>
      </c>
      <c r="O976" s="105" t="str">
        <f t="shared" si="108"/>
        <v/>
      </c>
      <c r="P976" s="105" t="str">
        <f t="shared" si="109"/>
        <v/>
      </c>
      <c r="Q976" s="82" t="s">
        <v>137</v>
      </c>
      <c r="R976" s="82"/>
      <c r="S976" s="82" t="s">
        <v>137</v>
      </c>
      <c r="T976" s="82" t="s">
        <v>137</v>
      </c>
      <c r="U976" s="82" t="s">
        <v>137</v>
      </c>
      <c r="V976" s="82"/>
      <c r="W976" s="82"/>
      <c r="X976" s="82" t="s">
        <v>137</v>
      </c>
      <c r="Y976" s="82"/>
      <c r="Z976" s="105">
        <f t="shared" si="110"/>
        <v>450000</v>
      </c>
      <c r="AA976" s="61">
        <f t="shared" si="111"/>
        <v>1000000</v>
      </c>
    </row>
    <row r="977" spans="1:27" ht="20.100000000000001" customHeight="1">
      <c r="A977" s="101">
        <v>3089</v>
      </c>
      <c r="B977" s="102">
        <v>1410052003399</v>
      </c>
      <c r="C977" s="102">
        <v>922060002</v>
      </c>
      <c r="D977" s="103" t="s">
        <v>2333</v>
      </c>
      <c r="E977" s="103" t="s">
        <v>1924</v>
      </c>
      <c r="F977" s="104">
        <v>2400003</v>
      </c>
      <c r="G977" s="103" t="s">
        <v>1927</v>
      </c>
      <c r="H977" s="103" t="s">
        <v>133</v>
      </c>
      <c r="I977" s="103" t="s">
        <v>1925</v>
      </c>
      <c r="J977" s="103" t="s">
        <v>2334</v>
      </c>
      <c r="K977" s="82">
        <f t="shared" si="105"/>
        <v>1</v>
      </c>
      <c r="L977" s="82">
        <v>9</v>
      </c>
      <c r="M977" s="105">
        <f t="shared" si="106"/>
        <v>300000</v>
      </c>
      <c r="N977" s="105">
        <f t="shared" si="107"/>
        <v>150000</v>
      </c>
      <c r="O977" s="105" t="str">
        <f t="shared" si="108"/>
        <v/>
      </c>
      <c r="P977" s="105" t="str">
        <f t="shared" si="109"/>
        <v/>
      </c>
      <c r="Q977" s="82" t="s">
        <v>137</v>
      </c>
      <c r="R977" s="82"/>
      <c r="S977" s="82" t="s">
        <v>137</v>
      </c>
      <c r="T977" s="82" t="s">
        <v>137</v>
      </c>
      <c r="U977" s="82" t="s">
        <v>137</v>
      </c>
      <c r="V977" s="82"/>
      <c r="W977" s="82"/>
      <c r="X977" s="82" t="s">
        <v>137</v>
      </c>
      <c r="Y977" s="82"/>
      <c r="Z977" s="105">
        <f t="shared" si="110"/>
        <v>450000</v>
      </c>
      <c r="AA977" s="61">
        <f t="shared" si="111"/>
        <v>1000000</v>
      </c>
    </row>
    <row r="978" spans="1:27" ht="20.100000000000001" customHeight="1">
      <c r="A978" s="101">
        <v>3090</v>
      </c>
      <c r="B978" s="102">
        <v>1410052004884</v>
      </c>
      <c r="C978" s="102">
        <v>922060002</v>
      </c>
      <c r="D978" s="103" t="s">
        <v>2210</v>
      </c>
      <c r="E978" s="103" t="s">
        <v>1924</v>
      </c>
      <c r="F978" s="104">
        <v>2400003</v>
      </c>
      <c r="G978" s="103" t="s">
        <v>1927</v>
      </c>
      <c r="H978" s="103" t="s">
        <v>133</v>
      </c>
      <c r="I978" s="103" t="s">
        <v>1925</v>
      </c>
      <c r="J978" s="103" t="s">
        <v>2335</v>
      </c>
      <c r="K978" s="82">
        <f t="shared" si="105"/>
        <v>1</v>
      </c>
      <c r="L978" s="82">
        <v>17</v>
      </c>
      <c r="M978" s="105">
        <f t="shared" si="106"/>
        <v>300000</v>
      </c>
      <c r="N978" s="105">
        <f t="shared" si="107"/>
        <v>150000</v>
      </c>
      <c r="O978" s="105" t="str">
        <f t="shared" si="108"/>
        <v/>
      </c>
      <c r="P978" s="105" t="str">
        <f t="shared" si="109"/>
        <v/>
      </c>
      <c r="Q978" s="82" t="s">
        <v>137</v>
      </c>
      <c r="R978" s="82"/>
      <c r="S978" s="82" t="s">
        <v>137</v>
      </c>
      <c r="T978" s="82" t="s">
        <v>137</v>
      </c>
      <c r="U978" s="82" t="s">
        <v>137</v>
      </c>
      <c r="V978" s="82"/>
      <c r="W978" s="82"/>
      <c r="X978" s="82" t="s">
        <v>137</v>
      </c>
      <c r="Y978" s="82"/>
      <c r="Z978" s="105">
        <f t="shared" si="110"/>
        <v>450000</v>
      </c>
      <c r="AA978" s="61">
        <f t="shared" si="111"/>
        <v>1000000</v>
      </c>
    </row>
    <row r="979" spans="1:27" ht="20.100000000000001" customHeight="1">
      <c r="A979" s="101">
        <v>3091</v>
      </c>
      <c r="B979" s="102">
        <v>1410052003514</v>
      </c>
      <c r="C979" s="102">
        <v>922060004</v>
      </c>
      <c r="D979" s="103" t="s">
        <v>2192</v>
      </c>
      <c r="E979" s="103" t="s">
        <v>2336</v>
      </c>
      <c r="F979" s="104">
        <v>2240036</v>
      </c>
      <c r="G979" s="103" t="s">
        <v>2339</v>
      </c>
      <c r="H979" s="103" t="s">
        <v>314</v>
      </c>
      <c r="I979" s="103" t="s">
        <v>2337</v>
      </c>
      <c r="J979" s="103" t="s">
        <v>2338</v>
      </c>
      <c r="K979" s="82">
        <f t="shared" si="105"/>
        <v>1</v>
      </c>
      <c r="L979" s="82">
        <v>10</v>
      </c>
      <c r="M979" s="105">
        <f t="shared" si="106"/>
        <v>300000</v>
      </c>
      <c r="N979" s="105">
        <f t="shared" si="107"/>
        <v>150000</v>
      </c>
      <c r="O979" s="105" t="str">
        <f t="shared" si="108"/>
        <v/>
      </c>
      <c r="P979" s="105" t="str">
        <f t="shared" si="109"/>
        <v/>
      </c>
      <c r="Q979" s="82" t="s">
        <v>137</v>
      </c>
      <c r="R979" s="82"/>
      <c r="S979" s="82" t="s">
        <v>137</v>
      </c>
      <c r="T979" s="82" t="s">
        <v>137</v>
      </c>
      <c r="U979" s="82" t="s">
        <v>137</v>
      </c>
      <c r="V979" s="82"/>
      <c r="W979" s="82"/>
      <c r="X979" s="82" t="s">
        <v>137</v>
      </c>
      <c r="Y979" s="82"/>
      <c r="Z979" s="105">
        <f t="shared" si="110"/>
        <v>450000</v>
      </c>
      <c r="AA979" s="61">
        <f t="shared" si="111"/>
        <v>1000000</v>
      </c>
    </row>
    <row r="980" spans="1:27" ht="20.100000000000001" customHeight="1">
      <c r="A980" s="101">
        <v>3092</v>
      </c>
      <c r="B980" s="102">
        <v>1410052003423</v>
      </c>
      <c r="C980" s="102">
        <v>922060004</v>
      </c>
      <c r="D980" s="103" t="s">
        <v>2192</v>
      </c>
      <c r="E980" s="103" t="s">
        <v>2336</v>
      </c>
      <c r="F980" s="104">
        <v>2240036</v>
      </c>
      <c r="G980" s="103" t="s">
        <v>2339</v>
      </c>
      <c r="H980" s="103" t="s">
        <v>314</v>
      </c>
      <c r="I980" s="103" t="s">
        <v>2337</v>
      </c>
      <c r="J980" s="103" t="s">
        <v>2340</v>
      </c>
      <c r="K980" s="82">
        <f t="shared" si="105"/>
        <v>1</v>
      </c>
      <c r="L980" s="82">
        <v>19</v>
      </c>
      <c r="M980" s="105">
        <f t="shared" si="106"/>
        <v>300000</v>
      </c>
      <c r="N980" s="105">
        <f t="shared" si="107"/>
        <v>150000</v>
      </c>
      <c r="O980" s="105" t="str">
        <f t="shared" si="108"/>
        <v/>
      </c>
      <c r="P980" s="105" t="str">
        <f t="shared" si="109"/>
        <v/>
      </c>
      <c r="Q980" s="82" t="s">
        <v>137</v>
      </c>
      <c r="R980" s="82"/>
      <c r="S980" s="82" t="s">
        <v>137</v>
      </c>
      <c r="T980" s="82" t="s">
        <v>137</v>
      </c>
      <c r="U980" s="82" t="s">
        <v>137</v>
      </c>
      <c r="V980" s="82"/>
      <c r="W980" s="82"/>
      <c r="X980" s="82" t="s">
        <v>137</v>
      </c>
      <c r="Y980" s="82"/>
      <c r="Z980" s="105">
        <f t="shared" si="110"/>
        <v>450000</v>
      </c>
      <c r="AA980" s="61">
        <f t="shared" si="111"/>
        <v>1000000</v>
      </c>
    </row>
    <row r="981" spans="1:27" ht="20.100000000000001" customHeight="1">
      <c r="A981" s="101">
        <v>3093</v>
      </c>
      <c r="B981" s="102">
        <v>1410052003522</v>
      </c>
      <c r="C981" s="102">
        <v>922060005</v>
      </c>
      <c r="D981" s="103" t="s">
        <v>2192</v>
      </c>
      <c r="E981" s="103" t="s">
        <v>2341</v>
      </c>
      <c r="F981" s="104">
        <v>1940043</v>
      </c>
      <c r="G981" s="103" t="s">
        <v>2344</v>
      </c>
      <c r="H981" s="103" t="s">
        <v>133</v>
      </c>
      <c r="I981" s="103" t="s">
        <v>2342</v>
      </c>
      <c r="J981" s="103" t="s">
        <v>2343</v>
      </c>
      <c r="K981" s="82">
        <f t="shared" si="105"/>
        <v>1</v>
      </c>
      <c r="L981" s="82">
        <v>12</v>
      </c>
      <c r="M981" s="105">
        <f t="shared" si="106"/>
        <v>300000</v>
      </c>
      <c r="N981" s="105">
        <f t="shared" si="107"/>
        <v>150000</v>
      </c>
      <c r="O981" s="105" t="str">
        <f t="shared" si="108"/>
        <v/>
      </c>
      <c r="P981" s="105" t="str">
        <f t="shared" si="109"/>
        <v/>
      </c>
      <c r="Q981" s="82" t="s">
        <v>137</v>
      </c>
      <c r="R981" s="82"/>
      <c r="S981" s="82" t="s">
        <v>137</v>
      </c>
      <c r="T981" s="82" t="s">
        <v>137</v>
      </c>
      <c r="U981" s="82" t="s">
        <v>137</v>
      </c>
      <c r="V981" s="82"/>
      <c r="W981" s="82"/>
      <c r="X981" s="82" t="s">
        <v>137</v>
      </c>
      <c r="Y981" s="82"/>
      <c r="Z981" s="105">
        <f t="shared" si="110"/>
        <v>450000</v>
      </c>
      <c r="AA981" s="61">
        <f t="shared" si="111"/>
        <v>1000000</v>
      </c>
    </row>
    <row r="982" spans="1:27" ht="20.100000000000001" customHeight="1">
      <c r="A982" s="101">
        <v>3094</v>
      </c>
      <c r="B982" s="102">
        <v>1410052004272</v>
      </c>
      <c r="C982" s="102">
        <v>922060005</v>
      </c>
      <c r="D982" s="103" t="s">
        <v>2192</v>
      </c>
      <c r="E982" s="103" t="s">
        <v>2341</v>
      </c>
      <c r="F982" s="104">
        <v>1940043</v>
      </c>
      <c r="G982" s="103" t="s">
        <v>2344</v>
      </c>
      <c r="H982" s="103" t="s">
        <v>133</v>
      </c>
      <c r="I982" s="103" t="s">
        <v>2342</v>
      </c>
      <c r="J982" s="103" t="s">
        <v>2345</v>
      </c>
      <c r="K982" s="82">
        <f t="shared" si="105"/>
        <v>1</v>
      </c>
      <c r="L982" s="82">
        <v>12</v>
      </c>
      <c r="M982" s="105">
        <f t="shared" si="106"/>
        <v>300000</v>
      </c>
      <c r="N982" s="105">
        <f t="shared" si="107"/>
        <v>150000</v>
      </c>
      <c r="O982" s="105" t="str">
        <f t="shared" si="108"/>
        <v/>
      </c>
      <c r="P982" s="105" t="str">
        <f t="shared" si="109"/>
        <v/>
      </c>
      <c r="Q982" s="82" t="s">
        <v>137</v>
      </c>
      <c r="R982" s="82"/>
      <c r="S982" s="82" t="s">
        <v>137</v>
      </c>
      <c r="T982" s="82" t="s">
        <v>137</v>
      </c>
      <c r="U982" s="82" t="s">
        <v>137</v>
      </c>
      <c r="V982" s="82"/>
      <c r="W982" s="82"/>
      <c r="X982" s="82" t="s">
        <v>137</v>
      </c>
      <c r="Y982" s="82"/>
      <c r="Z982" s="105">
        <f t="shared" si="110"/>
        <v>450000</v>
      </c>
      <c r="AA982" s="61">
        <f t="shared" si="111"/>
        <v>1000000</v>
      </c>
    </row>
    <row r="983" spans="1:27" ht="20.100000000000001" customHeight="1">
      <c r="A983" s="101">
        <v>3095</v>
      </c>
      <c r="B983" s="102">
        <v>1410052005790</v>
      </c>
      <c r="C983" s="102">
        <v>922060005</v>
      </c>
      <c r="D983" s="103" t="s">
        <v>2192</v>
      </c>
      <c r="E983" s="103" t="s">
        <v>2341</v>
      </c>
      <c r="F983" s="104">
        <v>1940043</v>
      </c>
      <c r="G983" s="103" t="s">
        <v>2344</v>
      </c>
      <c r="H983" s="103" t="s">
        <v>133</v>
      </c>
      <c r="I983" s="103" t="s">
        <v>2342</v>
      </c>
      <c r="J983" s="103" t="s">
        <v>2346</v>
      </c>
      <c r="K983" s="82">
        <f t="shared" si="105"/>
        <v>1</v>
      </c>
      <c r="L983" s="82">
        <v>12</v>
      </c>
      <c r="M983" s="105">
        <f t="shared" si="106"/>
        <v>300000</v>
      </c>
      <c r="N983" s="105">
        <f t="shared" si="107"/>
        <v>150000</v>
      </c>
      <c r="O983" s="105" t="str">
        <f t="shared" si="108"/>
        <v/>
      </c>
      <c r="P983" s="105" t="str">
        <f t="shared" si="109"/>
        <v/>
      </c>
      <c r="Q983" s="82" t="s">
        <v>137</v>
      </c>
      <c r="R983" s="82"/>
      <c r="S983" s="82" t="s">
        <v>137</v>
      </c>
      <c r="T983" s="82" t="s">
        <v>137</v>
      </c>
      <c r="U983" s="82" t="s">
        <v>137</v>
      </c>
      <c r="V983" s="82"/>
      <c r="W983" s="82"/>
      <c r="X983" s="82" t="s">
        <v>137</v>
      </c>
      <c r="Y983" s="82"/>
      <c r="Z983" s="105">
        <f t="shared" si="110"/>
        <v>450000</v>
      </c>
      <c r="AA983" s="61">
        <f t="shared" si="111"/>
        <v>1000000</v>
      </c>
    </row>
    <row r="984" spans="1:27" ht="20.100000000000001" customHeight="1">
      <c r="A984" s="101">
        <v>3096</v>
      </c>
      <c r="B984" s="102">
        <v>1410052003530</v>
      </c>
      <c r="C984" s="102">
        <v>922060006</v>
      </c>
      <c r="D984" s="103" t="s">
        <v>2192</v>
      </c>
      <c r="E984" s="103" t="s">
        <v>2347</v>
      </c>
      <c r="F984" s="104">
        <v>2330011</v>
      </c>
      <c r="G984" s="103" t="s">
        <v>2350</v>
      </c>
      <c r="H984" s="103" t="s">
        <v>133</v>
      </c>
      <c r="I984" s="103" t="s">
        <v>2348</v>
      </c>
      <c r="J984" s="103" t="s">
        <v>2349</v>
      </c>
      <c r="K984" s="82">
        <f t="shared" si="105"/>
        <v>1</v>
      </c>
      <c r="L984" s="82">
        <v>9</v>
      </c>
      <c r="M984" s="105">
        <f t="shared" si="106"/>
        <v>300000</v>
      </c>
      <c r="N984" s="105">
        <f t="shared" si="107"/>
        <v>150000</v>
      </c>
      <c r="O984" s="105" t="str">
        <f t="shared" si="108"/>
        <v/>
      </c>
      <c r="P984" s="105" t="str">
        <f t="shared" si="109"/>
        <v/>
      </c>
      <c r="Q984" s="82" t="s">
        <v>137</v>
      </c>
      <c r="R984" s="82"/>
      <c r="S984" s="82" t="s">
        <v>137</v>
      </c>
      <c r="T984" s="82" t="s">
        <v>137</v>
      </c>
      <c r="U984" s="82" t="s">
        <v>137</v>
      </c>
      <c r="V984" s="82"/>
      <c r="W984" s="82"/>
      <c r="X984" s="82" t="s">
        <v>137</v>
      </c>
      <c r="Y984" s="82"/>
      <c r="Z984" s="105">
        <f t="shared" si="110"/>
        <v>450000</v>
      </c>
      <c r="AA984" s="61">
        <f t="shared" si="111"/>
        <v>1000000</v>
      </c>
    </row>
    <row r="985" spans="1:27" ht="20.100000000000001" customHeight="1">
      <c r="A985" s="101">
        <v>3097</v>
      </c>
      <c r="B985" s="102">
        <v>1410052003555</v>
      </c>
      <c r="C985" s="102">
        <v>922060006</v>
      </c>
      <c r="D985" s="103" t="s">
        <v>2192</v>
      </c>
      <c r="E985" s="103" t="s">
        <v>2347</v>
      </c>
      <c r="F985" s="104">
        <v>2330011</v>
      </c>
      <c r="G985" s="103" t="s">
        <v>2350</v>
      </c>
      <c r="H985" s="103" t="s">
        <v>133</v>
      </c>
      <c r="I985" s="103" t="s">
        <v>2348</v>
      </c>
      <c r="J985" s="103" t="s">
        <v>2351</v>
      </c>
      <c r="K985" s="82">
        <f t="shared" si="105"/>
        <v>1</v>
      </c>
      <c r="L985" s="82">
        <v>8</v>
      </c>
      <c r="M985" s="105">
        <f t="shared" si="106"/>
        <v>300000</v>
      </c>
      <c r="N985" s="105">
        <f t="shared" si="107"/>
        <v>150000</v>
      </c>
      <c r="O985" s="105" t="str">
        <f t="shared" si="108"/>
        <v/>
      </c>
      <c r="P985" s="105" t="str">
        <f t="shared" si="109"/>
        <v/>
      </c>
      <c r="Q985" s="82" t="s">
        <v>137</v>
      </c>
      <c r="R985" s="82"/>
      <c r="S985" s="82" t="s">
        <v>137</v>
      </c>
      <c r="T985" s="82" t="s">
        <v>137</v>
      </c>
      <c r="U985" s="82" t="s">
        <v>137</v>
      </c>
      <c r="V985" s="82"/>
      <c r="W985" s="82"/>
      <c r="X985" s="82" t="s">
        <v>137</v>
      </c>
      <c r="Y985" s="82"/>
      <c r="Z985" s="105">
        <f t="shared" si="110"/>
        <v>450000</v>
      </c>
      <c r="AA985" s="61">
        <f t="shared" si="111"/>
        <v>1000000</v>
      </c>
    </row>
    <row r="986" spans="1:27" ht="20.100000000000001" customHeight="1">
      <c r="A986" s="101">
        <v>3098</v>
      </c>
      <c r="B986" s="102">
        <v>1410052003571</v>
      </c>
      <c r="C986" s="102">
        <v>922060009</v>
      </c>
      <c r="D986" s="103" t="s">
        <v>2192</v>
      </c>
      <c r="E986" s="103" t="s">
        <v>2352</v>
      </c>
      <c r="F986" s="104">
        <v>4600002</v>
      </c>
      <c r="G986" s="103" t="s">
        <v>2355</v>
      </c>
      <c r="H986" s="103" t="s">
        <v>133</v>
      </c>
      <c r="I986" s="103" t="s">
        <v>2353</v>
      </c>
      <c r="J986" s="103" t="s">
        <v>2354</v>
      </c>
      <c r="K986" s="82">
        <f t="shared" si="105"/>
        <v>1</v>
      </c>
      <c r="L986" s="82">
        <v>6</v>
      </c>
      <c r="M986" s="105">
        <f t="shared" si="106"/>
        <v>300000</v>
      </c>
      <c r="N986" s="105">
        <f t="shared" si="107"/>
        <v>150000</v>
      </c>
      <c r="O986" s="105" t="str">
        <f t="shared" si="108"/>
        <v/>
      </c>
      <c r="P986" s="105" t="str">
        <f t="shared" si="109"/>
        <v/>
      </c>
      <c r="Q986" s="82" t="s">
        <v>137</v>
      </c>
      <c r="R986" s="82"/>
      <c r="S986" s="82" t="s">
        <v>137</v>
      </c>
      <c r="T986" s="82" t="s">
        <v>137</v>
      </c>
      <c r="U986" s="82" t="s">
        <v>137</v>
      </c>
      <c r="V986" s="82"/>
      <c r="W986" s="82"/>
      <c r="X986" s="82" t="s">
        <v>137</v>
      </c>
      <c r="Y986" s="82"/>
      <c r="Z986" s="105">
        <f t="shared" si="110"/>
        <v>450000</v>
      </c>
      <c r="AA986" s="61">
        <f t="shared" si="111"/>
        <v>1000000</v>
      </c>
    </row>
    <row r="987" spans="1:27" ht="20.100000000000001" customHeight="1">
      <c r="A987" s="101">
        <v>3099</v>
      </c>
      <c r="B987" s="102">
        <v>1410052003084</v>
      </c>
      <c r="C987" s="102">
        <v>922060009</v>
      </c>
      <c r="D987" s="103" t="s">
        <v>2192</v>
      </c>
      <c r="E987" s="103" t="s">
        <v>2352</v>
      </c>
      <c r="F987" s="104">
        <v>4600002</v>
      </c>
      <c r="G987" s="103" t="s">
        <v>2355</v>
      </c>
      <c r="H987" s="103" t="s">
        <v>133</v>
      </c>
      <c r="I987" s="103" t="s">
        <v>2353</v>
      </c>
      <c r="J987" s="103" t="s">
        <v>2356</v>
      </c>
      <c r="K987" s="82">
        <f t="shared" si="105"/>
        <v>1</v>
      </c>
      <c r="L987" s="82">
        <v>19</v>
      </c>
      <c r="M987" s="105">
        <f t="shared" si="106"/>
        <v>300000</v>
      </c>
      <c r="N987" s="105">
        <f t="shared" si="107"/>
        <v>150000</v>
      </c>
      <c r="O987" s="105" t="str">
        <f t="shared" si="108"/>
        <v/>
      </c>
      <c r="P987" s="105" t="str">
        <f t="shared" si="109"/>
        <v/>
      </c>
      <c r="Q987" s="82" t="s">
        <v>137</v>
      </c>
      <c r="R987" s="82"/>
      <c r="S987" s="82" t="s">
        <v>137</v>
      </c>
      <c r="T987" s="82" t="s">
        <v>137</v>
      </c>
      <c r="U987" s="82" t="s">
        <v>137</v>
      </c>
      <c r="V987" s="82"/>
      <c r="W987" s="82"/>
      <c r="X987" s="82" t="s">
        <v>137</v>
      </c>
      <c r="Y987" s="82"/>
      <c r="Z987" s="105">
        <f t="shared" si="110"/>
        <v>450000</v>
      </c>
      <c r="AA987" s="61">
        <f t="shared" si="111"/>
        <v>1000000</v>
      </c>
    </row>
    <row r="988" spans="1:27" ht="20.100000000000001" customHeight="1">
      <c r="A988" s="101">
        <v>3100</v>
      </c>
      <c r="B988" s="102">
        <v>1410052003563</v>
      </c>
      <c r="C988" s="102">
        <v>922060009</v>
      </c>
      <c r="D988" s="103" t="s">
        <v>2210</v>
      </c>
      <c r="E988" s="103" t="s">
        <v>2352</v>
      </c>
      <c r="F988" s="104">
        <v>4600002</v>
      </c>
      <c r="G988" s="103" t="s">
        <v>2355</v>
      </c>
      <c r="H988" s="103" t="s">
        <v>133</v>
      </c>
      <c r="I988" s="103" t="s">
        <v>2353</v>
      </c>
      <c r="J988" s="103" t="s">
        <v>2357</v>
      </c>
      <c r="K988" s="82">
        <f t="shared" si="105"/>
        <v>1</v>
      </c>
      <c r="L988" s="82">
        <v>9</v>
      </c>
      <c r="M988" s="105">
        <f t="shared" si="106"/>
        <v>300000</v>
      </c>
      <c r="N988" s="105">
        <f t="shared" si="107"/>
        <v>150000</v>
      </c>
      <c r="O988" s="105" t="str">
        <f t="shared" si="108"/>
        <v/>
      </c>
      <c r="P988" s="105" t="str">
        <f t="shared" si="109"/>
        <v/>
      </c>
      <c r="Q988" s="82" t="s">
        <v>137</v>
      </c>
      <c r="R988" s="82"/>
      <c r="S988" s="82" t="s">
        <v>137</v>
      </c>
      <c r="T988" s="82" t="s">
        <v>137</v>
      </c>
      <c r="U988" s="82" t="s">
        <v>137</v>
      </c>
      <c r="V988" s="82"/>
      <c r="W988" s="82"/>
      <c r="X988" s="82" t="s">
        <v>137</v>
      </c>
      <c r="Y988" s="82"/>
      <c r="Z988" s="105">
        <f t="shared" si="110"/>
        <v>450000</v>
      </c>
      <c r="AA988" s="61">
        <f t="shared" si="111"/>
        <v>1000000</v>
      </c>
    </row>
    <row r="989" spans="1:27" ht="20.100000000000001" customHeight="1">
      <c r="A989" s="101">
        <v>3101</v>
      </c>
      <c r="B989" s="102">
        <v>1410052002920</v>
      </c>
      <c r="C989" s="102">
        <v>930010001</v>
      </c>
      <c r="D989" s="103" t="s">
        <v>2192</v>
      </c>
      <c r="E989" s="103" t="s">
        <v>2358</v>
      </c>
      <c r="F989" s="104">
        <v>2450018</v>
      </c>
      <c r="G989" s="103" t="s">
        <v>2361</v>
      </c>
      <c r="H989" s="103" t="s">
        <v>133</v>
      </c>
      <c r="I989" s="103" t="s">
        <v>2359</v>
      </c>
      <c r="J989" s="103" t="s">
        <v>2360</v>
      </c>
      <c r="K989" s="82">
        <f t="shared" si="105"/>
        <v>1</v>
      </c>
      <c r="L989" s="82">
        <v>16</v>
      </c>
      <c r="M989" s="105">
        <f t="shared" si="106"/>
        <v>300000</v>
      </c>
      <c r="N989" s="105">
        <f t="shared" si="107"/>
        <v>150000</v>
      </c>
      <c r="O989" s="105" t="str">
        <f t="shared" si="108"/>
        <v/>
      </c>
      <c r="P989" s="105" t="str">
        <f t="shared" si="109"/>
        <v/>
      </c>
      <c r="Q989" s="82" t="s">
        <v>137</v>
      </c>
      <c r="R989" s="82"/>
      <c r="S989" s="82" t="s">
        <v>137</v>
      </c>
      <c r="T989" s="82" t="s">
        <v>137</v>
      </c>
      <c r="U989" s="82" t="s">
        <v>137</v>
      </c>
      <c r="V989" s="82"/>
      <c r="W989" s="82"/>
      <c r="X989" s="82" t="s">
        <v>137</v>
      </c>
      <c r="Y989" s="82"/>
      <c r="Z989" s="105">
        <f t="shared" si="110"/>
        <v>450000</v>
      </c>
      <c r="AA989" s="61">
        <f t="shared" si="111"/>
        <v>1000000</v>
      </c>
    </row>
    <row r="990" spans="1:27" ht="20.100000000000001" customHeight="1">
      <c r="A990" s="101">
        <v>3102</v>
      </c>
      <c r="B990" s="102">
        <v>1410052002946</v>
      </c>
      <c r="C990" s="102">
        <v>1008010005</v>
      </c>
      <c r="D990" s="103" t="s">
        <v>2192</v>
      </c>
      <c r="E990" s="103" t="s">
        <v>2362</v>
      </c>
      <c r="F990" s="104">
        <v>2310847</v>
      </c>
      <c r="G990" s="103" t="s">
        <v>2365</v>
      </c>
      <c r="H990" s="103" t="s">
        <v>133</v>
      </c>
      <c r="I990" s="103" t="s">
        <v>2363</v>
      </c>
      <c r="J990" s="103" t="s">
        <v>2364</v>
      </c>
      <c r="K990" s="82">
        <f t="shared" si="105"/>
        <v>1</v>
      </c>
      <c r="L990" s="82">
        <v>19</v>
      </c>
      <c r="M990" s="105">
        <f t="shared" si="106"/>
        <v>300000</v>
      </c>
      <c r="N990" s="105">
        <f t="shared" si="107"/>
        <v>150000</v>
      </c>
      <c r="O990" s="105" t="str">
        <f t="shared" si="108"/>
        <v/>
      </c>
      <c r="P990" s="105" t="str">
        <f t="shared" si="109"/>
        <v/>
      </c>
      <c r="Q990" s="82" t="s">
        <v>137</v>
      </c>
      <c r="R990" s="82"/>
      <c r="S990" s="82" t="s">
        <v>137</v>
      </c>
      <c r="T990" s="82" t="s">
        <v>137</v>
      </c>
      <c r="U990" s="82" t="s">
        <v>137</v>
      </c>
      <c r="V990" s="82"/>
      <c r="W990" s="82"/>
      <c r="X990" s="82" t="s">
        <v>137</v>
      </c>
      <c r="Y990" s="82"/>
      <c r="Z990" s="105">
        <f t="shared" si="110"/>
        <v>450000</v>
      </c>
      <c r="AA990" s="61">
        <f t="shared" si="111"/>
        <v>1000000</v>
      </c>
    </row>
    <row r="991" spans="1:27" ht="20.100000000000001" customHeight="1">
      <c r="A991" s="101">
        <v>3103</v>
      </c>
      <c r="B991" s="102">
        <v>1410052002953</v>
      </c>
      <c r="C991" s="102">
        <v>1008010005</v>
      </c>
      <c r="D991" s="103" t="s">
        <v>2192</v>
      </c>
      <c r="E991" s="103" t="s">
        <v>2362</v>
      </c>
      <c r="F991" s="104">
        <v>2310847</v>
      </c>
      <c r="G991" s="103" t="s">
        <v>2365</v>
      </c>
      <c r="H991" s="103" t="s">
        <v>133</v>
      </c>
      <c r="I991" s="103" t="s">
        <v>2363</v>
      </c>
      <c r="J991" s="103" t="s">
        <v>2366</v>
      </c>
      <c r="K991" s="82">
        <f t="shared" si="105"/>
        <v>1</v>
      </c>
      <c r="L991" s="82">
        <v>19</v>
      </c>
      <c r="M991" s="105">
        <f t="shared" si="106"/>
        <v>300000</v>
      </c>
      <c r="N991" s="105">
        <f t="shared" si="107"/>
        <v>150000</v>
      </c>
      <c r="O991" s="105" t="str">
        <f t="shared" si="108"/>
        <v/>
      </c>
      <c r="P991" s="105" t="str">
        <f t="shared" si="109"/>
        <v/>
      </c>
      <c r="Q991" s="82" t="s">
        <v>137</v>
      </c>
      <c r="R991" s="82"/>
      <c r="S991" s="82" t="s">
        <v>137</v>
      </c>
      <c r="T991" s="82" t="s">
        <v>137</v>
      </c>
      <c r="U991" s="82" t="s">
        <v>137</v>
      </c>
      <c r="V991" s="82"/>
      <c r="W991" s="82"/>
      <c r="X991" s="82" t="s">
        <v>137</v>
      </c>
      <c r="Y991" s="82"/>
      <c r="Z991" s="105">
        <f t="shared" si="110"/>
        <v>450000</v>
      </c>
      <c r="AA991" s="61">
        <f t="shared" si="111"/>
        <v>1000000</v>
      </c>
    </row>
    <row r="992" spans="1:27" ht="20.100000000000001" customHeight="1">
      <c r="A992" s="101">
        <v>3104</v>
      </c>
      <c r="B992" s="102">
        <v>1410052003415</v>
      </c>
      <c r="C992" s="102">
        <v>1017100001</v>
      </c>
      <c r="D992" s="103" t="s">
        <v>2210</v>
      </c>
      <c r="E992" s="103" t="s">
        <v>2367</v>
      </c>
      <c r="F992" s="104">
        <v>2260025</v>
      </c>
      <c r="G992" s="103" t="s">
        <v>2370</v>
      </c>
      <c r="H992" s="103" t="s">
        <v>147</v>
      </c>
      <c r="I992" s="103" t="s">
        <v>2368</v>
      </c>
      <c r="J992" s="103" t="s">
        <v>2369</v>
      </c>
      <c r="K992" s="82">
        <f t="shared" si="105"/>
        <v>1</v>
      </c>
      <c r="L992" s="82">
        <v>18</v>
      </c>
      <c r="M992" s="105">
        <f t="shared" si="106"/>
        <v>300000</v>
      </c>
      <c r="N992" s="105">
        <f t="shared" si="107"/>
        <v>150000</v>
      </c>
      <c r="O992" s="105" t="str">
        <f t="shared" si="108"/>
        <v/>
      </c>
      <c r="P992" s="105" t="str">
        <f t="shared" si="109"/>
        <v/>
      </c>
      <c r="Q992" s="82" t="s">
        <v>137</v>
      </c>
      <c r="R992" s="82"/>
      <c r="S992" s="82" t="s">
        <v>137</v>
      </c>
      <c r="T992" s="82" t="s">
        <v>137</v>
      </c>
      <c r="U992" s="82" t="s">
        <v>137</v>
      </c>
      <c r="V992" s="82"/>
      <c r="W992" s="82"/>
      <c r="X992" s="82" t="s">
        <v>137</v>
      </c>
      <c r="Y992" s="82"/>
      <c r="Z992" s="105">
        <f t="shared" si="110"/>
        <v>450000</v>
      </c>
      <c r="AA992" s="61">
        <f t="shared" si="111"/>
        <v>1000000</v>
      </c>
    </row>
    <row r="993" spans="1:27" ht="20.100000000000001" customHeight="1">
      <c r="A993" s="101">
        <v>3105</v>
      </c>
      <c r="B993" s="102">
        <v>1410052003027</v>
      </c>
      <c r="C993" s="102">
        <v>1017100008</v>
      </c>
      <c r="D993" s="103" t="s">
        <v>2192</v>
      </c>
      <c r="E993" s="103" t="s">
        <v>2371</v>
      </c>
      <c r="F993" s="104">
        <v>2260003</v>
      </c>
      <c r="G993" s="103" t="s">
        <v>2374</v>
      </c>
      <c r="H993" s="103" t="s">
        <v>133</v>
      </c>
      <c r="I993" s="103" t="s">
        <v>2372</v>
      </c>
      <c r="J993" s="103" t="s">
        <v>2373</v>
      </c>
      <c r="K993" s="82">
        <f t="shared" si="105"/>
        <v>1</v>
      </c>
      <c r="L993" s="82">
        <v>12</v>
      </c>
      <c r="M993" s="105">
        <f t="shared" si="106"/>
        <v>300000</v>
      </c>
      <c r="N993" s="105">
        <f t="shared" si="107"/>
        <v>150000</v>
      </c>
      <c r="O993" s="105" t="str">
        <f t="shared" si="108"/>
        <v/>
      </c>
      <c r="P993" s="105" t="str">
        <f t="shared" si="109"/>
        <v/>
      </c>
      <c r="Q993" s="82" t="s">
        <v>137</v>
      </c>
      <c r="R993" s="82"/>
      <c r="S993" s="82" t="s">
        <v>137</v>
      </c>
      <c r="T993" s="82" t="s">
        <v>137</v>
      </c>
      <c r="U993" s="82" t="s">
        <v>137</v>
      </c>
      <c r="V993" s="82"/>
      <c r="W993" s="82"/>
      <c r="X993" s="82" t="s">
        <v>137</v>
      </c>
      <c r="Y993" s="82"/>
      <c r="Z993" s="105">
        <f t="shared" si="110"/>
        <v>450000</v>
      </c>
      <c r="AA993" s="61">
        <f t="shared" si="111"/>
        <v>1000000</v>
      </c>
    </row>
    <row r="994" spans="1:27" ht="20.100000000000001" customHeight="1">
      <c r="A994" s="101">
        <v>3106</v>
      </c>
      <c r="B994" s="102">
        <v>1410052003035</v>
      </c>
      <c r="C994" s="102">
        <v>1017100009</v>
      </c>
      <c r="D994" s="103" t="s">
        <v>2192</v>
      </c>
      <c r="E994" s="103" t="s">
        <v>2375</v>
      </c>
      <c r="F994" s="104">
        <v>1110052</v>
      </c>
      <c r="G994" s="103" t="s">
        <v>2377</v>
      </c>
      <c r="H994" s="103" t="s">
        <v>1795</v>
      </c>
      <c r="I994" s="103" t="s">
        <v>2376</v>
      </c>
      <c r="J994" s="103" t="s">
        <v>1635</v>
      </c>
      <c r="K994" s="82">
        <f t="shared" si="105"/>
        <v>1</v>
      </c>
      <c r="L994" s="82">
        <v>19</v>
      </c>
      <c r="M994" s="105">
        <f t="shared" si="106"/>
        <v>300000</v>
      </c>
      <c r="N994" s="105">
        <f t="shared" si="107"/>
        <v>150000</v>
      </c>
      <c r="O994" s="105" t="str">
        <f t="shared" si="108"/>
        <v/>
      </c>
      <c r="P994" s="105" t="str">
        <f t="shared" si="109"/>
        <v/>
      </c>
      <c r="Q994" s="82" t="s">
        <v>137</v>
      </c>
      <c r="R994" s="82"/>
      <c r="S994" s="82" t="s">
        <v>137</v>
      </c>
      <c r="T994" s="82" t="s">
        <v>137</v>
      </c>
      <c r="U994" s="82" t="s">
        <v>137</v>
      </c>
      <c r="V994" s="82"/>
      <c r="W994" s="82"/>
      <c r="X994" s="82" t="s">
        <v>137</v>
      </c>
      <c r="Y994" s="82"/>
      <c r="Z994" s="105">
        <f t="shared" si="110"/>
        <v>450000</v>
      </c>
      <c r="AA994" s="61">
        <f t="shared" si="111"/>
        <v>1000000</v>
      </c>
    </row>
    <row r="995" spans="1:27" ht="20.100000000000001" customHeight="1">
      <c r="A995" s="101">
        <v>3107</v>
      </c>
      <c r="B995" s="102">
        <v>1410052003043</v>
      </c>
      <c r="C995" s="102">
        <v>1017100010</v>
      </c>
      <c r="D995" s="103" t="s">
        <v>2192</v>
      </c>
      <c r="E995" s="103" t="s">
        <v>2378</v>
      </c>
      <c r="F995" s="104">
        <v>2220033</v>
      </c>
      <c r="G995" s="103" t="s">
        <v>2381</v>
      </c>
      <c r="H995" s="103" t="s">
        <v>133</v>
      </c>
      <c r="I995" s="103" t="s">
        <v>2379</v>
      </c>
      <c r="J995" s="103" t="s">
        <v>2380</v>
      </c>
      <c r="K995" s="82">
        <f t="shared" si="105"/>
        <v>1</v>
      </c>
      <c r="L995" s="82">
        <v>19</v>
      </c>
      <c r="M995" s="105">
        <f t="shared" si="106"/>
        <v>300000</v>
      </c>
      <c r="N995" s="105">
        <f t="shared" si="107"/>
        <v>150000</v>
      </c>
      <c r="O995" s="105" t="str">
        <f t="shared" si="108"/>
        <v/>
      </c>
      <c r="P995" s="105" t="str">
        <f t="shared" si="109"/>
        <v/>
      </c>
      <c r="Q995" s="82" t="s">
        <v>137</v>
      </c>
      <c r="R995" s="82"/>
      <c r="S995" s="82" t="s">
        <v>137</v>
      </c>
      <c r="T995" s="82" t="s">
        <v>137</v>
      </c>
      <c r="U995" s="82" t="s">
        <v>137</v>
      </c>
      <c r="V995" s="82"/>
      <c r="W995" s="82"/>
      <c r="X995" s="82" t="s">
        <v>137</v>
      </c>
      <c r="Y995" s="82"/>
      <c r="Z995" s="105">
        <f t="shared" si="110"/>
        <v>450000</v>
      </c>
      <c r="AA995" s="61">
        <f t="shared" si="111"/>
        <v>1000000</v>
      </c>
    </row>
    <row r="996" spans="1:27" ht="20.100000000000001" customHeight="1">
      <c r="A996" s="101">
        <v>3108</v>
      </c>
      <c r="B996" s="102">
        <v>1410052003431</v>
      </c>
      <c r="C996" s="102">
        <v>1501220103</v>
      </c>
      <c r="D996" s="103" t="s">
        <v>2192</v>
      </c>
      <c r="E996" s="103" t="s">
        <v>2382</v>
      </c>
      <c r="F996" s="104">
        <v>2220033</v>
      </c>
      <c r="G996" s="103" t="s">
        <v>2385</v>
      </c>
      <c r="H996" s="103" t="s">
        <v>147</v>
      </c>
      <c r="I996" s="103" t="s">
        <v>2383</v>
      </c>
      <c r="J996" s="103" t="s">
        <v>2384</v>
      </c>
      <c r="K996" s="82">
        <f t="shared" si="105"/>
        <v>1</v>
      </c>
      <c r="L996" s="82">
        <v>19</v>
      </c>
      <c r="M996" s="105">
        <f t="shared" si="106"/>
        <v>300000</v>
      </c>
      <c r="N996" s="105">
        <f t="shared" si="107"/>
        <v>150000</v>
      </c>
      <c r="O996" s="105">
        <f t="shared" si="108"/>
        <v>300000</v>
      </c>
      <c r="P996" s="105" t="str">
        <f t="shared" si="109"/>
        <v/>
      </c>
      <c r="Q996" s="84" t="s">
        <v>138</v>
      </c>
      <c r="S996" s="84" t="s">
        <v>137</v>
      </c>
      <c r="T996" s="84" t="s">
        <v>137</v>
      </c>
      <c r="U996" s="84" t="s">
        <v>137</v>
      </c>
      <c r="X996" s="84" t="s">
        <v>137</v>
      </c>
      <c r="Z996" s="105">
        <f t="shared" si="110"/>
        <v>750000</v>
      </c>
      <c r="AA996" s="61">
        <f t="shared" si="111"/>
        <v>1000000</v>
      </c>
    </row>
    <row r="997" spans="1:27" ht="20.100000000000001" customHeight="1">
      <c r="A997" s="101">
        <v>3109</v>
      </c>
      <c r="B997" s="102">
        <v>1410052003100</v>
      </c>
      <c r="C997" s="102">
        <v>1501220104</v>
      </c>
      <c r="D997" s="103" t="s">
        <v>2192</v>
      </c>
      <c r="E997" s="103" t="s">
        <v>2386</v>
      </c>
      <c r="F997" s="104">
        <v>2360027</v>
      </c>
      <c r="G997" s="103" t="s">
        <v>2389</v>
      </c>
      <c r="H997" s="103" t="s">
        <v>147</v>
      </c>
      <c r="I997" s="103" t="s">
        <v>2387</v>
      </c>
      <c r="J997" s="103" t="s">
        <v>2388</v>
      </c>
      <c r="K997" s="82">
        <f t="shared" si="105"/>
        <v>1</v>
      </c>
      <c r="L997" s="82">
        <v>19</v>
      </c>
      <c r="M997" s="105">
        <f t="shared" si="106"/>
        <v>300000</v>
      </c>
      <c r="N997" s="105">
        <f t="shared" si="107"/>
        <v>150000</v>
      </c>
      <c r="O997" s="105">
        <f t="shared" si="108"/>
        <v>300000</v>
      </c>
      <c r="P997" s="105" t="str">
        <f t="shared" si="109"/>
        <v/>
      </c>
      <c r="Q997" s="82" t="s">
        <v>137</v>
      </c>
      <c r="R997" s="82"/>
      <c r="S997" s="82" t="s">
        <v>137</v>
      </c>
      <c r="T997" s="84" t="s">
        <v>170</v>
      </c>
      <c r="U997" s="82" t="s">
        <v>137</v>
      </c>
      <c r="V997" s="82"/>
      <c r="W997" s="82"/>
      <c r="X997" s="82" t="s">
        <v>137</v>
      </c>
      <c r="Y997" s="82"/>
      <c r="Z997" s="105">
        <f t="shared" si="110"/>
        <v>750000</v>
      </c>
      <c r="AA997" s="61">
        <f t="shared" si="111"/>
        <v>1000000</v>
      </c>
    </row>
    <row r="998" spans="1:27" ht="20.100000000000001" customHeight="1">
      <c r="A998" s="101">
        <v>3110</v>
      </c>
      <c r="B998" s="102">
        <v>1410052003449</v>
      </c>
      <c r="C998" s="102">
        <v>1501220105</v>
      </c>
      <c r="D998" s="103" t="s">
        <v>2192</v>
      </c>
      <c r="E998" s="103" t="s">
        <v>2390</v>
      </c>
      <c r="F998" s="104">
        <v>2240061</v>
      </c>
      <c r="G998" s="103" t="s">
        <v>2393</v>
      </c>
      <c r="H998" s="103" t="s">
        <v>225</v>
      </c>
      <c r="I998" s="103" t="s">
        <v>2391</v>
      </c>
      <c r="J998" s="103" t="s">
        <v>2392</v>
      </c>
      <c r="K998" s="82">
        <f t="shared" si="105"/>
        <v>1</v>
      </c>
      <c r="L998" s="82">
        <v>18</v>
      </c>
      <c r="M998" s="105">
        <f t="shared" si="106"/>
        <v>300000</v>
      </c>
      <c r="N998" s="105">
        <f t="shared" si="107"/>
        <v>150000</v>
      </c>
      <c r="O998" s="105" t="str">
        <f t="shared" si="108"/>
        <v/>
      </c>
      <c r="P998" s="105" t="str">
        <f t="shared" si="109"/>
        <v/>
      </c>
      <c r="Q998" s="82" t="s">
        <v>137</v>
      </c>
      <c r="R998" s="82"/>
      <c r="S998" s="82" t="s">
        <v>137</v>
      </c>
      <c r="T998" s="82" t="s">
        <v>137</v>
      </c>
      <c r="U998" s="82" t="s">
        <v>137</v>
      </c>
      <c r="V998" s="82"/>
      <c r="W998" s="82"/>
      <c r="X998" s="82" t="s">
        <v>137</v>
      </c>
      <c r="Y998" s="82"/>
      <c r="Z998" s="105">
        <f t="shared" si="110"/>
        <v>450000</v>
      </c>
      <c r="AA998" s="61">
        <f t="shared" si="111"/>
        <v>1000000</v>
      </c>
    </row>
    <row r="999" spans="1:27" ht="20.100000000000001" customHeight="1">
      <c r="A999" s="101">
        <v>3111</v>
      </c>
      <c r="B999" s="102">
        <v>1410052003126</v>
      </c>
      <c r="C999" s="102">
        <v>1501220107</v>
      </c>
      <c r="D999" s="103" t="s">
        <v>2192</v>
      </c>
      <c r="E999" s="103" t="s">
        <v>480</v>
      </c>
      <c r="F999" s="104">
        <v>8100044</v>
      </c>
      <c r="G999" s="103" t="s">
        <v>483</v>
      </c>
      <c r="H999" s="103" t="s">
        <v>147</v>
      </c>
      <c r="I999" s="103" t="s">
        <v>481</v>
      </c>
      <c r="J999" s="103" t="s">
        <v>2394</v>
      </c>
      <c r="K999" s="82">
        <f t="shared" si="105"/>
        <v>1</v>
      </c>
      <c r="L999" s="82">
        <v>19</v>
      </c>
      <c r="M999" s="105">
        <f t="shared" si="106"/>
        <v>300000</v>
      </c>
      <c r="N999" s="105">
        <f t="shared" si="107"/>
        <v>150000</v>
      </c>
      <c r="O999" s="105" t="str">
        <f t="shared" si="108"/>
        <v/>
      </c>
      <c r="P999" s="105" t="str">
        <f t="shared" si="109"/>
        <v/>
      </c>
      <c r="Q999" s="82" t="s">
        <v>137</v>
      </c>
      <c r="R999" s="82"/>
      <c r="S999" s="82" t="s">
        <v>137</v>
      </c>
      <c r="T999" s="82" t="s">
        <v>137</v>
      </c>
      <c r="U999" s="82" t="s">
        <v>137</v>
      </c>
      <c r="V999" s="82"/>
      <c r="W999" s="82"/>
      <c r="X999" s="82" t="s">
        <v>137</v>
      </c>
      <c r="Y999" s="82"/>
      <c r="Z999" s="105">
        <f t="shared" si="110"/>
        <v>450000</v>
      </c>
      <c r="AA999" s="61">
        <f t="shared" si="111"/>
        <v>1000000</v>
      </c>
    </row>
    <row r="1000" spans="1:27" ht="20.100000000000001" customHeight="1">
      <c r="A1000" s="101">
        <v>3112</v>
      </c>
      <c r="B1000" s="102">
        <v>1410052005295</v>
      </c>
      <c r="C1000" s="102">
        <v>1501220107</v>
      </c>
      <c r="D1000" s="103" t="s">
        <v>2192</v>
      </c>
      <c r="E1000" s="103" t="s">
        <v>480</v>
      </c>
      <c r="F1000" s="104">
        <v>8100044</v>
      </c>
      <c r="G1000" s="103" t="s">
        <v>483</v>
      </c>
      <c r="H1000" s="103" t="s">
        <v>147</v>
      </c>
      <c r="I1000" s="103" t="s">
        <v>481</v>
      </c>
      <c r="J1000" s="103" t="s">
        <v>2395</v>
      </c>
      <c r="K1000" s="82">
        <f t="shared" si="105"/>
        <v>1</v>
      </c>
      <c r="L1000" s="82">
        <v>19</v>
      </c>
      <c r="M1000" s="105">
        <f t="shared" si="106"/>
        <v>300000</v>
      </c>
      <c r="N1000" s="105">
        <f t="shared" si="107"/>
        <v>150000</v>
      </c>
      <c r="O1000" s="105" t="str">
        <f t="shared" si="108"/>
        <v/>
      </c>
      <c r="P1000" s="105" t="str">
        <f t="shared" si="109"/>
        <v/>
      </c>
      <c r="Q1000" s="82" t="s">
        <v>137</v>
      </c>
      <c r="R1000" s="82"/>
      <c r="S1000" s="82" t="s">
        <v>137</v>
      </c>
      <c r="T1000" s="82" t="s">
        <v>137</v>
      </c>
      <c r="U1000" s="82" t="s">
        <v>137</v>
      </c>
      <c r="V1000" s="82"/>
      <c r="W1000" s="82"/>
      <c r="X1000" s="82" t="s">
        <v>137</v>
      </c>
      <c r="Y1000" s="82"/>
      <c r="Z1000" s="105">
        <f t="shared" si="110"/>
        <v>450000</v>
      </c>
      <c r="AA1000" s="61">
        <f t="shared" si="111"/>
        <v>1000000</v>
      </c>
    </row>
    <row r="1001" spans="1:27" ht="20.100000000000001" customHeight="1">
      <c r="A1001" s="101">
        <v>3113</v>
      </c>
      <c r="B1001" s="102">
        <v>1410052003134</v>
      </c>
      <c r="C1001" s="102">
        <v>1501220108</v>
      </c>
      <c r="D1001" s="103" t="s">
        <v>2192</v>
      </c>
      <c r="E1001" s="103" t="s">
        <v>2396</v>
      </c>
      <c r="F1001" s="104">
        <v>2390831</v>
      </c>
      <c r="G1001" s="103" t="s">
        <v>2399</v>
      </c>
      <c r="H1001" s="103" t="s">
        <v>147</v>
      </c>
      <c r="I1001" s="103" t="s">
        <v>2397</v>
      </c>
      <c r="J1001" s="103" t="s">
        <v>2398</v>
      </c>
      <c r="K1001" s="82">
        <f t="shared" si="105"/>
        <v>1</v>
      </c>
      <c r="L1001" s="82">
        <v>16</v>
      </c>
      <c r="M1001" s="105">
        <f t="shared" si="106"/>
        <v>300000</v>
      </c>
      <c r="N1001" s="105">
        <f t="shared" si="107"/>
        <v>150000</v>
      </c>
      <c r="O1001" s="105" t="str">
        <f t="shared" si="108"/>
        <v/>
      </c>
      <c r="P1001" s="105" t="str">
        <f t="shared" si="109"/>
        <v/>
      </c>
      <c r="Q1001" s="82" t="s">
        <v>137</v>
      </c>
      <c r="R1001" s="82"/>
      <c r="S1001" s="82" t="s">
        <v>137</v>
      </c>
      <c r="T1001" s="82" t="s">
        <v>137</v>
      </c>
      <c r="U1001" s="82" t="s">
        <v>137</v>
      </c>
      <c r="V1001" s="82"/>
      <c r="W1001" s="82"/>
      <c r="X1001" s="82" t="s">
        <v>137</v>
      </c>
      <c r="Y1001" s="82"/>
      <c r="Z1001" s="105">
        <f t="shared" si="110"/>
        <v>450000</v>
      </c>
      <c r="AA1001" s="61">
        <f t="shared" si="111"/>
        <v>1000000</v>
      </c>
    </row>
    <row r="1002" spans="1:27" ht="20.100000000000001" customHeight="1">
      <c r="A1002" s="101">
        <v>3114</v>
      </c>
      <c r="B1002" s="102">
        <v>1410052003456</v>
      </c>
      <c r="C1002" s="102">
        <v>1501220109</v>
      </c>
      <c r="D1002" s="103" t="s">
        <v>2192</v>
      </c>
      <c r="E1002" s="103" t="s">
        <v>3501</v>
      </c>
      <c r="F1002" s="104">
        <v>2210843</v>
      </c>
      <c r="G1002" s="103" t="s">
        <v>2402</v>
      </c>
      <c r="H1002" s="103" t="s">
        <v>314</v>
      </c>
      <c r="I1002" s="103" t="s">
        <v>2400</v>
      </c>
      <c r="J1002" s="103" t="s">
        <v>2401</v>
      </c>
      <c r="K1002" s="82">
        <f t="shared" si="105"/>
        <v>1</v>
      </c>
      <c r="L1002" s="82">
        <v>12</v>
      </c>
      <c r="M1002" s="105">
        <f t="shared" si="106"/>
        <v>300000</v>
      </c>
      <c r="N1002" s="105">
        <f t="shared" si="107"/>
        <v>150000</v>
      </c>
      <c r="O1002" s="105" t="str">
        <f t="shared" si="108"/>
        <v/>
      </c>
      <c r="P1002" s="105" t="str">
        <f t="shared" si="109"/>
        <v/>
      </c>
      <c r="Q1002" s="82" t="s">
        <v>137</v>
      </c>
      <c r="R1002" s="82"/>
      <c r="S1002" s="82" t="s">
        <v>137</v>
      </c>
      <c r="T1002" s="82" t="s">
        <v>137</v>
      </c>
      <c r="U1002" s="82" t="s">
        <v>137</v>
      </c>
      <c r="V1002" s="82"/>
      <c r="W1002" s="82"/>
      <c r="X1002" s="82" t="s">
        <v>137</v>
      </c>
      <c r="Y1002" s="82"/>
      <c r="Z1002" s="105">
        <f t="shared" si="110"/>
        <v>450000</v>
      </c>
      <c r="AA1002" s="61">
        <f t="shared" si="111"/>
        <v>1000000</v>
      </c>
    </row>
    <row r="1003" spans="1:27" ht="20.100000000000001" customHeight="1">
      <c r="A1003" s="101">
        <v>3115</v>
      </c>
      <c r="B1003" s="102">
        <v>1410052003464</v>
      </c>
      <c r="C1003" s="102">
        <v>1501220110</v>
      </c>
      <c r="D1003" s="103" t="s">
        <v>2210</v>
      </c>
      <c r="E1003" s="103" t="s">
        <v>224</v>
      </c>
      <c r="F1003" s="104">
        <v>2210824</v>
      </c>
      <c r="G1003" s="103" t="s">
        <v>228</v>
      </c>
      <c r="H1003" s="103" t="s">
        <v>225</v>
      </c>
      <c r="I1003" s="103" t="s">
        <v>226</v>
      </c>
      <c r="J1003" s="103" t="s">
        <v>2403</v>
      </c>
      <c r="K1003" s="82">
        <f t="shared" si="105"/>
        <v>1</v>
      </c>
      <c r="L1003" s="82">
        <v>18</v>
      </c>
      <c r="M1003" s="105">
        <f t="shared" si="106"/>
        <v>300000</v>
      </c>
      <c r="N1003" s="105">
        <f t="shared" si="107"/>
        <v>150000</v>
      </c>
      <c r="O1003" s="105" t="str">
        <f t="shared" si="108"/>
        <v/>
      </c>
      <c r="P1003" s="105" t="str">
        <f t="shared" si="109"/>
        <v/>
      </c>
      <c r="Q1003" s="82" t="s">
        <v>137</v>
      </c>
      <c r="R1003" s="82"/>
      <c r="S1003" s="82" t="s">
        <v>137</v>
      </c>
      <c r="T1003" s="82" t="s">
        <v>137</v>
      </c>
      <c r="U1003" s="82" t="s">
        <v>137</v>
      </c>
      <c r="V1003" s="82"/>
      <c r="W1003" s="82"/>
      <c r="X1003" s="82" t="s">
        <v>137</v>
      </c>
      <c r="Y1003" s="82"/>
      <c r="Z1003" s="105">
        <f t="shared" si="110"/>
        <v>450000</v>
      </c>
      <c r="AA1003" s="61">
        <f t="shared" si="111"/>
        <v>1000000</v>
      </c>
    </row>
    <row r="1004" spans="1:27" ht="20.100000000000001" customHeight="1">
      <c r="A1004" s="101">
        <v>3116</v>
      </c>
      <c r="B1004" s="102">
        <v>1410052003159</v>
      </c>
      <c r="C1004" s="102">
        <v>1501220112</v>
      </c>
      <c r="D1004" s="103" t="s">
        <v>2192</v>
      </c>
      <c r="E1004" s="103" t="s">
        <v>2404</v>
      </c>
      <c r="F1004" s="104">
        <v>1050012</v>
      </c>
      <c r="G1004" s="103" t="s">
        <v>2407</v>
      </c>
      <c r="H1004" s="103" t="s">
        <v>147</v>
      </c>
      <c r="I1004" s="103" t="s">
        <v>2405</v>
      </c>
      <c r="J1004" s="103" t="s">
        <v>2406</v>
      </c>
      <c r="K1004" s="82">
        <f t="shared" si="105"/>
        <v>1</v>
      </c>
      <c r="L1004" s="82">
        <v>18</v>
      </c>
      <c r="M1004" s="105">
        <f t="shared" si="106"/>
        <v>300000</v>
      </c>
      <c r="N1004" s="105">
        <f t="shared" si="107"/>
        <v>150000</v>
      </c>
      <c r="O1004" s="105" t="str">
        <f t="shared" si="108"/>
        <v/>
      </c>
      <c r="P1004" s="105" t="str">
        <f t="shared" si="109"/>
        <v/>
      </c>
      <c r="Q1004" s="82" t="s">
        <v>137</v>
      </c>
      <c r="R1004" s="82"/>
      <c r="S1004" s="82" t="s">
        <v>137</v>
      </c>
      <c r="T1004" s="82" t="s">
        <v>137</v>
      </c>
      <c r="U1004" s="82" t="s">
        <v>137</v>
      </c>
      <c r="V1004" s="82"/>
      <c r="W1004" s="82"/>
      <c r="X1004" s="82" t="s">
        <v>137</v>
      </c>
      <c r="Y1004" s="82"/>
      <c r="Z1004" s="105">
        <f t="shared" si="110"/>
        <v>450000</v>
      </c>
      <c r="AA1004" s="61">
        <f t="shared" si="111"/>
        <v>1000000</v>
      </c>
    </row>
    <row r="1005" spans="1:27" ht="20.100000000000001" customHeight="1">
      <c r="A1005" s="101">
        <v>3117</v>
      </c>
      <c r="B1005" s="102">
        <v>1410052004256</v>
      </c>
      <c r="C1005" s="102">
        <v>1501220112</v>
      </c>
      <c r="D1005" s="103" t="s">
        <v>2192</v>
      </c>
      <c r="E1005" s="103" t="s">
        <v>2404</v>
      </c>
      <c r="F1005" s="104">
        <v>1050012</v>
      </c>
      <c r="G1005" s="103" t="s">
        <v>2407</v>
      </c>
      <c r="H1005" s="103" t="s">
        <v>147</v>
      </c>
      <c r="I1005" s="103" t="s">
        <v>2405</v>
      </c>
      <c r="J1005" s="103" t="s">
        <v>2408</v>
      </c>
      <c r="K1005" s="82">
        <f t="shared" si="105"/>
        <v>1</v>
      </c>
      <c r="L1005" s="82">
        <v>19</v>
      </c>
      <c r="M1005" s="105">
        <f t="shared" si="106"/>
        <v>300000</v>
      </c>
      <c r="N1005" s="105">
        <f t="shared" si="107"/>
        <v>150000</v>
      </c>
      <c r="O1005" s="105" t="str">
        <f t="shared" si="108"/>
        <v/>
      </c>
      <c r="P1005" s="105" t="str">
        <f t="shared" si="109"/>
        <v/>
      </c>
      <c r="Q1005" s="82" t="s">
        <v>137</v>
      </c>
      <c r="R1005" s="82"/>
      <c r="S1005" s="82" t="s">
        <v>137</v>
      </c>
      <c r="T1005" s="82" t="s">
        <v>137</v>
      </c>
      <c r="U1005" s="82" t="s">
        <v>137</v>
      </c>
      <c r="V1005" s="82"/>
      <c r="W1005" s="82"/>
      <c r="X1005" s="82" t="s">
        <v>137</v>
      </c>
      <c r="Y1005" s="82"/>
      <c r="Z1005" s="105">
        <f t="shared" si="110"/>
        <v>450000</v>
      </c>
      <c r="AA1005" s="61">
        <f t="shared" si="111"/>
        <v>1000000</v>
      </c>
    </row>
    <row r="1006" spans="1:27" ht="20.100000000000001" customHeight="1">
      <c r="A1006" s="101">
        <v>3118</v>
      </c>
      <c r="B1006" s="102">
        <v>1410052003167</v>
      </c>
      <c r="C1006" s="102">
        <v>1501220114</v>
      </c>
      <c r="D1006" s="103" t="s">
        <v>2192</v>
      </c>
      <c r="E1006" s="103" t="s">
        <v>2409</v>
      </c>
      <c r="F1006" s="104">
        <v>1540012</v>
      </c>
      <c r="G1006" s="103" t="s">
        <v>2412</v>
      </c>
      <c r="H1006" s="103" t="s">
        <v>147</v>
      </c>
      <c r="I1006" s="103" t="s">
        <v>2410</v>
      </c>
      <c r="J1006" s="103" t="s">
        <v>2411</v>
      </c>
      <c r="K1006" s="82">
        <f t="shared" si="105"/>
        <v>1</v>
      </c>
      <c r="L1006" s="82">
        <v>19</v>
      </c>
      <c r="M1006" s="105">
        <f t="shared" si="106"/>
        <v>300000</v>
      </c>
      <c r="N1006" s="105">
        <f t="shared" si="107"/>
        <v>150000</v>
      </c>
      <c r="O1006" s="105" t="str">
        <f t="shared" si="108"/>
        <v/>
      </c>
      <c r="P1006" s="105" t="str">
        <f t="shared" si="109"/>
        <v/>
      </c>
      <c r="Q1006" s="82" t="s">
        <v>137</v>
      </c>
      <c r="R1006" s="82"/>
      <c r="S1006" s="82" t="s">
        <v>137</v>
      </c>
      <c r="T1006" s="82" t="s">
        <v>137</v>
      </c>
      <c r="U1006" s="82" t="s">
        <v>137</v>
      </c>
      <c r="V1006" s="82"/>
      <c r="W1006" s="82"/>
      <c r="X1006" s="82" t="s">
        <v>137</v>
      </c>
      <c r="Y1006" s="82"/>
      <c r="Z1006" s="105">
        <f t="shared" si="110"/>
        <v>450000</v>
      </c>
      <c r="AA1006" s="61">
        <f t="shared" si="111"/>
        <v>1000000</v>
      </c>
    </row>
    <row r="1007" spans="1:27" ht="20.100000000000001" customHeight="1">
      <c r="A1007" s="101">
        <v>3119</v>
      </c>
      <c r="B1007" s="102">
        <v>1410052003480</v>
      </c>
      <c r="C1007" s="102">
        <v>1501220115</v>
      </c>
      <c r="D1007" s="103" t="s">
        <v>2192</v>
      </c>
      <c r="E1007" s="103" t="s">
        <v>1838</v>
      </c>
      <c r="F1007" s="104">
        <v>2320064</v>
      </c>
      <c r="G1007" s="103" t="s">
        <v>1841</v>
      </c>
      <c r="H1007" s="103" t="s">
        <v>133</v>
      </c>
      <c r="I1007" s="103" t="s">
        <v>1839</v>
      </c>
      <c r="J1007" s="103" t="s">
        <v>2413</v>
      </c>
      <c r="K1007" s="82">
        <f t="shared" si="105"/>
        <v>1</v>
      </c>
      <c r="L1007" s="82">
        <v>8</v>
      </c>
      <c r="M1007" s="105">
        <f t="shared" si="106"/>
        <v>300000</v>
      </c>
      <c r="N1007" s="105">
        <f t="shared" si="107"/>
        <v>150000</v>
      </c>
      <c r="O1007" s="105" t="str">
        <f t="shared" si="108"/>
        <v/>
      </c>
      <c r="P1007" s="105" t="str">
        <f t="shared" si="109"/>
        <v/>
      </c>
      <c r="Q1007" s="82" t="s">
        <v>137</v>
      </c>
      <c r="R1007" s="82"/>
      <c r="S1007" s="82" t="s">
        <v>137</v>
      </c>
      <c r="T1007" s="82" t="s">
        <v>137</v>
      </c>
      <c r="U1007" s="82" t="s">
        <v>137</v>
      </c>
      <c r="V1007" s="82"/>
      <c r="W1007" s="82"/>
      <c r="X1007" s="82" t="s">
        <v>137</v>
      </c>
      <c r="Y1007" s="82"/>
      <c r="Z1007" s="105">
        <f t="shared" si="110"/>
        <v>450000</v>
      </c>
      <c r="AA1007" s="61">
        <f t="shared" si="111"/>
        <v>1000000</v>
      </c>
    </row>
    <row r="1008" spans="1:27" ht="20.100000000000001" customHeight="1">
      <c r="A1008" s="101">
        <v>3120</v>
      </c>
      <c r="B1008" s="102">
        <v>1410052003175</v>
      </c>
      <c r="C1008" s="102">
        <v>1501220116</v>
      </c>
      <c r="D1008" s="103" t="s">
        <v>2192</v>
      </c>
      <c r="E1008" s="103" t="s">
        <v>2414</v>
      </c>
      <c r="F1008" s="104">
        <v>2260011</v>
      </c>
      <c r="G1008" s="103" t="s">
        <v>2417</v>
      </c>
      <c r="H1008" s="103" t="s">
        <v>147</v>
      </c>
      <c r="I1008" s="103" t="s">
        <v>2415</v>
      </c>
      <c r="J1008" s="103" t="s">
        <v>2416</v>
      </c>
      <c r="K1008" s="82">
        <f t="shared" si="105"/>
        <v>1</v>
      </c>
      <c r="L1008" s="82">
        <v>12</v>
      </c>
      <c r="M1008" s="105">
        <f t="shared" si="106"/>
        <v>300000</v>
      </c>
      <c r="N1008" s="105">
        <f t="shared" si="107"/>
        <v>150000</v>
      </c>
      <c r="O1008" s="105" t="str">
        <f t="shared" si="108"/>
        <v/>
      </c>
      <c r="P1008" s="105" t="str">
        <f t="shared" si="109"/>
        <v/>
      </c>
      <c r="Q1008" s="82" t="s">
        <v>137</v>
      </c>
      <c r="R1008" s="82"/>
      <c r="S1008" s="82" t="s">
        <v>137</v>
      </c>
      <c r="T1008" s="82" t="s">
        <v>137</v>
      </c>
      <c r="U1008" s="82" t="s">
        <v>137</v>
      </c>
      <c r="V1008" s="82"/>
      <c r="W1008" s="82"/>
      <c r="X1008" s="82" t="s">
        <v>137</v>
      </c>
      <c r="Y1008" s="82"/>
      <c r="Z1008" s="105">
        <f t="shared" si="110"/>
        <v>450000</v>
      </c>
      <c r="AA1008" s="61">
        <f t="shared" si="111"/>
        <v>1000000</v>
      </c>
    </row>
    <row r="1009" spans="1:27" ht="20.100000000000001" customHeight="1">
      <c r="A1009" s="101">
        <v>3121</v>
      </c>
      <c r="B1009" s="102">
        <v>1410052004173</v>
      </c>
      <c r="C1009" s="102">
        <v>1501220116</v>
      </c>
      <c r="D1009" s="103" t="s">
        <v>2192</v>
      </c>
      <c r="E1009" s="103" t="s">
        <v>2414</v>
      </c>
      <c r="F1009" s="104">
        <v>2260011</v>
      </c>
      <c r="G1009" s="103" t="s">
        <v>2417</v>
      </c>
      <c r="H1009" s="103" t="s">
        <v>147</v>
      </c>
      <c r="I1009" s="103" t="s">
        <v>2415</v>
      </c>
      <c r="J1009" s="103" t="s">
        <v>2418</v>
      </c>
      <c r="K1009" s="82">
        <f t="shared" si="105"/>
        <v>1</v>
      </c>
      <c r="L1009" s="82">
        <v>19</v>
      </c>
      <c r="M1009" s="105">
        <f t="shared" si="106"/>
        <v>300000</v>
      </c>
      <c r="N1009" s="105">
        <f t="shared" si="107"/>
        <v>150000</v>
      </c>
      <c r="O1009" s="105" t="str">
        <f t="shared" si="108"/>
        <v/>
      </c>
      <c r="P1009" s="105" t="str">
        <f t="shared" si="109"/>
        <v/>
      </c>
      <c r="Q1009" s="82" t="s">
        <v>137</v>
      </c>
      <c r="R1009" s="82"/>
      <c r="S1009" s="82" t="s">
        <v>137</v>
      </c>
      <c r="T1009" s="82" t="s">
        <v>137</v>
      </c>
      <c r="U1009" s="82" t="s">
        <v>137</v>
      </c>
      <c r="V1009" s="82"/>
      <c r="W1009" s="82"/>
      <c r="X1009" s="82" t="s">
        <v>137</v>
      </c>
      <c r="Y1009" s="82"/>
      <c r="Z1009" s="105">
        <f t="shared" si="110"/>
        <v>450000</v>
      </c>
      <c r="AA1009" s="61">
        <f t="shared" si="111"/>
        <v>1000000</v>
      </c>
    </row>
    <row r="1010" spans="1:27" ht="20.100000000000001" customHeight="1">
      <c r="A1010" s="101">
        <v>3122</v>
      </c>
      <c r="B1010" s="102">
        <v>1410052004892</v>
      </c>
      <c r="C1010" s="102">
        <v>1501220116</v>
      </c>
      <c r="D1010" s="103" t="s">
        <v>2192</v>
      </c>
      <c r="E1010" s="103" t="s">
        <v>2414</v>
      </c>
      <c r="F1010" s="104">
        <v>2260011</v>
      </c>
      <c r="G1010" s="103" t="s">
        <v>2417</v>
      </c>
      <c r="H1010" s="103" t="s">
        <v>147</v>
      </c>
      <c r="I1010" s="103" t="s">
        <v>2415</v>
      </c>
      <c r="J1010" s="103" t="s">
        <v>2419</v>
      </c>
      <c r="K1010" s="82">
        <f t="shared" si="105"/>
        <v>1</v>
      </c>
      <c r="L1010" s="82">
        <v>12</v>
      </c>
      <c r="M1010" s="105">
        <f t="shared" si="106"/>
        <v>300000</v>
      </c>
      <c r="N1010" s="105">
        <f t="shared" si="107"/>
        <v>150000</v>
      </c>
      <c r="O1010" s="105" t="str">
        <f t="shared" si="108"/>
        <v/>
      </c>
      <c r="P1010" s="105" t="str">
        <f t="shared" si="109"/>
        <v/>
      </c>
      <c r="Q1010" s="82" t="s">
        <v>137</v>
      </c>
      <c r="R1010" s="82"/>
      <c r="S1010" s="82" t="s">
        <v>137</v>
      </c>
      <c r="T1010" s="82" t="s">
        <v>137</v>
      </c>
      <c r="U1010" s="82" t="s">
        <v>137</v>
      </c>
      <c r="V1010" s="82"/>
      <c r="W1010" s="82"/>
      <c r="X1010" s="82" t="s">
        <v>137</v>
      </c>
      <c r="Y1010" s="82"/>
      <c r="Z1010" s="105">
        <f t="shared" si="110"/>
        <v>450000</v>
      </c>
      <c r="AA1010" s="61">
        <f t="shared" si="111"/>
        <v>1000000</v>
      </c>
    </row>
    <row r="1011" spans="1:27" ht="20.100000000000001" customHeight="1">
      <c r="A1011" s="101">
        <v>3123</v>
      </c>
      <c r="B1011" s="102">
        <v>1410052004975</v>
      </c>
      <c r="C1011" s="102">
        <v>1501220116</v>
      </c>
      <c r="D1011" s="103" t="s">
        <v>2192</v>
      </c>
      <c r="E1011" s="103" t="s">
        <v>2414</v>
      </c>
      <c r="F1011" s="104">
        <v>2260011</v>
      </c>
      <c r="G1011" s="103" t="s">
        <v>2417</v>
      </c>
      <c r="H1011" s="103" t="s">
        <v>147</v>
      </c>
      <c r="I1011" s="103" t="s">
        <v>2415</v>
      </c>
      <c r="J1011" s="103" t="s">
        <v>2420</v>
      </c>
      <c r="K1011" s="82">
        <f t="shared" si="105"/>
        <v>1</v>
      </c>
      <c r="L1011" s="82">
        <v>12</v>
      </c>
      <c r="M1011" s="105">
        <f t="shared" si="106"/>
        <v>300000</v>
      </c>
      <c r="N1011" s="105">
        <f t="shared" si="107"/>
        <v>150000</v>
      </c>
      <c r="O1011" s="105" t="str">
        <f t="shared" si="108"/>
        <v/>
      </c>
      <c r="P1011" s="105" t="str">
        <f t="shared" si="109"/>
        <v/>
      </c>
      <c r="Q1011" s="82" t="s">
        <v>137</v>
      </c>
      <c r="R1011" s="82"/>
      <c r="S1011" s="82" t="s">
        <v>137</v>
      </c>
      <c r="T1011" s="82" t="s">
        <v>137</v>
      </c>
      <c r="U1011" s="82" t="s">
        <v>137</v>
      </c>
      <c r="V1011" s="82"/>
      <c r="W1011" s="82"/>
      <c r="X1011" s="82" t="s">
        <v>137</v>
      </c>
      <c r="Y1011" s="82"/>
      <c r="Z1011" s="105">
        <f t="shared" si="110"/>
        <v>450000</v>
      </c>
      <c r="AA1011" s="61">
        <f t="shared" si="111"/>
        <v>1000000</v>
      </c>
    </row>
    <row r="1012" spans="1:27" ht="20.100000000000001" customHeight="1">
      <c r="A1012" s="101">
        <v>3124</v>
      </c>
      <c r="B1012" s="102">
        <v>1410052005113</v>
      </c>
      <c r="C1012" s="102">
        <v>1501220116</v>
      </c>
      <c r="D1012" s="103" t="s">
        <v>2192</v>
      </c>
      <c r="E1012" s="103" t="s">
        <v>2414</v>
      </c>
      <c r="F1012" s="104">
        <v>2260011</v>
      </c>
      <c r="G1012" s="103" t="s">
        <v>2417</v>
      </c>
      <c r="H1012" s="103" t="s">
        <v>147</v>
      </c>
      <c r="I1012" s="103" t="s">
        <v>2415</v>
      </c>
      <c r="J1012" s="103" t="s">
        <v>2421</v>
      </c>
      <c r="K1012" s="82">
        <f t="shared" si="105"/>
        <v>1</v>
      </c>
      <c r="L1012" s="82">
        <v>12</v>
      </c>
      <c r="M1012" s="105">
        <f t="shared" si="106"/>
        <v>300000</v>
      </c>
      <c r="N1012" s="105">
        <f t="shared" si="107"/>
        <v>150000</v>
      </c>
      <c r="O1012" s="105" t="str">
        <f t="shared" si="108"/>
        <v/>
      </c>
      <c r="P1012" s="105" t="str">
        <f t="shared" si="109"/>
        <v/>
      </c>
      <c r="Q1012" s="82" t="s">
        <v>137</v>
      </c>
      <c r="R1012" s="82"/>
      <c r="S1012" s="82" t="s">
        <v>137</v>
      </c>
      <c r="T1012" s="82" t="s">
        <v>137</v>
      </c>
      <c r="U1012" s="82" t="s">
        <v>137</v>
      </c>
      <c r="V1012" s="82"/>
      <c r="W1012" s="82"/>
      <c r="X1012" s="82" t="s">
        <v>137</v>
      </c>
      <c r="Y1012" s="82"/>
      <c r="Z1012" s="105">
        <f t="shared" si="110"/>
        <v>450000</v>
      </c>
      <c r="AA1012" s="61">
        <f t="shared" si="111"/>
        <v>1000000</v>
      </c>
    </row>
    <row r="1013" spans="1:27" ht="20.100000000000001" customHeight="1">
      <c r="A1013" s="101">
        <v>3125</v>
      </c>
      <c r="B1013" s="102">
        <v>1410052003191</v>
      </c>
      <c r="C1013" s="102">
        <v>1501220118</v>
      </c>
      <c r="D1013" s="103" t="s">
        <v>2192</v>
      </c>
      <c r="E1013" s="103" t="s">
        <v>2422</v>
      </c>
      <c r="F1013" s="104">
        <v>8910403</v>
      </c>
      <c r="G1013" s="103" t="s">
        <v>2425</v>
      </c>
      <c r="H1013" s="103" t="s">
        <v>133</v>
      </c>
      <c r="I1013" s="103" t="s">
        <v>2423</v>
      </c>
      <c r="J1013" s="103" t="s">
        <v>2424</v>
      </c>
      <c r="K1013" s="82">
        <f t="shared" si="105"/>
        <v>1</v>
      </c>
      <c r="L1013" s="82">
        <v>18</v>
      </c>
      <c r="M1013" s="105">
        <f t="shared" si="106"/>
        <v>300000</v>
      </c>
      <c r="N1013" s="105">
        <f t="shared" si="107"/>
        <v>150000</v>
      </c>
      <c r="O1013" s="105">
        <f t="shared" si="108"/>
        <v>300000</v>
      </c>
      <c r="P1013" s="105" t="str">
        <f t="shared" si="109"/>
        <v/>
      </c>
      <c r="Q1013" s="82" t="s">
        <v>137</v>
      </c>
      <c r="R1013" s="82"/>
      <c r="S1013" s="82" t="s">
        <v>137</v>
      </c>
      <c r="T1013" s="84" t="s">
        <v>170</v>
      </c>
      <c r="U1013" s="82" t="s">
        <v>137</v>
      </c>
      <c r="V1013" s="82"/>
      <c r="W1013" s="82"/>
      <c r="X1013" s="82" t="s">
        <v>137</v>
      </c>
      <c r="Y1013" s="82"/>
      <c r="Z1013" s="105">
        <f t="shared" si="110"/>
        <v>750000</v>
      </c>
      <c r="AA1013" s="61">
        <f t="shared" si="111"/>
        <v>1000000</v>
      </c>
    </row>
    <row r="1014" spans="1:27" ht="20.100000000000001" customHeight="1">
      <c r="A1014" s="101">
        <v>3126</v>
      </c>
      <c r="B1014" s="102">
        <v>1410052003209</v>
      </c>
      <c r="C1014" s="102">
        <v>1501220119</v>
      </c>
      <c r="D1014" s="103" t="s">
        <v>2192</v>
      </c>
      <c r="E1014" s="103" t="s">
        <v>883</v>
      </c>
      <c r="F1014" s="104">
        <v>2410803</v>
      </c>
      <c r="G1014" s="103" t="s">
        <v>886</v>
      </c>
      <c r="H1014" s="103" t="s">
        <v>141</v>
      </c>
      <c r="I1014" s="103" t="s">
        <v>884</v>
      </c>
      <c r="J1014" s="103" t="s">
        <v>2426</v>
      </c>
      <c r="K1014" s="82">
        <f t="shared" si="105"/>
        <v>1</v>
      </c>
      <c r="L1014" s="82">
        <v>19</v>
      </c>
      <c r="M1014" s="105">
        <f t="shared" si="106"/>
        <v>300000</v>
      </c>
      <c r="N1014" s="105">
        <f t="shared" si="107"/>
        <v>150000</v>
      </c>
      <c r="O1014" s="105" t="str">
        <f t="shared" si="108"/>
        <v/>
      </c>
      <c r="P1014" s="105" t="str">
        <f t="shared" si="109"/>
        <v/>
      </c>
      <c r="Q1014" s="82" t="s">
        <v>137</v>
      </c>
      <c r="R1014" s="82"/>
      <c r="S1014" s="82" t="s">
        <v>137</v>
      </c>
      <c r="T1014" s="82" t="s">
        <v>137</v>
      </c>
      <c r="U1014" s="82" t="s">
        <v>137</v>
      </c>
      <c r="V1014" s="82"/>
      <c r="W1014" s="82"/>
      <c r="X1014" s="82" t="s">
        <v>137</v>
      </c>
      <c r="Y1014" s="82"/>
      <c r="Z1014" s="105">
        <f t="shared" si="110"/>
        <v>450000</v>
      </c>
      <c r="AA1014" s="61">
        <f t="shared" si="111"/>
        <v>1000000</v>
      </c>
    </row>
    <row r="1015" spans="1:27" ht="20.100000000000001" customHeight="1">
      <c r="A1015" s="101">
        <v>3127</v>
      </c>
      <c r="B1015" s="102">
        <v>1410052004074</v>
      </c>
      <c r="C1015" s="102">
        <v>1508040102</v>
      </c>
      <c r="D1015" s="103" t="s">
        <v>2192</v>
      </c>
      <c r="E1015" s="103" t="s">
        <v>2427</v>
      </c>
      <c r="F1015" s="104">
        <v>2160006</v>
      </c>
      <c r="G1015" s="103" t="s">
        <v>2430</v>
      </c>
      <c r="H1015" s="103" t="s">
        <v>225</v>
      </c>
      <c r="I1015" s="103" t="s">
        <v>2428</v>
      </c>
      <c r="J1015" s="103" t="s">
        <v>2429</v>
      </c>
      <c r="K1015" s="82">
        <f t="shared" si="105"/>
        <v>1</v>
      </c>
      <c r="L1015" s="82">
        <v>9</v>
      </c>
      <c r="M1015" s="105">
        <f t="shared" si="106"/>
        <v>300000</v>
      </c>
      <c r="N1015" s="105">
        <f t="shared" si="107"/>
        <v>150000</v>
      </c>
      <c r="O1015" s="105" t="str">
        <f t="shared" si="108"/>
        <v/>
      </c>
      <c r="P1015" s="105" t="str">
        <f t="shared" si="109"/>
        <v/>
      </c>
      <c r="Q1015" s="82" t="s">
        <v>137</v>
      </c>
      <c r="R1015" s="82"/>
      <c r="S1015" s="82" t="s">
        <v>137</v>
      </c>
      <c r="T1015" s="82" t="s">
        <v>137</v>
      </c>
      <c r="U1015" s="82" t="s">
        <v>137</v>
      </c>
      <c r="V1015" s="82"/>
      <c r="W1015" s="82"/>
      <c r="X1015" s="82" t="s">
        <v>137</v>
      </c>
      <c r="Y1015" s="82"/>
      <c r="Z1015" s="105">
        <f t="shared" si="110"/>
        <v>450000</v>
      </c>
      <c r="AA1015" s="61">
        <f t="shared" si="111"/>
        <v>1000000</v>
      </c>
    </row>
    <row r="1016" spans="1:27" ht="20.100000000000001" customHeight="1">
      <c r="A1016" s="101">
        <v>3128</v>
      </c>
      <c r="B1016" s="102">
        <v>1410052004330</v>
      </c>
      <c r="C1016" s="102">
        <v>1508040102</v>
      </c>
      <c r="D1016" s="103" t="s">
        <v>2192</v>
      </c>
      <c r="E1016" s="103" t="s">
        <v>2427</v>
      </c>
      <c r="F1016" s="104">
        <v>2160006</v>
      </c>
      <c r="G1016" s="103" t="s">
        <v>2430</v>
      </c>
      <c r="H1016" s="103" t="s">
        <v>225</v>
      </c>
      <c r="I1016" s="103" t="s">
        <v>2428</v>
      </c>
      <c r="J1016" s="103" t="s">
        <v>2431</v>
      </c>
      <c r="K1016" s="82">
        <f t="shared" si="105"/>
        <v>1</v>
      </c>
      <c r="L1016" s="82">
        <v>10</v>
      </c>
      <c r="M1016" s="105">
        <f t="shared" si="106"/>
        <v>300000</v>
      </c>
      <c r="N1016" s="105">
        <f t="shared" si="107"/>
        <v>150000</v>
      </c>
      <c r="O1016" s="105" t="str">
        <f t="shared" si="108"/>
        <v/>
      </c>
      <c r="P1016" s="105" t="str">
        <f t="shared" si="109"/>
        <v/>
      </c>
      <c r="Q1016" s="82" t="s">
        <v>137</v>
      </c>
      <c r="R1016" s="82"/>
      <c r="S1016" s="82" t="s">
        <v>137</v>
      </c>
      <c r="T1016" s="82" t="s">
        <v>137</v>
      </c>
      <c r="U1016" s="82" t="s">
        <v>137</v>
      </c>
      <c r="V1016" s="82"/>
      <c r="W1016" s="82"/>
      <c r="X1016" s="82" t="s">
        <v>137</v>
      </c>
      <c r="Y1016" s="82"/>
      <c r="Z1016" s="105">
        <f t="shared" si="110"/>
        <v>450000</v>
      </c>
      <c r="AA1016" s="61">
        <f t="shared" si="111"/>
        <v>1000000</v>
      </c>
    </row>
    <row r="1017" spans="1:27" ht="20.100000000000001" customHeight="1">
      <c r="A1017" s="101">
        <v>3129</v>
      </c>
      <c r="B1017" s="102">
        <v>1410052004603</v>
      </c>
      <c r="C1017" s="102">
        <v>1508040102</v>
      </c>
      <c r="D1017" s="103" t="s">
        <v>2192</v>
      </c>
      <c r="E1017" s="103" t="s">
        <v>2427</v>
      </c>
      <c r="F1017" s="104">
        <v>2160006</v>
      </c>
      <c r="G1017" s="103" t="s">
        <v>2430</v>
      </c>
      <c r="H1017" s="103" t="s">
        <v>225</v>
      </c>
      <c r="I1017" s="103" t="s">
        <v>2428</v>
      </c>
      <c r="J1017" s="103" t="s">
        <v>2432</v>
      </c>
      <c r="K1017" s="82">
        <f t="shared" si="105"/>
        <v>1</v>
      </c>
      <c r="L1017" s="82">
        <v>19</v>
      </c>
      <c r="M1017" s="105">
        <f t="shared" si="106"/>
        <v>300000</v>
      </c>
      <c r="N1017" s="105">
        <f t="shared" si="107"/>
        <v>150000</v>
      </c>
      <c r="O1017" s="105" t="str">
        <f t="shared" si="108"/>
        <v/>
      </c>
      <c r="P1017" s="105" t="str">
        <f t="shared" si="109"/>
        <v/>
      </c>
      <c r="Q1017" s="82" t="s">
        <v>137</v>
      </c>
      <c r="R1017" s="82"/>
      <c r="S1017" s="82" t="s">
        <v>137</v>
      </c>
      <c r="T1017" s="82" t="s">
        <v>137</v>
      </c>
      <c r="U1017" s="82" t="s">
        <v>137</v>
      </c>
      <c r="V1017" s="82"/>
      <c r="W1017" s="82"/>
      <c r="X1017" s="82" t="s">
        <v>137</v>
      </c>
      <c r="Y1017" s="82"/>
      <c r="Z1017" s="105">
        <f t="shared" si="110"/>
        <v>450000</v>
      </c>
      <c r="AA1017" s="61">
        <f t="shared" si="111"/>
        <v>1000000</v>
      </c>
    </row>
    <row r="1018" spans="1:27" ht="20.100000000000001" customHeight="1">
      <c r="A1018" s="101">
        <v>3130</v>
      </c>
      <c r="B1018" s="102">
        <v>1410052004090</v>
      </c>
      <c r="C1018" s="102">
        <v>1508310101</v>
      </c>
      <c r="D1018" s="103" t="s">
        <v>2192</v>
      </c>
      <c r="E1018" s="103" t="s">
        <v>2433</v>
      </c>
      <c r="F1018" s="104">
        <v>2470005</v>
      </c>
      <c r="G1018" s="103" t="s">
        <v>2435</v>
      </c>
      <c r="H1018" s="103" t="s">
        <v>133</v>
      </c>
      <c r="I1018" s="103" t="s">
        <v>1574</v>
      </c>
      <c r="J1018" s="103" t="s">
        <v>2434</v>
      </c>
      <c r="K1018" s="82">
        <f t="shared" si="105"/>
        <v>1</v>
      </c>
      <c r="L1018" s="82">
        <v>19</v>
      </c>
      <c r="M1018" s="105">
        <f t="shared" si="106"/>
        <v>300000</v>
      </c>
      <c r="N1018" s="105">
        <f t="shared" si="107"/>
        <v>150000</v>
      </c>
      <c r="O1018" s="105" t="str">
        <f t="shared" si="108"/>
        <v/>
      </c>
      <c r="P1018" s="105" t="str">
        <f t="shared" si="109"/>
        <v/>
      </c>
      <c r="Q1018" s="82" t="s">
        <v>137</v>
      </c>
      <c r="R1018" s="82"/>
      <c r="S1018" s="82" t="s">
        <v>137</v>
      </c>
      <c r="T1018" s="82" t="s">
        <v>137</v>
      </c>
      <c r="U1018" s="82" t="s">
        <v>137</v>
      </c>
      <c r="V1018" s="82"/>
      <c r="W1018" s="82"/>
      <c r="X1018" s="82" t="s">
        <v>137</v>
      </c>
      <c r="Y1018" s="82"/>
      <c r="Z1018" s="105">
        <f t="shared" si="110"/>
        <v>450000</v>
      </c>
      <c r="AA1018" s="61">
        <f t="shared" si="111"/>
        <v>1000000</v>
      </c>
    </row>
    <row r="1019" spans="1:27" ht="20.100000000000001" customHeight="1">
      <c r="A1019" s="101">
        <v>3131</v>
      </c>
      <c r="B1019" s="102">
        <v>1410052005774</v>
      </c>
      <c r="C1019" s="102">
        <v>1508310101</v>
      </c>
      <c r="D1019" s="103" t="s">
        <v>2210</v>
      </c>
      <c r="E1019" s="103" t="s">
        <v>2433</v>
      </c>
      <c r="F1019" s="104">
        <v>2470005</v>
      </c>
      <c r="G1019" s="103" t="s">
        <v>2435</v>
      </c>
      <c r="H1019" s="103" t="s">
        <v>133</v>
      </c>
      <c r="I1019" s="103" t="s">
        <v>1574</v>
      </c>
      <c r="J1019" s="103" t="s">
        <v>2436</v>
      </c>
      <c r="K1019" s="82">
        <f t="shared" si="105"/>
        <v>1</v>
      </c>
      <c r="L1019" s="82">
        <v>15</v>
      </c>
      <c r="M1019" s="105">
        <f t="shared" si="106"/>
        <v>300000</v>
      </c>
      <c r="N1019" s="105">
        <f t="shared" si="107"/>
        <v>150000</v>
      </c>
      <c r="O1019" s="105" t="str">
        <f t="shared" si="108"/>
        <v/>
      </c>
      <c r="P1019" s="105" t="str">
        <f t="shared" si="109"/>
        <v/>
      </c>
      <c r="Q1019" s="82" t="s">
        <v>137</v>
      </c>
      <c r="R1019" s="82"/>
      <c r="S1019" s="82"/>
      <c r="T1019" s="82" t="s">
        <v>137</v>
      </c>
      <c r="U1019" s="82" t="s">
        <v>137</v>
      </c>
      <c r="V1019" s="82"/>
      <c r="W1019" s="82"/>
      <c r="X1019" s="82" t="s">
        <v>137</v>
      </c>
      <c r="Y1019" s="82"/>
      <c r="Z1019" s="105">
        <f t="shared" si="110"/>
        <v>450000</v>
      </c>
      <c r="AA1019" s="61">
        <f t="shared" si="111"/>
        <v>1000000</v>
      </c>
    </row>
    <row r="1020" spans="1:27" ht="20.100000000000001" customHeight="1">
      <c r="A1020" s="101">
        <v>3132</v>
      </c>
      <c r="B1020" s="102">
        <v>1410052004199</v>
      </c>
      <c r="C1020" s="102">
        <v>1510290102</v>
      </c>
      <c r="D1020" s="103" t="s">
        <v>2192</v>
      </c>
      <c r="E1020" s="103" t="s">
        <v>570</v>
      </c>
      <c r="F1020" s="104">
        <v>1870011</v>
      </c>
      <c r="G1020" s="103" t="s">
        <v>573</v>
      </c>
      <c r="H1020" s="103" t="s">
        <v>147</v>
      </c>
      <c r="I1020" s="103" t="s">
        <v>571</v>
      </c>
      <c r="J1020" s="103" t="s">
        <v>2437</v>
      </c>
      <c r="K1020" s="82">
        <f t="shared" si="105"/>
        <v>1</v>
      </c>
      <c r="L1020" s="82">
        <v>19</v>
      </c>
      <c r="M1020" s="105">
        <f t="shared" si="106"/>
        <v>300000</v>
      </c>
      <c r="N1020" s="105">
        <f t="shared" si="107"/>
        <v>150000</v>
      </c>
      <c r="O1020" s="105" t="str">
        <f t="shared" si="108"/>
        <v/>
      </c>
      <c r="P1020" s="105" t="str">
        <f t="shared" si="109"/>
        <v/>
      </c>
      <c r="Q1020" s="82" t="s">
        <v>137</v>
      </c>
      <c r="R1020" s="82"/>
      <c r="S1020" s="82" t="s">
        <v>137</v>
      </c>
      <c r="T1020" s="82" t="s">
        <v>137</v>
      </c>
      <c r="U1020" s="82" t="s">
        <v>137</v>
      </c>
      <c r="V1020" s="82"/>
      <c r="W1020" s="82"/>
      <c r="X1020" s="82" t="s">
        <v>137</v>
      </c>
      <c r="Y1020" s="82"/>
      <c r="Z1020" s="105">
        <f t="shared" si="110"/>
        <v>450000</v>
      </c>
      <c r="AA1020" s="61">
        <f t="shared" si="111"/>
        <v>1000000</v>
      </c>
    </row>
    <row r="1021" spans="1:27" ht="20.100000000000001" customHeight="1">
      <c r="A1021" s="101">
        <v>3133</v>
      </c>
      <c r="B1021" s="102">
        <v>1410052004132</v>
      </c>
      <c r="C1021" s="102">
        <v>1510290104</v>
      </c>
      <c r="D1021" s="103" t="s">
        <v>2192</v>
      </c>
      <c r="E1021" s="103" t="s">
        <v>2438</v>
      </c>
      <c r="F1021" s="104">
        <v>2260029</v>
      </c>
      <c r="G1021" s="103" t="s">
        <v>2441</v>
      </c>
      <c r="H1021" s="103" t="s">
        <v>133</v>
      </c>
      <c r="I1021" s="103" t="s">
        <v>2439</v>
      </c>
      <c r="J1021" s="103" t="s">
        <v>2440</v>
      </c>
      <c r="K1021" s="82">
        <f t="shared" si="105"/>
        <v>1</v>
      </c>
      <c r="L1021" s="82">
        <v>19</v>
      </c>
      <c r="M1021" s="105">
        <f t="shared" si="106"/>
        <v>300000</v>
      </c>
      <c r="N1021" s="105">
        <f t="shared" si="107"/>
        <v>150000</v>
      </c>
      <c r="O1021" s="105" t="str">
        <f t="shared" si="108"/>
        <v/>
      </c>
      <c r="P1021" s="105" t="str">
        <f t="shared" si="109"/>
        <v/>
      </c>
      <c r="Q1021" s="82" t="s">
        <v>137</v>
      </c>
      <c r="R1021" s="82"/>
      <c r="S1021" s="82" t="s">
        <v>137</v>
      </c>
      <c r="T1021" s="82" t="s">
        <v>137</v>
      </c>
      <c r="U1021" s="82" t="s">
        <v>137</v>
      </c>
      <c r="V1021" s="82"/>
      <c r="W1021" s="82"/>
      <c r="X1021" s="82" t="s">
        <v>137</v>
      </c>
      <c r="Y1021" s="82"/>
      <c r="Z1021" s="105">
        <f t="shared" si="110"/>
        <v>450000</v>
      </c>
      <c r="AA1021" s="61">
        <f t="shared" si="111"/>
        <v>1000000</v>
      </c>
    </row>
    <row r="1022" spans="1:27" ht="20.100000000000001" customHeight="1">
      <c r="A1022" s="101">
        <v>3134</v>
      </c>
      <c r="B1022" s="102">
        <v>1410052004215</v>
      </c>
      <c r="C1022" s="102">
        <v>1510290109</v>
      </c>
      <c r="D1022" s="103" t="s">
        <v>2210</v>
      </c>
      <c r="E1022" s="103" t="s">
        <v>1940</v>
      </c>
      <c r="F1022" s="104">
        <v>2320052</v>
      </c>
      <c r="G1022" s="103" t="s">
        <v>1943</v>
      </c>
      <c r="H1022" s="103" t="s">
        <v>133</v>
      </c>
      <c r="I1022" s="103" t="s">
        <v>1941</v>
      </c>
      <c r="J1022" s="103" t="s">
        <v>2442</v>
      </c>
      <c r="K1022" s="82">
        <f t="shared" si="105"/>
        <v>1</v>
      </c>
      <c r="L1022" s="82">
        <v>18</v>
      </c>
      <c r="M1022" s="105">
        <f t="shared" si="106"/>
        <v>300000</v>
      </c>
      <c r="N1022" s="105">
        <f t="shared" si="107"/>
        <v>150000</v>
      </c>
      <c r="O1022" s="105" t="str">
        <f t="shared" si="108"/>
        <v/>
      </c>
      <c r="P1022" s="105" t="str">
        <f t="shared" si="109"/>
        <v/>
      </c>
      <c r="Q1022" s="82" t="s">
        <v>137</v>
      </c>
      <c r="R1022" s="82"/>
      <c r="S1022" s="82" t="s">
        <v>137</v>
      </c>
      <c r="T1022" s="82" t="s">
        <v>137</v>
      </c>
      <c r="U1022" s="82" t="s">
        <v>137</v>
      </c>
      <c r="V1022" s="82"/>
      <c r="W1022" s="82"/>
      <c r="X1022" s="82" t="s">
        <v>137</v>
      </c>
      <c r="Y1022" s="82"/>
      <c r="Z1022" s="105">
        <f t="shared" si="110"/>
        <v>450000</v>
      </c>
      <c r="AA1022" s="61">
        <f t="shared" si="111"/>
        <v>1000000</v>
      </c>
    </row>
    <row r="1023" spans="1:27" ht="20.100000000000001" customHeight="1">
      <c r="A1023" s="101">
        <v>3135</v>
      </c>
      <c r="B1023" s="102">
        <v>1410052004231</v>
      </c>
      <c r="C1023" s="102">
        <v>1511040401</v>
      </c>
      <c r="D1023" s="103" t="s">
        <v>2192</v>
      </c>
      <c r="E1023" s="103" t="s">
        <v>2443</v>
      </c>
      <c r="F1023" s="104" t="s">
        <v>2446</v>
      </c>
      <c r="G1023" s="103" t="s">
        <v>2447</v>
      </c>
      <c r="H1023" s="103" t="s">
        <v>147</v>
      </c>
      <c r="I1023" s="103" t="s">
        <v>2444</v>
      </c>
      <c r="J1023" s="103" t="s">
        <v>2445</v>
      </c>
      <c r="K1023" s="82">
        <f t="shared" si="105"/>
        <v>1</v>
      </c>
      <c r="L1023" s="82">
        <v>18</v>
      </c>
      <c r="M1023" s="105">
        <f t="shared" si="106"/>
        <v>300000</v>
      </c>
      <c r="N1023" s="105">
        <f t="shared" si="107"/>
        <v>150000</v>
      </c>
      <c r="O1023" s="105" t="str">
        <f t="shared" si="108"/>
        <v/>
      </c>
      <c r="P1023" s="105" t="str">
        <f t="shared" si="109"/>
        <v/>
      </c>
      <c r="Q1023" s="82" t="s">
        <v>137</v>
      </c>
      <c r="R1023" s="82"/>
      <c r="S1023" s="82" t="s">
        <v>137</v>
      </c>
      <c r="T1023" s="82" t="s">
        <v>137</v>
      </c>
      <c r="U1023" s="82" t="s">
        <v>137</v>
      </c>
      <c r="V1023" s="82"/>
      <c r="W1023" s="82"/>
      <c r="X1023" s="82" t="s">
        <v>137</v>
      </c>
      <c r="Y1023" s="82"/>
      <c r="Z1023" s="105">
        <f t="shared" si="110"/>
        <v>450000</v>
      </c>
      <c r="AA1023" s="61">
        <f t="shared" si="111"/>
        <v>1000000</v>
      </c>
    </row>
    <row r="1024" spans="1:27" ht="20.100000000000001" customHeight="1">
      <c r="A1024" s="101">
        <v>3136</v>
      </c>
      <c r="B1024" s="102">
        <v>1410052004280</v>
      </c>
      <c r="C1024" s="102">
        <v>1511040405</v>
      </c>
      <c r="D1024" s="103" t="s">
        <v>2192</v>
      </c>
      <c r="E1024" s="103" t="s">
        <v>3502</v>
      </c>
      <c r="F1024" s="104">
        <v>2450012</v>
      </c>
      <c r="G1024" s="103" t="s">
        <v>2450</v>
      </c>
      <c r="H1024" s="103" t="s">
        <v>147</v>
      </c>
      <c r="I1024" s="103" t="s">
        <v>2448</v>
      </c>
      <c r="J1024" s="103" t="s">
        <v>2449</v>
      </c>
      <c r="K1024" s="82">
        <f t="shared" si="105"/>
        <v>1</v>
      </c>
      <c r="L1024" s="82">
        <v>19</v>
      </c>
      <c r="M1024" s="105">
        <f t="shared" si="106"/>
        <v>300000</v>
      </c>
      <c r="N1024" s="105">
        <f t="shared" si="107"/>
        <v>150000</v>
      </c>
      <c r="O1024" s="105" t="str">
        <f t="shared" si="108"/>
        <v/>
      </c>
      <c r="P1024" s="105" t="str">
        <f t="shared" si="109"/>
        <v/>
      </c>
      <c r="Q1024" s="82" t="s">
        <v>137</v>
      </c>
      <c r="R1024" s="82"/>
      <c r="S1024" s="82" t="s">
        <v>137</v>
      </c>
      <c r="T1024" s="82" t="s">
        <v>137</v>
      </c>
      <c r="U1024" s="82" t="s">
        <v>137</v>
      </c>
      <c r="V1024" s="82"/>
      <c r="W1024" s="82"/>
      <c r="X1024" s="82" t="s">
        <v>137</v>
      </c>
      <c r="Y1024" s="82"/>
      <c r="Z1024" s="105">
        <f t="shared" si="110"/>
        <v>450000</v>
      </c>
      <c r="AA1024" s="61">
        <f t="shared" si="111"/>
        <v>1000000</v>
      </c>
    </row>
    <row r="1025" spans="1:27" ht="20.100000000000001" customHeight="1">
      <c r="A1025" s="101">
        <v>3137</v>
      </c>
      <c r="B1025" s="102">
        <v>1410052004124</v>
      </c>
      <c r="C1025" s="102">
        <v>1511040408</v>
      </c>
      <c r="D1025" s="103" t="s">
        <v>2192</v>
      </c>
      <c r="E1025" s="103" t="s">
        <v>2451</v>
      </c>
      <c r="F1025" s="104">
        <v>2400044</v>
      </c>
      <c r="G1025" s="103" t="s">
        <v>2454</v>
      </c>
      <c r="H1025" s="103" t="s">
        <v>147</v>
      </c>
      <c r="I1025" s="103" t="s">
        <v>2452</v>
      </c>
      <c r="J1025" s="103" t="s">
        <v>2453</v>
      </c>
      <c r="K1025" s="82">
        <f t="shared" si="105"/>
        <v>1</v>
      </c>
      <c r="L1025" s="82">
        <v>19</v>
      </c>
      <c r="M1025" s="105">
        <f t="shared" si="106"/>
        <v>300000</v>
      </c>
      <c r="N1025" s="105">
        <f t="shared" si="107"/>
        <v>150000</v>
      </c>
      <c r="O1025" s="105" t="str">
        <f t="shared" si="108"/>
        <v/>
      </c>
      <c r="P1025" s="105" t="str">
        <f t="shared" si="109"/>
        <v/>
      </c>
      <c r="Q1025" s="82" t="s">
        <v>137</v>
      </c>
      <c r="R1025" s="82"/>
      <c r="S1025" s="82" t="s">
        <v>137</v>
      </c>
      <c r="T1025" s="82" t="s">
        <v>137</v>
      </c>
      <c r="U1025" s="82" t="s">
        <v>137</v>
      </c>
      <c r="V1025" s="82"/>
      <c r="W1025" s="82"/>
      <c r="X1025" s="82" t="s">
        <v>137</v>
      </c>
      <c r="Y1025" s="82"/>
      <c r="Z1025" s="105">
        <f t="shared" si="110"/>
        <v>450000</v>
      </c>
      <c r="AA1025" s="61">
        <f t="shared" si="111"/>
        <v>1000000</v>
      </c>
    </row>
    <row r="1026" spans="1:27" ht="20.100000000000001" customHeight="1">
      <c r="A1026" s="101">
        <v>3138</v>
      </c>
      <c r="B1026" s="102">
        <v>1410052005329</v>
      </c>
      <c r="C1026" s="102">
        <v>1511040408</v>
      </c>
      <c r="D1026" s="103" t="s">
        <v>2192</v>
      </c>
      <c r="E1026" s="103" t="s">
        <v>2451</v>
      </c>
      <c r="F1026" s="104">
        <v>2400044</v>
      </c>
      <c r="G1026" s="103" t="s">
        <v>2454</v>
      </c>
      <c r="H1026" s="103" t="s">
        <v>147</v>
      </c>
      <c r="I1026" s="103" t="s">
        <v>2452</v>
      </c>
      <c r="J1026" s="103" t="s">
        <v>2455</v>
      </c>
      <c r="K1026" s="82">
        <f t="shared" si="105"/>
        <v>1</v>
      </c>
      <c r="L1026" s="82">
        <v>19</v>
      </c>
      <c r="M1026" s="105">
        <f t="shared" si="106"/>
        <v>300000</v>
      </c>
      <c r="N1026" s="105">
        <f t="shared" si="107"/>
        <v>150000</v>
      </c>
      <c r="O1026" s="105" t="str">
        <f t="shared" si="108"/>
        <v/>
      </c>
      <c r="P1026" s="105" t="str">
        <f t="shared" si="109"/>
        <v/>
      </c>
      <c r="Q1026" s="82" t="s">
        <v>137</v>
      </c>
      <c r="R1026" s="82"/>
      <c r="S1026" s="82" t="s">
        <v>137</v>
      </c>
      <c r="T1026" s="82" t="s">
        <v>137</v>
      </c>
      <c r="U1026" s="82" t="s">
        <v>137</v>
      </c>
      <c r="V1026" s="82"/>
      <c r="W1026" s="82"/>
      <c r="X1026" s="82" t="s">
        <v>137</v>
      </c>
      <c r="Y1026" s="82"/>
      <c r="Z1026" s="105">
        <f t="shared" si="110"/>
        <v>450000</v>
      </c>
      <c r="AA1026" s="61">
        <f t="shared" si="111"/>
        <v>1000000</v>
      </c>
    </row>
    <row r="1027" spans="1:27" ht="20.100000000000001" customHeight="1">
      <c r="A1027" s="101">
        <v>3139</v>
      </c>
      <c r="B1027" s="102">
        <v>1410052004249</v>
      </c>
      <c r="C1027" s="102">
        <v>1511040409</v>
      </c>
      <c r="D1027" s="103" t="s">
        <v>2192</v>
      </c>
      <c r="E1027" s="103" t="s">
        <v>233</v>
      </c>
      <c r="F1027" s="104">
        <v>2300051</v>
      </c>
      <c r="G1027" s="103" t="s">
        <v>236</v>
      </c>
      <c r="H1027" s="103" t="s">
        <v>225</v>
      </c>
      <c r="I1027" s="103" t="s">
        <v>234</v>
      </c>
      <c r="J1027" s="103" t="s">
        <v>2456</v>
      </c>
      <c r="K1027" s="82">
        <f t="shared" ref="K1027:K1090" si="112">IF(L1027="","",IF(L1027&lt;=19,1,IF(AND(L1027&gt;=20,L1027&lt;=59),2,IF(L1027&gt;=60,3,"エラー"))))</f>
        <v>1</v>
      </c>
      <c r="L1027" s="82">
        <v>11</v>
      </c>
      <c r="M1027" s="105">
        <f t="shared" ref="M1027:M1090" si="113">IF(L1027="","",IF(K1027=1,300000,IF(K1027=2,400000,IF(K1027=3,500000,"エラー"))))</f>
        <v>300000</v>
      </c>
      <c r="N1027" s="105">
        <f t="shared" ref="N1027:N1090" si="114">IF(L1027="","",IF(K1027=1,150000,IF(K1027=2,200000,IF(K1027=3,250000,"エラー"))))</f>
        <v>150000</v>
      </c>
      <c r="O1027" s="105" t="str">
        <f t="shared" ref="O1027:O1090" si="115">IF(OR(Q1027="○",R1027="○",S1027="○",T1027="○",U1027="○",V1027="○"),300000,"")</f>
        <v/>
      </c>
      <c r="P1027" s="105" t="str">
        <f t="shared" ref="P1027:P1090" si="116">IF(OR(X1027="○",W1027="○",Y1027="○"),300000,"")</f>
        <v/>
      </c>
      <c r="Q1027" s="82" t="s">
        <v>137</v>
      </c>
      <c r="R1027" s="82"/>
      <c r="S1027" s="82" t="s">
        <v>137</v>
      </c>
      <c r="T1027" s="82" t="s">
        <v>137</v>
      </c>
      <c r="U1027" s="82" t="s">
        <v>137</v>
      </c>
      <c r="V1027" s="82"/>
      <c r="W1027" s="82"/>
      <c r="X1027" s="82" t="s">
        <v>137</v>
      </c>
      <c r="Y1027" s="82"/>
      <c r="Z1027" s="105">
        <f t="shared" ref="Z1027:Z1090" si="117">SUM(M1027:P1027)</f>
        <v>450000</v>
      </c>
      <c r="AA1027" s="61">
        <f t="shared" ref="AA1027:AA1090" si="118">IF(OR(N1027&lt;&gt;"",O1027&lt;&gt;"",P1027&lt;&gt;""),1000000,0)</f>
        <v>1000000</v>
      </c>
    </row>
    <row r="1028" spans="1:27" ht="20.100000000000001" customHeight="1">
      <c r="A1028" s="101">
        <v>3140</v>
      </c>
      <c r="B1028" s="102">
        <v>1410052004637</v>
      </c>
      <c r="C1028" s="102">
        <v>1511040409</v>
      </c>
      <c r="D1028" s="103" t="s">
        <v>2192</v>
      </c>
      <c r="E1028" s="103" t="s">
        <v>233</v>
      </c>
      <c r="F1028" s="104">
        <v>2300051</v>
      </c>
      <c r="G1028" s="103" t="s">
        <v>236</v>
      </c>
      <c r="H1028" s="103" t="s">
        <v>225</v>
      </c>
      <c r="I1028" s="103" t="s">
        <v>234</v>
      </c>
      <c r="J1028" s="103" t="s">
        <v>2457</v>
      </c>
      <c r="K1028" s="82">
        <f t="shared" si="112"/>
        <v>1</v>
      </c>
      <c r="L1028" s="82">
        <v>19</v>
      </c>
      <c r="M1028" s="105">
        <f t="shared" si="113"/>
        <v>300000</v>
      </c>
      <c r="N1028" s="105">
        <f t="shared" si="114"/>
        <v>150000</v>
      </c>
      <c r="O1028" s="105">
        <f t="shared" si="115"/>
        <v>300000</v>
      </c>
      <c r="P1028" s="105" t="str">
        <f t="shared" si="116"/>
        <v/>
      </c>
      <c r="Q1028" s="84" t="s">
        <v>138</v>
      </c>
      <c r="S1028" s="84" t="s">
        <v>137</v>
      </c>
      <c r="T1028" s="84" t="s">
        <v>137</v>
      </c>
      <c r="U1028" s="84" t="s">
        <v>137</v>
      </c>
      <c r="X1028" s="84" t="s">
        <v>137</v>
      </c>
      <c r="Z1028" s="105">
        <f t="shared" si="117"/>
        <v>750000</v>
      </c>
      <c r="AA1028" s="61">
        <f t="shared" si="118"/>
        <v>1000000</v>
      </c>
    </row>
    <row r="1029" spans="1:27" ht="20.100000000000001" customHeight="1">
      <c r="A1029" s="101">
        <v>3141</v>
      </c>
      <c r="B1029" s="102">
        <v>1410052005170</v>
      </c>
      <c r="C1029" s="102">
        <v>1511040409</v>
      </c>
      <c r="D1029" s="103" t="s">
        <v>2192</v>
      </c>
      <c r="E1029" s="103" t="s">
        <v>233</v>
      </c>
      <c r="F1029" s="104">
        <v>2300051</v>
      </c>
      <c r="G1029" s="103" t="s">
        <v>236</v>
      </c>
      <c r="H1029" s="103" t="s">
        <v>225</v>
      </c>
      <c r="I1029" s="103" t="s">
        <v>234</v>
      </c>
      <c r="J1029" s="103" t="s">
        <v>2458</v>
      </c>
      <c r="K1029" s="82">
        <f t="shared" si="112"/>
        <v>1</v>
      </c>
      <c r="L1029" s="82">
        <v>19</v>
      </c>
      <c r="M1029" s="105">
        <f t="shared" si="113"/>
        <v>300000</v>
      </c>
      <c r="N1029" s="105">
        <f t="shared" si="114"/>
        <v>150000</v>
      </c>
      <c r="O1029" s="105">
        <f t="shared" si="115"/>
        <v>300000</v>
      </c>
      <c r="P1029" s="105" t="str">
        <f t="shared" si="116"/>
        <v/>
      </c>
      <c r="Q1029" s="84" t="s">
        <v>138</v>
      </c>
      <c r="S1029" s="84" t="s">
        <v>137</v>
      </c>
      <c r="T1029" s="84" t="s">
        <v>137</v>
      </c>
      <c r="U1029" s="84" t="s">
        <v>137</v>
      </c>
      <c r="X1029" s="84" t="s">
        <v>137</v>
      </c>
      <c r="Z1029" s="105">
        <f t="shared" si="117"/>
        <v>750000</v>
      </c>
      <c r="AA1029" s="61">
        <f t="shared" si="118"/>
        <v>1000000</v>
      </c>
    </row>
    <row r="1030" spans="1:27" ht="20.100000000000001" customHeight="1">
      <c r="A1030" s="101">
        <v>3142</v>
      </c>
      <c r="B1030" s="102">
        <v>1410052004645</v>
      </c>
      <c r="C1030" s="102">
        <v>1511100103</v>
      </c>
      <c r="D1030" s="103" t="s">
        <v>2192</v>
      </c>
      <c r="E1030" s="103" t="s">
        <v>864</v>
      </c>
      <c r="F1030" s="104">
        <v>2210823</v>
      </c>
      <c r="G1030" s="103" t="s">
        <v>868</v>
      </c>
      <c r="H1030" s="103" t="s">
        <v>865</v>
      </c>
      <c r="I1030" s="103" t="s">
        <v>866</v>
      </c>
      <c r="J1030" s="103" t="s">
        <v>2459</v>
      </c>
      <c r="K1030" s="82">
        <f t="shared" si="112"/>
        <v>1</v>
      </c>
      <c r="L1030" s="82">
        <v>19</v>
      </c>
      <c r="M1030" s="105">
        <f t="shared" si="113"/>
        <v>300000</v>
      </c>
      <c r="N1030" s="105">
        <f t="shared" si="114"/>
        <v>150000</v>
      </c>
      <c r="O1030" s="105" t="str">
        <f t="shared" si="115"/>
        <v/>
      </c>
      <c r="P1030" s="105" t="str">
        <f t="shared" si="116"/>
        <v/>
      </c>
      <c r="Q1030" s="82" t="s">
        <v>137</v>
      </c>
      <c r="R1030" s="82"/>
      <c r="S1030" s="82" t="s">
        <v>137</v>
      </c>
      <c r="T1030" s="82" t="s">
        <v>137</v>
      </c>
      <c r="U1030" s="82" t="s">
        <v>137</v>
      </c>
      <c r="V1030" s="82"/>
      <c r="W1030" s="82"/>
      <c r="X1030" s="82" t="s">
        <v>137</v>
      </c>
      <c r="Y1030" s="82"/>
      <c r="Z1030" s="105">
        <f t="shared" si="117"/>
        <v>450000</v>
      </c>
      <c r="AA1030" s="61">
        <f t="shared" si="118"/>
        <v>1000000</v>
      </c>
    </row>
    <row r="1031" spans="1:27" ht="20.100000000000001" customHeight="1">
      <c r="A1031" s="101">
        <v>3143</v>
      </c>
      <c r="B1031" s="102">
        <v>1410052005089</v>
      </c>
      <c r="C1031" s="102">
        <v>1601280101</v>
      </c>
      <c r="D1031" s="103" t="s">
        <v>2210</v>
      </c>
      <c r="E1031" s="103" t="s">
        <v>2460</v>
      </c>
      <c r="F1031" s="104">
        <v>2310827</v>
      </c>
      <c r="G1031" s="103" t="s">
        <v>2463</v>
      </c>
      <c r="H1031" s="103" t="s">
        <v>147</v>
      </c>
      <c r="I1031" s="103" t="s">
        <v>2461</v>
      </c>
      <c r="J1031" s="103" t="s">
        <v>2462</v>
      </c>
      <c r="K1031" s="82">
        <f t="shared" si="112"/>
        <v>1</v>
      </c>
      <c r="L1031" s="82">
        <v>19</v>
      </c>
      <c r="M1031" s="105">
        <f t="shared" si="113"/>
        <v>300000</v>
      </c>
      <c r="N1031" s="105">
        <f t="shared" si="114"/>
        <v>150000</v>
      </c>
      <c r="O1031" s="105" t="str">
        <f t="shared" si="115"/>
        <v/>
      </c>
      <c r="P1031" s="105" t="str">
        <f t="shared" si="116"/>
        <v/>
      </c>
      <c r="Q1031" s="82" t="s">
        <v>137</v>
      </c>
      <c r="R1031" s="82"/>
      <c r="S1031" s="82" t="s">
        <v>137</v>
      </c>
      <c r="T1031" s="82" t="s">
        <v>137</v>
      </c>
      <c r="U1031" s="82" t="s">
        <v>137</v>
      </c>
      <c r="V1031" s="82"/>
      <c r="W1031" s="82"/>
      <c r="X1031" s="82" t="s">
        <v>137</v>
      </c>
      <c r="Y1031" s="82"/>
      <c r="Z1031" s="105">
        <f t="shared" si="117"/>
        <v>450000</v>
      </c>
      <c r="AA1031" s="61">
        <f t="shared" si="118"/>
        <v>1000000</v>
      </c>
    </row>
    <row r="1032" spans="1:27" ht="20.100000000000001" customHeight="1">
      <c r="A1032" s="101">
        <v>3144</v>
      </c>
      <c r="B1032" s="102">
        <v>1410052004371</v>
      </c>
      <c r="C1032" s="102">
        <v>1601280102</v>
      </c>
      <c r="D1032" s="103" t="s">
        <v>2192</v>
      </c>
      <c r="E1032" s="103" t="s">
        <v>2464</v>
      </c>
      <c r="F1032" s="104">
        <v>2230064</v>
      </c>
      <c r="G1032" s="103" t="s">
        <v>2467</v>
      </c>
      <c r="H1032" s="103" t="s">
        <v>147</v>
      </c>
      <c r="I1032" s="103" t="s">
        <v>2465</v>
      </c>
      <c r="J1032" s="103" t="s">
        <v>2466</v>
      </c>
      <c r="K1032" s="82">
        <f t="shared" si="112"/>
        <v>1</v>
      </c>
      <c r="L1032" s="82">
        <v>15</v>
      </c>
      <c r="M1032" s="105">
        <f t="shared" si="113"/>
        <v>300000</v>
      </c>
      <c r="N1032" s="105">
        <f t="shared" si="114"/>
        <v>150000</v>
      </c>
      <c r="O1032" s="105" t="str">
        <f t="shared" si="115"/>
        <v/>
      </c>
      <c r="P1032" s="105" t="str">
        <f t="shared" si="116"/>
        <v/>
      </c>
      <c r="Q1032" s="82" t="s">
        <v>137</v>
      </c>
      <c r="R1032" s="82"/>
      <c r="S1032" s="82" t="s">
        <v>137</v>
      </c>
      <c r="T1032" s="82" t="s">
        <v>137</v>
      </c>
      <c r="U1032" s="82" t="s">
        <v>137</v>
      </c>
      <c r="V1032" s="82"/>
      <c r="W1032" s="82"/>
      <c r="X1032" s="82" t="s">
        <v>137</v>
      </c>
      <c r="Y1032" s="82"/>
      <c r="Z1032" s="105">
        <f t="shared" si="117"/>
        <v>450000</v>
      </c>
      <c r="AA1032" s="61">
        <f t="shared" si="118"/>
        <v>1000000</v>
      </c>
    </row>
    <row r="1033" spans="1:27" ht="20.100000000000001" customHeight="1">
      <c r="A1033" s="101">
        <v>3145</v>
      </c>
      <c r="B1033" s="102">
        <v>1410052004462</v>
      </c>
      <c r="C1033" s="102">
        <v>1601280104</v>
      </c>
      <c r="D1033" s="103" t="s">
        <v>2192</v>
      </c>
      <c r="E1033" s="103" t="s">
        <v>2468</v>
      </c>
      <c r="F1033" s="104">
        <v>2340051</v>
      </c>
      <c r="G1033" s="103" t="s">
        <v>2471</v>
      </c>
      <c r="H1033" s="103" t="s">
        <v>634</v>
      </c>
      <c r="I1033" s="103" t="s">
        <v>2469</v>
      </c>
      <c r="J1033" s="103" t="s">
        <v>2470</v>
      </c>
      <c r="K1033" s="82">
        <f t="shared" si="112"/>
        <v>1</v>
      </c>
      <c r="L1033" s="82">
        <v>19</v>
      </c>
      <c r="M1033" s="105">
        <f t="shared" si="113"/>
        <v>300000</v>
      </c>
      <c r="N1033" s="105">
        <f t="shared" si="114"/>
        <v>150000</v>
      </c>
      <c r="O1033" s="105" t="str">
        <f t="shared" si="115"/>
        <v/>
      </c>
      <c r="P1033" s="105" t="str">
        <f t="shared" si="116"/>
        <v/>
      </c>
      <c r="Q1033" s="82" t="s">
        <v>137</v>
      </c>
      <c r="R1033" s="82"/>
      <c r="S1033" s="82" t="s">
        <v>137</v>
      </c>
      <c r="T1033" s="82" t="s">
        <v>137</v>
      </c>
      <c r="U1033" s="82" t="s">
        <v>137</v>
      </c>
      <c r="V1033" s="82"/>
      <c r="W1033" s="82"/>
      <c r="X1033" s="82" t="s">
        <v>137</v>
      </c>
      <c r="Y1033" s="82"/>
      <c r="Z1033" s="105">
        <f t="shared" si="117"/>
        <v>450000</v>
      </c>
      <c r="AA1033" s="61">
        <f t="shared" si="118"/>
        <v>1000000</v>
      </c>
    </row>
    <row r="1034" spans="1:27" ht="20.100000000000001" customHeight="1">
      <c r="A1034" s="101">
        <v>3146</v>
      </c>
      <c r="B1034" s="102">
        <v>1410052004421</v>
      </c>
      <c r="C1034" s="102">
        <v>1601280105</v>
      </c>
      <c r="D1034" s="103" t="s">
        <v>2192</v>
      </c>
      <c r="E1034" s="103" t="s">
        <v>2472</v>
      </c>
      <c r="F1034" s="104">
        <v>2270035</v>
      </c>
      <c r="G1034" s="103" t="s">
        <v>2475</v>
      </c>
      <c r="H1034" s="103" t="s">
        <v>133</v>
      </c>
      <c r="I1034" s="103" t="s">
        <v>2473</v>
      </c>
      <c r="J1034" s="103" t="s">
        <v>2474</v>
      </c>
      <c r="K1034" s="82">
        <f t="shared" si="112"/>
        <v>1</v>
      </c>
      <c r="L1034" s="82">
        <v>12</v>
      </c>
      <c r="M1034" s="105">
        <f t="shared" si="113"/>
        <v>300000</v>
      </c>
      <c r="N1034" s="105">
        <f t="shared" si="114"/>
        <v>150000</v>
      </c>
      <c r="O1034" s="105" t="str">
        <f t="shared" si="115"/>
        <v/>
      </c>
      <c r="P1034" s="105" t="str">
        <f t="shared" si="116"/>
        <v/>
      </c>
      <c r="Q1034" s="82" t="s">
        <v>137</v>
      </c>
      <c r="R1034" s="82"/>
      <c r="S1034" s="82" t="s">
        <v>137</v>
      </c>
      <c r="T1034" s="82" t="s">
        <v>137</v>
      </c>
      <c r="U1034" s="82" t="s">
        <v>137</v>
      </c>
      <c r="V1034" s="82"/>
      <c r="W1034" s="82"/>
      <c r="X1034" s="82" t="s">
        <v>137</v>
      </c>
      <c r="Y1034" s="82"/>
      <c r="Z1034" s="105">
        <f t="shared" si="117"/>
        <v>450000</v>
      </c>
      <c r="AA1034" s="61">
        <f t="shared" si="118"/>
        <v>1000000</v>
      </c>
    </row>
    <row r="1035" spans="1:27" ht="20.100000000000001" customHeight="1">
      <c r="A1035" s="101">
        <v>3147</v>
      </c>
      <c r="B1035" s="102">
        <v>1410052004348</v>
      </c>
      <c r="C1035" s="102">
        <v>1601280111</v>
      </c>
      <c r="D1035" s="103" t="s">
        <v>2192</v>
      </c>
      <c r="E1035" s="103" t="s">
        <v>2476</v>
      </c>
      <c r="F1035" s="104">
        <v>6008177</v>
      </c>
      <c r="G1035" s="103" t="s">
        <v>2479</v>
      </c>
      <c r="H1035" s="103" t="s">
        <v>147</v>
      </c>
      <c r="I1035" s="103" t="s">
        <v>2477</v>
      </c>
      <c r="J1035" s="103" t="s">
        <v>2478</v>
      </c>
      <c r="K1035" s="82">
        <f t="shared" si="112"/>
        <v>1</v>
      </c>
      <c r="L1035" s="82">
        <v>12</v>
      </c>
      <c r="M1035" s="105">
        <f t="shared" si="113"/>
        <v>300000</v>
      </c>
      <c r="N1035" s="105">
        <f t="shared" si="114"/>
        <v>150000</v>
      </c>
      <c r="O1035" s="105" t="str">
        <f t="shared" si="115"/>
        <v/>
      </c>
      <c r="P1035" s="105" t="str">
        <f t="shared" si="116"/>
        <v/>
      </c>
      <c r="Q1035" s="82" t="s">
        <v>137</v>
      </c>
      <c r="R1035" s="82"/>
      <c r="S1035" s="82" t="s">
        <v>137</v>
      </c>
      <c r="T1035" s="82" t="s">
        <v>137</v>
      </c>
      <c r="U1035" s="82" t="s">
        <v>137</v>
      </c>
      <c r="V1035" s="82"/>
      <c r="W1035" s="82"/>
      <c r="X1035" s="82" t="s">
        <v>137</v>
      </c>
      <c r="Y1035" s="82"/>
      <c r="Z1035" s="105">
        <f t="shared" si="117"/>
        <v>450000</v>
      </c>
      <c r="AA1035" s="61">
        <f t="shared" si="118"/>
        <v>1000000</v>
      </c>
    </row>
    <row r="1036" spans="1:27" ht="20.100000000000001" customHeight="1">
      <c r="A1036" s="101">
        <v>3148</v>
      </c>
      <c r="B1036" s="102">
        <v>1410052004413</v>
      </c>
      <c r="C1036" s="102">
        <v>1601280111</v>
      </c>
      <c r="D1036" s="103" t="s">
        <v>2192</v>
      </c>
      <c r="E1036" s="103" t="s">
        <v>2476</v>
      </c>
      <c r="F1036" s="104">
        <v>6008177</v>
      </c>
      <c r="G1036" s="103" t="s">
        <v>2479</v>
      </c>
      <c r="H1036" s="103" t="s">
        <v>147</v>
      </c>
      <c r="I1036" s="103" t="s">
        <v>2477</v>
      </c>
      <c r="J1036" s="103" t="s">
        <v>2480</v>
      </c>
      <c r="K1036" s="82">
        <f t="shared" si="112"/>
        <v>1</v>
      </c>
      <c r="L1036" s="82">
        <v>12</v>
      </c>
      <c r="M1036" s="105">
        <f t="shared" si="113"/>
        <v>300000</v>
      </c>
      <c r="N1036" s="105">
        <f t="shared" si="114"/>
        <v>150000</v>
      </c>
      <c r="O1036" s="105" t="str">
        <f t="shared" si="115"/>
        <v/>
      </c>
      <c r="P1036" s="105" t="str">
        <f t="shared" si="116"/>
        <v/>
      </c>
      <c r="Q1036" s="82" t="s">
        <v>137</v>
      </c>
      <c r="R1036" s="82"/>
      <c r="S1036" s="82" t="s">
        <v>137</v>
      </c>
      <c r="T1036" s="82" t="s">
        <v>137</v>
      </c>
      <c r="U1036" s="82" t="s">
        <v>137</v>
      </c>
      <c r="V1036" s="82"/>
      <c r="W1036" s="82"/>
      <c r="X1036" s="82" t="s">
        <v>137</v>
      </c>
      <c r="Y1036" s="82"/>
      <c r="Z1036" s="105">
        <f t="shared" si="117"/>
        <v>450000</v>
      </c>
      <c r="AA1036" s="61">
        <f t="shared" si="118"/>
        <v>1000000</v>
      </c>
    </row>
    <row r="1037" spans="1:27" ht="20.100000000000001" customHeight="1">
      <c r="A1037" s="101">
        <v>3149</v>
      </c>
      <c r="B1037" s="102">
        <v>1410052004389</v>
      </c>
      <c r="C1037" s="102">
        <v>1601280114</v>
      </c>
      <c r="D1037" s="103" t="s">
        <v>2192</v>
      </c>
      <c r="E1037" s="103" t="s">
        <v>443</v>
      </c>
      <c r="F1037" s="104">
        <v>2060802</v>
      </c>
      <c r="G1037" s="103" t="s">
        <v>446</v>
      </c>
      <c r="H1037" s="103" t="s">
        <v>147</v>
      </c>
      <c r="I1037" s="103" t="s">
        <v>444</v>
      </c>
      <c r="J1037" s="103" t="s">
        <v>2481</v>
      </c>
      <c r="K1037" s="82">
        <f t="shared" si="112"/>
        <v>1</v>
      </c>
      <c r="L1037" s="82">
        <v>19</v>
      </c>
      <c r="M1037" s="105">
        <f t="shared" si="113"/>
        <v>300000</v>
      </c>
      <c r="N1037" s="105">
        <f t="shared" si="114"/>
        <v>150000</v>
      </c>
      <c r="O1037" s="105" t="str">
        <f t="shared" si="115"/>
        <v/>
      </c>
      <c r="P1037" s="105" t="str">
        <f t="shared" si="116"/>
        <v/>
      </c>
      <c r="Q1037" s="82" t="s">
        <v>137</v>
      </c>
      <c r="R1037" s="82"/>
      <c r="S1037" s="82" t="s">
        <v>137</v>
      </c>
      <c r="T1037" s="82" t="s">
        <v>137</v>
      </c>
      <c r="U1037" s="82" t="s">
        <v>137</v>
      </c>
      <c r="V1037" s="82"/>
      <c r="W1037" s="82"/>
      <c r="X1037" s="82" t="s">
        <v>137</v>
      </c>
      <c r="Y1037" s="82"/>
      <c r="Z1037" s="105">
        <f t="shared" si="117"/>
        <v>450000</v>
      </c>
      <c r="AA1037" s="61">
        <f t="shared" si="118"/>
        <v>1000000</v>
      </c>
    </row>
    <row r="1038" spans="1:27" ht="20.100000000000001" customHeight="1">
      <c r="A1038" s="101">
        <v>3150</v>
      </c>
      <c r="B1038" s="102">
        <v>1410052004454</v>
      </c>
      <c r="C1038" s="102">
        <v>1601280115</v>
      </c>
      <c r="D1038" s="103" t="s">
        <v>2192</v>
      </c>
      <c r="E1038" s="103" t="s">
        <v>2482</v>
      </c>
      <c r="F1038" s="104">
        <v>2340051</v>
      </c>
      <c r="G1038" s="103" t="s">
        <v>2485</v>
      </c>
      <c r="H1038" s="103" t="s">
        <v>133</v>
      </c>
      <c r="I1038" s="103" t="s">
        <v>2483</v>
      </c>
      <c r="J1038" s="103" t="s">
        <v>2484</v>
      </c>
      <c r="K1038" s="82">
        <f t="shared" si="112"/>
        <v>1</v>
      </c>
      <c r="L1038" s="82">
        <v>15</v>
      </c>
      <c r="M1038" s="105">
        <f t="shared" si="113"/>
        <v>300000</v>
      </c>
      <c r="N1038" s="105">
        <f t="shared" si="114"/>
        <v>150000</v>
      </c>
      <c r="O1038" s="105" t="str">
        <f t="shared" si="115"/>
        <v/>
      </c>
      <c r="P1038" s="105" t="str">
        <f t="shared" si="116"/>
        <v/>
      </c>
      <c r="Q1038" s="82" t="s">
        <v>137</v>
      </c>
      <c r="R1038" s="82"/>
      <c r="S1038" s="82" t="s">
        <v>137</v>
      </c>
      <c r="T1038" s="82" t="s">
        <v>137</v>
      </c>
      <c r="U1038" s="82" t="s">
        <v>137</v>
      </c>
      <c r="V1038" s="82"/>
      <c r="W1038" s="82"/>
      <c r="X1038" s="82" t="s">
        <v>137</v>
      </c>
      <c r="Y1038" s="82"/>
      <c r="Z1038" s="105">
        <f t="shared" si="117"/>
        <v>450000</v>
      </c>
      <c r="AA1038" s="61">
        <f t="shared" si="118"/>
        <v>1000000</v>
      </c>
    </row>
    <row r="1039" spans="1:27" ht="20.100000000000001" customHeight="1">
      <c r="A1039" s="101">
        <v>3151</v>
      </c>
      <c r="B1039" s="102">
        <v>1410052005303</v>
      </c>
      <c r="C1039" s="102">
        <v>1601280115</v>
      </c>
      <c r="D1039" s="103" t="s">
        <v>2192</v>
      </c>
      <c r="E1039" s="103" t="s">
        <v>2482</v>
      </c>
      <c r="F1039" s="104">
        <v>2340051</v>
      </c>
      <c r="G1039" s="103" t="s">
        <v>2485</v>
      </c>
      <c r="H1039" s="103" t="s">
        <v>133</v>
      </c>
      <c r="I1039" s="103" t="s">
        <v>2483</v>
      </c>
      <c r="J1039" s="103" t="s">
        <v>2486</v>
      </c>
      <c r="K1039" s="82">
        <f t="shared" si="112"/>
        <v>1</v>
      </c>
      <c r="L1039" s="82">
        <v>15</v>
      </c>
      <c r="M1039" s="105">
        <f t="shared" si="113"/>
        <v>300000</v>
      </c>
      <c r="N1039" s="105">
        <f t="shared" si="114"/>
        <v>150000</v>
      </c>
      <c r="O1039" s="105" t="str">
        <f t="shared" si="115"/>
        <v/>
      </c>
      <c r="P1039" s="105" t="str">
        <f t="shared" si="116"/>
        <v/>
      </c>
      <c r="Q1039" s="82" t="s">
        <v>137</v>
      </c>
      <c r="R1039" s="82"/>
      <c r="S1039" s="82" t="s">
        <v>137</v>
      </c>
      <c r="T1039" s="82" t="s">
        <v>137</v>
      </c>
      <c r="U1039" s="82" t="s">
        <v>137</v>
      </c>
      <c r="V1039" s="82"/>
      <c r="W1039" s="82"/>
      <c r="X1039" s="82" t="s">
        <v>137</v>
      </c>
      <c r="Y1039" s="82"/>
      <c r="Z1039" s="105">
        <f t="shared" si="117"/>
        <v>450000</v>
      </c>
      <c r="AA1039" s="61">
        <f t="shared" si="118"/>
        <v>1000000</v>
      </c>
    </row>
    <row r="1040" spans="1:27" ht="20.100000000000001" customHeight="1">
      <c r="A1040" s="101">
        <v>3152</v>
      </c>
      <c r="B1040" s="102">
        <v>1410052005444</v>
      </c>
      <c r="C1040" s="102">
        <v>1601280115</v>
      </c>
      <c r="D1040" s="103" t="s">
        <v>2192</v>
      </c>
      <c r="E1040" s="103" t="s">
        <v>2482</v>
      </c>
      <c r="F1040" s="104">
        <v>2340051</v>
      </c>
      <c r="G1040" s="103" t="s">
        <v>2485</v>
      </c>
      <c r="H1040" s="103" t="s">
        <v>133</v>
      </c>
      <c r="I1040" s="103" t="s">
        <v>2483</v>
      </c>
      <c r="J1040" s="103" t="s">
        <v>2487</v>
      </c>
      <c r="K1040" s="82">
        <f t="shared" si="112"/>
        <v>1</v>
      </c>
      <c r="L1040" s="82">
        <v>15</v>
      </c>
      <c r="M1040" s="105">
        <f t="shared" si="113"/>
        <v>300000</v>
      </c>
      <c r="N1040" s="105">
        <f t="shared" si="114"/>
        <v>150000</v>
      </c>
      <c r="O1040" s="105" t="str">
        <f t="shared" si="115"/>
        <v/>
      </c>
      <c r="P1040" s="105" t="str">
        <f t="shared" si="116"/>
        <v/>
      </c>
      <c r="Q1040" s="82" t="s">
        <v>137</v>
      </c>
      <c r="R1040" s="82"/>
      <c r="S1040" s="82" t="s">
        <v>137</v>
      </c>
      <c r="T1040" s="82" t="s">
        <v>137</v>
      </c>
      <c r="U1040" s="82" t="s">
        <v>137</v>
      </c>
      <c r="V1040" s="82"/>
      <c r="W1040" s="82"/>
      <c r="X1040" s="82" t="s">
        <v>137</v>
      </c>
      <c r="Y1040" s="82"/>
      <c r="Z1040" s="105">
        <f t="shared" si="117"/>
        <v>450000</v>
      </c>
      <c r="AA1040" s="61">
        <f t="shared" si="118"/>
        <v>1000000</v>
      </c>
    </row>
    <row r="1041" spans="1:27" ht="20.100000000000001" customHeight="1">
      <c r="A1041" s="101">
        <v>3153</v>
      </c>
      <c r="B1041" s="102">
        <v>1410052005550</v>
      </c>
      <c r="C1041" s="102">
        <v>1601280115</v>
      </c>
      <c r="D1041" s="103" t="s">
        <v>2192</v>
      </c>
      <c r="E1041" s="103" t="s">
        <v>2482</v>
      </c>
      <c r="F1041" s="104">
        <v>2340051</v>
      </c>
      <c r="G1041" s="103" t="s">
        <v>2485</v>
      </c>
      <c r="H1041" s="103" t="s">
        <v>133</v>
      </c>
      <c r="I1041" s="103" t="s">
        <v>2483</v>
      </c>
      <c r="J1041" s="103" t="s">
        <v>2488</v>
      </c>
      <c r="K1041" s="82">
        <f t="shared" si="112"/>
        <v>1</v>
      </c>
      <c r="L1041" s="82">
        <v>15</v>
      </c>
      <c r="M1041" s="105">
        <f t="shared" si="113"/>
        <v>300000</v>
      </c>
      <c r="N1041" s="105">
        <f t="shared" si="114"/>
        <v>150000</v>
      </c>
      <c r="O1041" s="105" t="str">
        <f t="shared" si="115"/>
        <v/>
      </c>
      <c r="P1041" s="105" t="str">
        <f t="shared" si="116"/>
        <v/>
      </c>
      <c r="Q1041" s="82" t="s">
        <v>137</v>
      </c>
      <c r="R1041" s="82"/>
      <c r="S1041" s="82" t="s">
        <v>137</v>
      </c>
      <c r="T1041" s="82" t="s">
        <v>137</v>
      </c>
      <c r="U1041" s="82" t="s">
        <v>137</v>
      </c>
      <c r="V1041" s="82"/>
      <c r="W1041" s="82"/>
      <c r="X1041" s="82" t="s">
        <v>137</v>
      </c>
      <c r="Y1041" s="82"/>
      <c r="Z1041" s="105">
        <f t="shared" si="117"/>
        <v>450000</v>
      </c>
      <c r="AA1041" s="61">
        <f t="shared" si="118"/>
        <v>1000000</v>
      </c>
    </row>
    <row r="1042" spans="1:27" ht="20.100000000000001" customHeight="1">
      <c r="A1042" s="101">
        <v>3154</v>
      </c>
      <c r="B1042" s="102">
        <v>1410052004439</v>
      </c>
      <c r="C1042" s="102">
        <v>1601280116</v>
      </c>
      <c r="D1042" s="103" t="s">
        <v>2192</v>
      </c>
      <c r="E1042" s="103" t="s">
        <v>2489</v>
      </c>
      <c r="F1042" s="104">
        <v>2310011</v>
      </c>
      <c r="G1042" s="103" t="s">
        <v>2492</v>
      </c>
      <c r="H1042" s="103" t="s">
        <v>147</v>
      </c>
      <c r="I1042" s="103" t="s">
        <v>2490</v>
      </c>
      <c r="J1042" s="103" t="s">
        <v>2491</v>
      </c>
      <c r="K1042" s="82">
        <f t="shared" si="112"/>
        <v>1</v>
      </c>
      <c r="L1042" s="82">
        <v>12</v>
      </c>
      <c r="M1042" s="105">
        <f t="shared" si="113"/>
        <v>300000</v>
      </c>
      <c r="N1042" s="105">
        <f t="shared" si="114"/>
        <v>150000</v>
      </c>
      <c r="O1042" s="105" t="str">
        <f t="shared" si="115"/>
        <v/>
      </c>
      <c r="P1042" s="105" t="str">
        <f t="shared" si="116"/>
        <v/>
      </c>
      <c r="Q1042" s="82" t="s">
        <v>137</v>
      </c>
      <c r="R1042" s="82"/>
      <c r="S1042" s="82" t="s">
        <v>137</v>
      </c>
      <c r="T1042" s="82" t="s">
        <v>137</v>
      </c>
      <c r="U1042" s="82" t="s">
        <v>137</v>
      </c>
      <c r="V1042" s="82"/>
      <c r="W1042" s="82"/>
      <c r="X1042" s="82" t="s">
        <v>137</v>
      </c>
      <c r="Y1042" s="82"/>
      <c r="Z1042" s="105">
        <f t="shared" si="117"/>
        <v>450000</v>
      </c>
      <c r="AA1042" s="61">
        <f t="shared" si="118"/>
        <v>1000000</v>
      </c>
    </row>
    <row r="1043" spans="1:27" ht="20.100000000000001" customHeight="1">
      <c r="A1043" s="101">
        <v>3155</v>
      </c>
      <c r="B1043" s="102">
        <v>1410052004744</v>
      </c>
      <c r="C1043" s="102">
        <v>1601280116</v>
      </c>
      <c r="D1043" s="103" t="s">
        <v>2192</v>
      </c>
      <c r="E1043" s="103" t="s">
        <v>2489</v>
      </c>
      <c r="F1043" s="104">
        <v>2310011</v>
      </c>
      <c r="G1043" s="103" t="s">
        <v>2492</v>
      </c>
      <c r="H1043" s="103" t="s">
        <v>147</v>
      </c>
      <c r="I1043" s="103" t="s">
        <v>2490</v>
      </c>
      <c r="J1043" s="103" t="s">
        <v>2493</v>
      </c>
      <c r="K1043" s="82">
        <f t="shared" si="112"/>
        <v>1</v>
      </c>
      <c r="L1043" s="82">
        <v>12</v>
      </c>
      <c r="M1043" s="105">
        <f t="shared" si="113"/>
        <v>300000</v>
      </c>
      <c r="N1043" s="105">
        <f t="shared" si="114"/>
        <v>150000</v>
      </c>
      <c r="O1043" s="105" t="str">
        <f t="shared" si="115"/>
        <v/>
      </c>
      <c r="P1043" s="105" t="str">
        <f t="shared" si="116"/>
        <v/>
      </c>
      <c r="Q1043" s="82" t="s">
        <v>137</v>
      </c>
      <c r="R1043" s="82"/>
      <c r="S1043" s="82" t="s">
        <v>137</v>
      </c>
      <c r="T1043" s="82" t="s">
        <v>137</v>
      </c>
      <c r="U1043" s="82" t="s">
        <v>137</v>
      </c>
      <c r="V1043" s="82"/>
      <c r="W1043" s="82"/>
      <c r="X1043" s="82" t="s">
        <v>137</v>
      </c>
      <c r="Y1043" s="82"/>
      <c r="Z1043" s="105">
        <f t="shared" si="117"/>
        <v>450000</v>
      </c>
      <c r="AA1043" s="61">
        <f t="shared" si="118"/>
        <v>1000000</v>
      </c>
    </row>
    <row r="1044" spans="1:27" ht="20.100000000000001" customHeight="1">
      <c r="A1044" s="101">
        <v>3156</v>
      </c>
      <c r="B1044" s="102">
        <v>1410052004967</v>
      </c>
      <c r="C1044" s="102">
        <v>1601280116</v>
      </c>
      <c r="D1044" s="103" t="s">
        <v>2192</v>
      </c>
      <c r="E1044" s="103" t="s">
        <v>2489</v>
      </c>
      <c r="F1044" s="104">
        <v>2310011</v>
      </c>
      <c r="G1044" s="103" t="s">
        <v>2492</v>
      </c>
      <c r="H1044" s="103" t="s">
        <v>147</v>
      </c>
      <c r="I1044" s="103" t="s">
        <v>2490</v>
      </c>
      <c r="J1044" s="103" t="s">
        <v>2494</v>
      </c>
      <c r="K1044" s="82">
        <f t="shared" si="112"/>
        <v>1</v>
      </c>
      <c r="L1044" s="82">
        <v>10</v>
      </c>
      <c r="M1044" s="105">
        <f t="shared" si="113"/>
        <v>300000</v>
      </c>
      <c r="N1044" s="105">
        <f t="shared" si="114"/>
        <v>150000</v>
      </c>
      <c r="O1044" s="105" t="str">
        <f t="shared" si="115"/>
        <v/>
      </c>
      <c r="P1044" s="105" t="str">
        <f t="shared" si="116"/>
        <v/>
      </c>
      <c r="Q1044" s="82" t="s">
        <v>137</v>
      </c>
      <c r="R1044" s="82"/>
      <c r="S1044" s="82" t="s">
        <v>137</v>
      </c>
      <c r="T1044" s="82" t="s">
        <v>137</v>
      </c>
      <c r="U1044" s="82" t="s">
        <v>137</v>
      </c>
      <c r="V1044" s="82"/>
      <c r="W1044" s="82"/>
      <c r="X1044" s="82" t="s">
        <v>137</v>
      </c>
      <c r="Y1044" s="82"/>
      <c r="Z1044" s="105">
        <f t="shared" si="117"/>
        <v>450000</v>
      </c>
      <c r="AA1044" s="61">
        <f t="shared" si="118"/>
        <v>1000000</v>
      </c>
    </row>
    <row r="1045" spans="1:27" ht="20.100000000000001" customHeight="1">
      <c r="A1045" s="101">
        <v>3157</v>
      </c>
      <c r="B1045" s="102">
        <v>1410052005097</v>
      </c>
      <c r="C1045" s="102">
        <v>1601280116</v>
      </c>
      <c r="D1045" s="103" t="s">
        <v>2192</v>
      </c>
      <c r="E1045" s="103" t="s">
        <v>2489</v>
      </c>
      <c r="F1045" s="104">
        <v>2310011</v>
      </c>
      <c r="G1045" s="103" t="s">
        <v>2492</v>
      </c>
      <c r="H1045" s="103" t="s">
        <v>147</v>
      </c>
      <c r="I1045" s="103" t="s">
        <v>2490</v>
      </c>
      <c r="J1045" s="103" t="s">
        <v>2495</v>
      </c>
      <c r="K1045" s="82">
        <f t="shared" si="112"/>
        <v>1</v>
      </c>
      <c r="L1045" s="82">
        <v>19</v>
      </c>
      <c r="M1045" s="105">
        <f t="shared" si="113"/>
        <v>300000</v>
      </c>
      <c r="N1045" s="105">
        <f t="shared" si="114"/>
        <v>150000</v>
      </c>
      <c r="O1045" s="105" t="str">
        <f t="shared" si="115"/>
        <v/>
      </c>
      <c r="P1045" s="105" t="str">
        <f t="shared" si="116"/>
        <v/>
      </c>
      <c r="Q1045" s="82" t="s">
        <v>137</v>
      </c>
      <c r="R1045" s="82"/>
      <c r="S1045" s="82" t="s">
        <v>137</v>
      </c>
      <c r="T1045" s="82" t="s">
        <v>137</v>
      </c>
      <c r="U1045" s="82" t="s">
        <v>137</v>
      </c>
      <c r="V1045" s="82"/>
      <c r="W1045" s="82"/>
      <c r="X1045" s="82" t="s">
        <v>137</v>
      </c>
      <c r="Y1045" s="82"/>
      <c r="Z1045" s="105">
        <f t="shared" si="117"/>
        <v>450000</v>
      </c>
      <c r="AA1045" s="61">
        <f t="shared" si="118"/>
        <v>1000000</v>
      </c>
    </row>
    <row r="1046" spans="1:27" ht="20.100000000000001" customHeight="1">
      <c r="A1046" s="101">
        <v>3158</v>
      </c>
      <c r="B1046" s="102">
        <v>1410052005287</v>
      </c>
      <c r="C1046" s="102">
        <v>1601280116</v>
      </c>
      <c r="D1046" s="103" t="s">
        <v>2192</v>
      </c>
      <c r="E1046" s="103" t="s">
        <v>2489</v>
      </c>
      <c r="F1046" s="104">
        <v>2310011</v>
      </c>
      <c r="G1046" s="103" t="s">
        <v>2492</v>
      </c>
      <c r="H1046" s="103" t="s">
        <v>147</v>
      </c>
      <c r="I1046" s="103" t="s">
        <v>2490</v>
      </c>
      <c r="J1046" s="103" t="s">
        <v>2496</v>
      </c>
      <c r="K1046" s="82">
        <f t="shared" si="112"/>
        <v>1</v>
      </c>
      <c r="L1046" s="82">
        <v>12</v>
      </c>
      <c r="M1046" s="105">
        <f t="shared" si="113"/>
        <v>300000</v>
      </c>
      <c r="N1046" s="105">
        <f t="shared" si="114"/>
        <v>150000</v>
      </c>
      <c r="O1046" s="105" t="str">
        <f t="shared" si="115"/>
        <v/>
      </c>
      <c r="P1046" s="105" t="str">
        <f t="shared" si="116"/>
        <v/>
      </c>
      <c r="Q1046" s="82" t="s">
        <v>137</v>
      </c>
      <c r="R1046" s="82"/>
      <c r="S1046" s="82" t="s">
        <v>137</v>
      </c>
      <c r="T1046" s="82" t="s">
        <v>137</v>
      </c>
      <c r="U1046" s="82" t="s">
        <v>137</v>
      </c>
      <c r="V1046" s="82"/>
      <c r="W1046" s="82"/>
      <c r="X1046" s="82" t="s">
        <v>137</v>
      </c>
      <c r="Y1046" s="82"/>
      <c r="Z1046" s="105">
        <f t="shared" si="117"/>
        <v>450000</v>
      </c>
      <c r="AA1046" s="61">
        <f t="shared" si="118"/>
        <v>1000000</v>
      </c>
    </row>
    <row r="1047" spans="1:27" ht="20.100000000000001" customHeight="1">
      <c r="A1047" s="101">
        <v>3159</v>
      </c>
      <c r="B1047" s="102">
        <v>1410052005451</v>
      </c>
      <c r="C1047" s="102">
        <v>1601280116</v>
      </c>
      <c r="D1047" s="103" t="s">
        <v>2192</v>
      </c>
      <c r="E1047" s="103" t="s">
        <v>2489</v>
      </c>
      <c r="F1047" s="104">
        <v>2310011</v>
      </c>
      <c r="G1047" s="103" t="s">
        <v>2492</v>
      </c>
      <c r="H1047" s="103" t="s">
        <v>147</v>
      </c>
      <c r="I1047" s="103" t="s">
        <v>2490</v>
      </c>
      <c r="J1047" s="103" t="s">
        <v>2497</v>
      </c>
      <c r="K1047" s="82">
        <f t="shared" si="112"/>
        <v>1</v>
      </c>
      <c r="L1047" s="82">
        <v>12</v>
      </c>
      <c r="M1047" s="105">
        <f t="shared" si="113"/>
        <v>300000</v>
      </c>
      <c r="N1047" s="105">
        <f t="shared" si="114"/>
        <v>150000</v>
      </c>
      <c r="O1047" s="105" t="str">
        <f t="shared" si="115"/>
        <v/>
      </c>
      <c r="P1047" s="105" t="str">
        <f t="shared" si="116"/>
        <v/>
      </c>
      <c r="Q1047" s="82" t="s">
        <v>137</v>
      </c>
      <c r="R1047" s="82"/>
      <c r="S1047" s="82" t="s">
        <v>137</v>
      </c>
      <c r="T1047" s="82" t="s">
        <v>137</v>
      </c>
      <c r="U1047" s="82" t="s">
        <v>137</v>
      </c>
      <c r="V1047" s="82"/>
      <c r="W1047" s="82"/>
      <c r="X1047" s="82" t="s">
        <v>137</v>
      </c>
      <c r="Y1047" s="82"/>
      <c r="Z1047" s="105">
        <f t="shared" si="117"/>
        <v>450000</v>
      </c>
      <c r="AA1047" s="61">
        <f t="shared" si="118"/>
        <v>1000000</v>
      </c>
    </row>
    <row r="1048" spans="1:27" ht="20.100000000000001" customHeight="1">
      <c r="A1048" s="101">
        <v>3160</v>
      </c>
      <c r="B1048" s="102">
        <v>1410052005493</v>
      </c>
      <c r="C1048" s="102">
        <v>1601280116</v>
      </c>
      <c r="D1048" s="103" t="s">
        <v>2192</v>
      </c>
      <c r="E1048" s="103" t="s">
        <v>2489</v>
      </c>
      <c r="F1048" s="104">
        <v>2310011</v>
      </c>
      <c r="G1048" s="103" t="s">
        <v>2492</v>
      </c>
      <c r="H1048" s="103" t="s">
        <v>147</v>
      </c>
      <c r="I1048" s="103" t="s">
        <v>2490</v>
      </c>
      <c r="J1048" s="103" t="s">
        <v>2498</v>
      </c>
      <c r="K1048" s="82">
        <f t="shared" si="112"/>
        <v>1</v>
      </c>
      <c r="L1048" s="82">
        <v>12</v>
      </c>
      <c r="M1048" s="105">
        <f t="shared" si="113"/>
        <v>300000</v>
      </c>
      <c r="N1048" s="105">
        <f t="shared" si="114"/>
        <v>150000</v>
      </c>
      <c r="O1048" s="105" t="str">
        <f t="shared" si="115"/>
        <v/>
      </c>
      <c r="P1048" s="105" t="str">
        <f t="shared" si="116"/>
        <v/>
      </c>
      <c r="Q1048" s="82" t="s">
        <v>137</v>
      </c>
      <c r="R1048" s="82"/>
      <c r="S1048" s="82" t="s">
        <v>137</v>
      </c>
      <c r="T1048" s="82" t="s">
        <v>137</v>
      </c>
      <c r="U1048" s="82" t="s">
        <v>137</v>
      </c>
      <c r="V1048" s="82"/>
      <c r="W1048" s="82"/>
      <c r="X1048" s="82" t="s">
        <v>137</v>
      </c>
      <c r="Y1048" s="82"/>
      <c r="Z1048" s="105">
        <f t="shared" si="117"/>
        <v>450000</v>
      </c>
      <c r="AA1048" s="61">
        <f t="shared" si="118"/>
        <v>1000000</v>
      </c>
    </row>
    <row r="1049" spans="1:27" ht="20.100000000000001" customHeight="1">
      <c r="A1049" s="101">
        <v>3161</v>
      </c>
      <c r="B1049" s="102">
        <v>1410052005592</v>
      </c>
      <c r="C1049" s="102">
        <v>1601280116</v>
      </c>
      <c r="D1049" s="103" t="s">
        <v>2192</v>
      </c>
      <c r="E1049" s="103" t="s">
        <v>2489</v>
      </c>
      <c r="F1049" s="104">
        <v>2310011</v>
      </c>
      <c r="G1049" s="103" t="s">
        <v>2492</v>
      </c>
      <c r="H1049" s="103" t="s">
        <v>147</v>
      </c>
      <c r="I1049" s="103" t="s">
        <v>2490</v>
      </c>
      <c r="J1049" s="103" t="s">
        <v>2499</v>
      </c>
      <c r="K1049" s="82">
        <f t="shared" si="112"/>
        <v>1</v>
      </c>
      <c r="L1049" s="82">
        <v>19</v>
      </c>
      <c r="M1049" s="105">
        <f t="shared" si="113"/>
        <v>300000</v>
      </c>
      <c r="N1049" s="105">
        <f t="shared" si="114"/>
        <v>150000</v>
      </c>
      <c r="O1049" s="105" t="str">
        <f t="shared" si="115"/>
        <v/>
      </c>
      <c r="P1049" s="105" t="str">
        <f t="shared" si="116"/>
        <v/>
      </c>
      <c r="Q1049" s="82" t="s">
        <v>137</v>
      </c>
      <c r="R1049" s="82"/>
      <c r="S1049" s="82" t="s">
        <v>137</v>
      </c>
      <c r="T1049" s="82" t="s">
        <v>137</v>
      </c>
      <c r="U1049" s="82" t="s">
        <v>137</v>
      </c>
      <c r="V1049" s="82"/>
      <c r="W1049" s="82"/>
      <c r="X1049" s="82" t="s">
        <v>137</v>
      </c>
      <c r="Y1049" s="82"/>
      <c r="Z1049" s="105">
        <f t="shared" si="117"/>
        <v>450000</v>
      </c>
      <c r="AA1049" s="61">
        <f t="shared" si="118"/>
        <v>1000000</v>
      </c>
    </row>
    <row r="1050" spans="1:27" ht="20.100000000000001" customHeight="1">
      <c r="A1050" s="101">
        <v>3162</v>
      </c>
      <c r="B1050" s="102">
        <v>1410052005782</v>
      </c>
      <c r="C1050" s="102">
        <v>1601280116</v>
      </c>
      <c r="D1050" s="103" t="s">
        <v>2500</v>
      </c>
      <c r="E1050" s="103" t="s">
        <v>2489</v>
      </c>
      <c r="F1050" s="104">
        <v>2310011</v>
      </c>
      <c r="G1050" s="103" t="s">
        <v>2492</v>
      </c>
      <c r="H1050" s="103" t="s">
        <v>147</v>
      </c>
      <c r="I1050" s="103" t="s">
        <v>2490</v>
      </c>
      <c r="J1050" s="103" t="s">
        <v>2501</v>
      </c>
      <c r="K1050" s="82">
        <f t="shared" si="112"/>
        <v>1</v>
      </c>
      <c r="L1050" s="82">
        <v>19</v>
      </c>
      <c r="M1050" s="105">
        <f t="shared" si="113"/>
        <v>300000</v>
      </c>
      <c r="N1050" s="105">
        <f t="shared" si="114"/>
        <v>150000</v>
      </c>
      <c r="O1050" s="105" t="str">
        <f t="shared" si="115"/>
        <v/>
      </c>
      <c r="P1050" s="105" t="str">
        <f t="shared" si="116"/>
        <v/>
      </c>
      <c r="Q1050" s="82" t="s">
        <v>137</v>
      </c>
      <c r="R1050" s="82"/>
      <c r="S1050" s="82" t="s">
        <v>137</v>
      </c>
      <c r="T1050" s="82" t="s">
        <v>137</v>
      </c>
      <c r="U1050" s="82" t="s">
        <v>137</v>
      </c>
      <c r="V1050" s="82"/>
      <c r="W1050" s="82"/>
      <c r="X1050" s="82" t="s">
        <v>137</v>
      </c>
      <c r="Y1050" s="82"/>
      <c r="Z1050" s="105">
        <f t="shared" si="117"/>
        <v>450000</v>
      </c>
      <c r="AA1050" s="61">
        <f t="shared" si="118"/>
        <v>1000000</v>
      </c>
    </row>
    <row r="1051" spans="1:27" ht="20.100000000000001" customHeight="1">
      <c r="A1051" s="101">
        <v>3163</v>
      </c>
      <c r="B1051" s="102">
        <v>1410052004306</v>
      </c>
      <c r="C1051" s="102">
        <v>1601280118</v>
      </c>
      <c r="D1051" s="103" t="s">
        <v>2192</v>
      </c>
      <c r="E1051" s="103" t="s">
        <v>2502</v>
      </c>
      <c r="F1051" s="104">
        <v>2210002</v>
      </c>
      <c r="G1051" s="103" t="s">
        <v>2504</v>
      </c>
      <c r="H1051" s="103" t="s">
        <v>133</v>
      </c>
      <c r="I1051" s="103" t="s">
        <v>315</v>
      </c>
      <c r="J1051" s="103" t="s">
        <v>2503</v>
      </c>
      <c r="K1051" s="82">
        <f t="shared" si="112"/>
        <v>1</v>
      </c>
      <c r="L1051" s="82">
        <v>19</v>
      </c>
      <c r="M1051" s="105">
        <f t="shared" si="113"/>
        <v>300000</v>
      </c>
      <c r="N1051" s="105">
        <f t="shared" si="114"/>
        <v>150000</v>
      </c>
      <c r="O1051" s="105" t="str">
        <f t="shared" si="115"/>
        <v/>
      </c>
      <c r="P1051" s="105" t="str">
        <f t="shared" si="116"/>
        <v/>
      </c>
      <c r="Q1051" s="82" t="s">
        <v>137</v>
      </c>
      <c r="R1051" s="82"/>
      <c r="S1051" s="82" t="s">
        <v>137</v>
      </c>
      <c r="T1051" s="82" t="s">
        <v>137</v>
      </c>
      <c r="U1051" s="82" t="s">
        <v>137</v>
      </c>
      <c r="V1051" s="82"/>
      <c r="W1051" s="82"/>
      <c r="X1051" s="82" t="s">
        <v>137</v>
      </c>
      <c r="Y1051" s="82"/>
      <c r="Z1051" s="105">
        <f t="shared" si="117"/>
        <v>450000</v>
      </c>
      <c r="AA1051" s="61">
        <f t="shared" si="118"/>
        <v>1000000</v>
      </c>
    </row>
    <row r="1052" spans="1:27" ht="20.100000000000001" customHeight="1">
      <c r="A1052" s="101">
        <v>3164</v>
      </c>
      <c r="B1052" s="102">
        <v>1410052004470</v>
      </c>
      <c r="C1052" s="102">
        <v>1602020203</v>
      </c>
      <c r="D1052" s="103" t="s">
        <v>2192</v>
      </c>
      <c r="E1052" s="103" t="s">
        <v>2505</v>
      </c>
      <c r="F1052" s="104">
        <v>2230062</v>
      </c>
      <c r="G1052" s="103" t="s">
        <v>2508</v>
      </c>
      <c r="H1052" s="103" t="s">
        <v>147</v>
      </c>
      <c r="I1052" s="103" t="s">
        <v>2506</v>
      </c>
      <c r="J1052" s="103" t="s">
        <v>2507</v>
      </c>
      <c r="K1052" s="82">
        <f t="shared" si="112"/>
        <v>1</v>
      </c>
      <c r="L1052" s="82">
        <v>19</v>
      </c>
      <c r="M1052" s="105">
        <f t="shared" si="113"/>
        <v>300000</v>
      </c>
      <c r="N1052" s="105">
        <f t="shared" si="114"/>
        <v>150000</v>
      </c>
      <c r="O1052" s="105" t="str">
        <f t="shared" si="115"/>
        <v/>
      </c>
      <c r="P1052" s="105" t="str">
        <f t="shared" si="116"/>
        <v/>
      </c>
      <c r="Q1052" s="82" t="s">
        <v>137</v>
      </c>
      <c r="R1052" s="82"/>
      <c r="S1052" s="82" t="s">
        <v>137</v>
      </c>
      <c r="T1052" s="82" t="s">
        <v>137</v>
      </c>
      <c r="U1052" s="82" t="s">
        <v>137</v>
      </c>
      <c r="V1052" s="82"/>
      <c r="W1052" s="82"/>
      <c r="X1052" s="82" t="s">
        <v>137</v>
      </c>
      <c r="Y1052" s="82"/>
      <c r="Z1052" s="105">
        <f t="shared" si="117"/>
        <v>450000</v>
      </c>
      <c r="AA1052" s="61">
        <f t="shared" si="118"/>
        <v>1000000</v>
      </c>
    </row>
    <row r="1053" spans="1:27" ht="20.100000000000001" customHeight="1">
      <c r="A1053" s="101">
        <v>3165</v>
      </c>
      <c r="B1053" s="102">
        <v>1410052005311</v>
      </c>
      <c r="C1053" s="102">
        <v>1602020203</v>
      </c>
      <c r="D1053" s="103" t="s">
        <v>2192</v>
      </c>
      <c r="E1053" s="103" t="s">
        <v>2505</v>
      </c>
      <c r="F1053" s="104">
        <v>2230062</v>
      </c>
      <c r="G1053" s="103" t="s">
        <v>2508</v>
      </c>
      <c r="H1053" s="103" t="s">
        <v>147</v>
      </c>
      <c r="I1053" s="103" t="s">
        <v>2506</v>
      </c>
      <c r="J1053" s="103" t="s">
        <v>2509</v>
      </c>
      <c r="K1053" s="82">
        <f t="shared" si="112"/>
        <v>1</v>
      </c>
      <c r="L1053" s="82">
        <v>19</v>
      </c>
      <c r="M1053" s="105">
        <f t="shared" si="113"/>
        <v>300000</v>
      </c>
      <c r="N1053" s="105">
        <f t="shared" si="114"/>
        <v>150000</v>
      </c>
      <c r="O1053" s="105" t="str">
        <f t="shared" si="115"/>
        <v/>
      </c>
      <c r="P1053" s="105" t="str">
        <f t="shared" si="116"/>
        <v/>
      </c>
      <c r="Q1053" s="82" t="s">
        <v>137</v>
      </c>
      <c r="R1053" s="82"/>
      <c r="S1053" s="82" t="s">
        <v>137</v>
      </c>
      <c r="T1053" s="82" t="s">
        <v>137</v>
      </c>
      <c r="U1053" s="82" t="s">
        <v>137</v>
      </c>
      <c r="V1053" s="82"/>
      <c r="W1053" s="82"/>
      <c r="X1053" s="82" t="s">
        <v>137</v>
      </c>
      <c r="Y1053" s="82"/>
      <c r="Z1053" s="105">
        <f t="shared" si="117"/>
        <v>450000</v>
      </c>
      <c r="AA1053" s="61">
        <f t="shared" si="118"/>
        <v>1000000</v>
      </c>
    </row>
    <row r="1054" spans="1:27" ht="20.100000000000001" customHeight="1">
      <c r="A1054" s="101">
        <v>3166</v>
      </c>
      <c r="B1054" s="102">
        <v>1410052004512</v>
      </c>
      <c r="C1054" s="102">
        <v>1603030101</v>
      </c>
      <c r="D1054" s="103" t="s">
        <v>2192</v>
      </c>
      <c r="E1054" s="103" t="s">
        <v>2510</v>
      </c>
      <c r="F1054" s="104">
        <v>2320023</v>
      </c>
      <c r="G1054" s="103" t="s">
        <v>2513</v>
      </c>
      <c r="H1054" s="103" t="s">
        <v>133</v>
      </c>
      <c r="I1054" s="103" t="s">
        <v>2511</v>
      </c>
      <c r="J1054" s="103" t="s">
        <v>2512</v>
      </c>
      <c r="K1054" s="82">
        <f t="shared" si="112"/>
        <v>1</v>
      </c>
      <c r="L1054" s="82">
        <v>13</v>
      </c>
      <c r="M1054" s="105">
        <f t="shared" si="113"/>
        <v>300000</v>
      </c>
      <c r="N1054" s="105">
        <f t="shared" si="114"/>
        <v>150000</v>
      </c>
      <c r="O1054" s="105" t="str">
        <f t="shared" si="115"/>
        <v/>
      </c>
      <c r="P1054" s="105" t="str">
        <f t="shared" si="116"/>
        <v/>
      </c>
      <c r="Q1054" s="82" t="s">
        <v>137</v>
      </c>
      <c r="R1054" s="82"/>
      <c r="S1054" s="82" t="s">
        <v>137</v>
      </c>
      <c r="T1054" s="82" t="s">
        <v>137</v>
      </c>
      <c r="U1054" s="82" t="s">
        <v>137</v>
      </c>
      <c r="V1054" s="82"/>
      <c r="W1054" s="82"/>
      <c r="X1054" s="82" t="s">
        <v>137</v>
      </c>
      <c r="Y1054" s="82"/>
      <c r="Z1054" s="105">
        <f t="shared" si="117"/>
        <v>450000</v>
      </c>
      <c r="AA1054" s="61">
        <f t="shared" si="118"/>
        <v>1000000</v>
      </c>
    </row>
    <row r="1055" spans="1:27" ht="20.100000000000001" customHeight="1">
      <c r="A1055" s="101">
        <v>3167</v>
      </c>
      <c r="B1055" s="102">
        <v>1410052005188</v>
      </c>
      <c r="C1055" s="102">
        <v>1110008000347</v>
      </c>
      <c r="D1055" s="103" t="s">
        <v>2192</v>
      </c>
      <c r="E1055" s="103" t="s">
        <v>513</v>
      </c>
      <c r="F1055" s="104">
        <v>3300063</v>
      </c>
      <c r="G1055" s="103" t="s">
        <v>516</v>
      </c>
      <c r="H1055" s="103" t="s">
        <v>147</v>
      </c>
      <c r="I1055" s="103" t="s">
        <v>514</v>
      </c>
      <c r="J1055" s="103" t="s">
        <v>2514</v>
      </c>
      <c r="K1055" s="82">
        <f t="shared" si="112"/>
        <v>1</v>
      </c>
      <c r="L1055" s="82">
        <v>19</v>
      </c>
      <c r="M1055" s="105">
        <f t="shared" si="113"/>
        <v>300000</v>
      </c>
      <c r="N1055" s="105">
        <f t="shared" si="114"/>
        <v>150000</v>
      </c>
      <c r="O1055" s="105">
        <f t="shared" si="115"/>
        <v>300000</v>
      </c>
      <c r="P1055" s="105" t="str">
        <f t="shared" si="116"/>
        <v/>
      </c>
      <c r="Q1055" s="84" t="s">
        <v>138</v>
      </c>
      <c r="S1055" s="84" t="s">
        <v>137</v>
      </c>
      <c r="T1055" s="84" t="s">
        <v>137</v>
      </c>
      <c r="U1055" s="84" t="s">
        <v>137</v>
      </c>
      <c r="X1055" s="84" t="s">
        <v>137</v>
      </c>
      <c r="Z1055" s="105">
        <f t="shared" si="117"/>
        <v>750000</v>
      </c>
      <c r="AA1055" s="61">
        <f t="shared" si="118"/>
        <v>1000000</v>
      </c>
    </row>
    <row r="1056" spans="1:27" ht="20.100000000000001" customHeight="1">
      <c r="A1056" s="101">
        <v>3168</v>
      </c>
      <c r="B1056" s="102">
        <v>1410052004900</v>
      </c>
      <c r="C1056" s="102">
        <v>1120308000327</v>
      </c>
      <c r="D1056" s="103" t="s">
        <v>2192</v>
      </c>
      <c r="E1056" s="103" t="s">
        <v>2515</v>
      </c>
      <c r="F1056" s="104">
        <v>3320023</v>
      </c>
      <c r="G1056" s="103" t="s">
        <v>2518</v>
      </c>
      <c r="H1056" s="103" t="s">
        <v>147</v>
      </c>
      <c r="I1056" s="103" t="s">
        <v>2516</v>
      </c>
      <c r="J1056" s="103" t="s">
        <v>2517</v>
      </c>
      <c r="K1056" s="82">
        <f t="shared" si="112"/>
        <v>1</v>
      </c>
      <c r="L1056" s="82">
        <v>19</v>
      </c>
      <c r="M1056" s="105">
        <f t="shared" si="113"/>
        <v>300000</v>
      </c>
      <c r="N1056" s="105">
        <f t="shared" si="114"/>
        <v>150000</v>
      </c>
      <c r="O1056" s="105" t="str">
        <f t="shared" si="115"/>
        <v/>
      </c>
      <c r="P1056" s="105" t="str">
        <f t="shared" si="116"/>
        <v/>
      </c>
      <c r="Q1056" s="82" t="s">
        <v>137</v>
      </c>
      <c r="R1056" s="82"/>
      <c r="S1056" s="82" t="s">
        <v>137</v>
      </c>
      <c r="T1056" s="82" t="s">
        <v>137</v>
      </c>
      <c r="U1056" s="82" t="s">
        <v>137</v>
      </c>
      <c r="V1056" s="82"/>
      <c r="W1056" s="82"/>
      <c r="X1056" s="82" t="s">
        <v>137</v>
      </c>
      <c r="Y1056" s="82"/>
      <c r="Z1056" s="105">
        <f t="shared" si="117"/>
        <v>450000</v>
      </c>
      <c r="AA1056" s="61">
        <f t="shared" si="118"/>
        <v>1000000</v>
      </c>
    </row>
    <row r="1057" spans="1:27" ht="20.100000000000001" customHeight="1">
      <c r="A1057" s="101">
        <v>3169</v>
      </c>
      <c r="B1057" s="102">
        <v>1410052004785</v>
      </c>
      <c r="C1057" s="102">
        <v>1310208000168</v>
      </c>
      <c r="D1057" s="103" t="s">
        <v>2192</v>
      </c>
      <c r="E1057" s="103" t="s">
        <v>1834</v>
      </c>
      <c r="F1057" s="104">
        <v>1030022</v>
      </c>
      <c r="G1057" s="103" t="s">
        <v>1837</v>
      </c>
      <c r="H1057" s="103" t="s">
        <v>220</v>
      </c>
      <c r="I1057" s="103" t="s">
        <v>1835</v>
      </c>
      <c r="J1057" s="103" t="s">
        <v>2519</v>
      </c>
      <c r="K1057" s="82">
        <f t="shared" si="112"/>
        <v>1</v>
      </c>
      <c r="L1057" s="82">
        <v>15</v>
      </c>
      <c r="M1057" s="105">
        <f t="shared" si="113"/>
        <v>300000</v>
      </c>
      <c r="N1057" s="105">
        <f t="shared" si="114"/>
        <v>150000</v>
      </c>
      <c r="O1057" s="105" t="str">
        <f t="shared" si="115"/>
        <v/>
      </c>
      <c r="P1057" s="105" t="str">
        <f t="shared" si="116"/>
        <v/>
      </c>
      <c r="Q1057" s="82" t="s">
        <v>137</v>
      </c>
      <c r="R1057" s="82"/>
      <c r="S1057" s="82" t="s">
        <v>137</v>
      </c>
      <c r="T1057" s="82" t="s">
        <v>137</v>
      </c>
      <c r="U1057" s="82" t="s">
        <v>137</v>
      </c>
      <c r="V1057" s="82"/>
      <c r="W1057" s="82"/>
      <c r="X1057" s="82" t="s">
        <v>137</v>
      </c>
      <c r="Y1057" s="82"/>
      <c r="Z1057" s="105">
        <f t="shared" si="117"/>
        <v>450000</v>
      </c>
      <c r="AA1057" s="61">
        <f t="shared" si="118"/>
        <v>1000000</v>
      </c>
    </row>
    <row r="1058" spans="1:27" ht="20.100000000000001" customHeight="1">
      <c r="A1058" s="101">
        <v>3170</v>
      </c>
      <c r="B1058" s="102">
        <v>1410052005501</v>
      </c>
      <c r="C1058" s="102">
        <v>1310208200032</v>
      </c>
      <c r="D1058" s="103" t="s">
        <v>2192</v>
      </c>
      <c r="E1058" s="103" t="s">
        <v>2520</v>
      </c>
      <c r="F1058" s="104">
        <v>1030001</v>
      </c>
      <c r="G1058" s="103" t="s">
        <v>2523</v>
      </c>
      <c r="H1058" s="103" t="s">
        <v>147</v>
      </c>
      <c r="I1058" s="103" t="s">
        <v>2521</v>
      </c>
      <c r="J1058" s="103" t="s">
        <v>2522</v>
      </c>
      <c r="K1058" s="82">
        <f t="shared" si="112"/>
        <v>1</v>
      </c>
      <c r="L1058" s="82">
        <v>12</v>
      </c>
      <c r="M1058" s="105">
        <f t="shared" si="113"/>
        <v>300000</v>
      </c>
      <c r="N1058" s="105">
        <f t="shared" si="114"/>
        <v>150000</v>
      </c>
      <c r="O1058" s="105">
        <f t="shared" si="115"/>
        <v>300000</v>
      </c>
      <c r="P1058" s="105" t="str">
        <f t="shared" si="116"/>
        <v/>
      </c>
      <c r="Q1058" s="84" t="s">
        <v>138</v>
      </c>
      <c r="S1058" s="84" t="s">
        <v>137</v>
      </c>
      <c r="T1058" s="84" t="s">
        <v>137</v>
      </c>
      <c r="U1058" s="84" t="s">
        <v>137</v>
      </c>
      <c r="X1058" s="84" t="s">
        <v>137</v>
      </c>
      <c r="Z1058" s="105">
        <f t="shared" si="117"/>
        <v>750000</v>
      </c>
      <c r="AA1058" s="61">
        <f t="shared" si="118"/>
        <v>1000000</v>
      </c>
    </row>
    <row r="1059" spans="1:27" ht="20.100000000000001" customHeight="1">
      <c r="A1059" s="101">
        <v>3171</v>
      </c>
      <c r="B1059" s="102">
        <v>1410052005543</v>
      </c>
      <c r="C1059" s="102">
        <v>1310208200032</v>
      </c>
      <c r="D1059" s="103" t="s">
        <v>2192</v>
      </c>
      <c r="E1059" s="103" t="s">
        <v>2520</v>
      </c>
      <c r="F1059" s="104">
        <v>1030001</v>
      </c>
      <c r="G1059" s="103" t="s">
        <v>2523</v>
      </c>
      <c r="H1059" s="103" t="s">
        <v>147</v>
      </c>
      <c r="I1059" s="103" t="s">
        <v>2521</v>
      </c>
      <c r="J1059" s="103" t="s">
        <v>2524</v>
      </c>
      <c r="K1059" s="82">
        <f t="shared" si="112"/>
        <v>1</v>
      </c>
      <c r="L1059" s="82">
        <v>12</v>
      </c>
      <c r="M1059" s="105">
        <f t="shared" si="113"/>
        <v>300000</v>
      </c>
      <c r="N1059" s="105">
        <f t="shared" si="114"/>
        <v>150000</v>
      </c>
      <c r="O1059" s="105" t="str">
        <f t="shared" si="115"/>
        <v/>
      </c>
      <c r="P1059" s="105" t="str">
        <f t="shared" si="116"/>
        <v/>
      </c>
      <c r="Q1059" s="82" t="s">
        <v>137</v>
      </c>
      <c r="R1059" s="82"/>
      <c r="S1059" s="82" t="s">
        <v>137</v>
      </c>
      <c r="T1059" s="82" t="s">
        <v>137</v>
      </c>
      <c r="U1059" s="82" t="s">
        <v>137</v>
      </c>
      <c r="V1059" s="82"/>
      <c r="W1059" s="82"/>
      <c r="X1059" s="82" t="s">
        <v>137</v>
      </c>
      <c r="Y1059" s="82"/>
      <c r="Z1059" s="105">
        <f t="shared" si="117"/>
        <v>450000</v>
      </c>
      <c r="AA1059" s="61">
        <f t="shared" si="118"/>
        <v>1000000</v>
      </c>
    </row>
    <row r="1060" spans="1:27" ht="20.100000000000001" customHeight="1">
      <c r="A1060" s="101">
        <v>3172</v>
      </c>
      <c r="B1060" s="102">
        <v>1410052005733</v>
      </c>
      <c r="C1060" s="102">
        <v>1310208200073</v>
      </c>
      <c r="D1060" s="103" t="s">
        <v>2192</v>
      </c>
      <c r="E1060" s="103" t="s">
        <v>2525</v>
      </c>
      <c r="F1060" s="104">
        <v>1040045</v>
      </c>
      <c r="G1060" s="103" t="s">
        <v>2528</v>
      </c>
      <c r="H1060" s="103" t="s">
        <v>147</v>
      </c>
      <c r="I1060" s="103" t="s">
        <v>2526</v>
      </c>
      <c r="J1060" s="103" t="s">
        <v>2527</v>
      </c>
      <c r="K1060" s="82">
        <f t="shared" si="112"/>
        <v>1</v>
      </c>
      <c r="L1060" s="82">
        <v>18</v>
      </c>
      <c r="M1060" s="105">
        <f t="shared" si="113"/>
        <v>300000</v>
      </c>
      <c r="N1060" s="105">
        <f t="shared" si="114"/>
        <v>150000</v>
      </c>
      <c r="O1060" s="105">
        <f t="shared" si="115"/>
        <v>300000</v>
      </c>
      <c r="P1060" s="105" t="str">
        <f t="shared" si="116"/>
        <v/>
      </c>
      <c r="Q1060" s="82" t="s">
        <v>137</v>
      </c>
      <c r="R1060" s="82"/>
      <c r="S1060" s="82" t="s">
        <v>137</v>
      </c>
      <c r="T1060" s="84" t="s">
        <v>170</v>
      </c>
      <c r="U1060" s="82" t="s">
        <v>137</v>
      </c>
      <c r="V1060" s="82"/>
      <c r="W1060" s="82"/>
      <c r="X1060" s="82" t="s">
        <v>137</v>
      </c>
      <c r="Y1060" s="82"/>
      <c r="Z1060" s="105">
        <f t="shared" si="117"/>
        <v>750000</v>
      </c>
      <c r="AA1060" s="61">
        <f t="shared" si="118"/>
        <v>1000000</v>
      </c>
    </row>
    <row r="1061" spans="1:27" ht="20.100000000000001" customHeight="1">
      <c r="A1061" s="101">
        <v>3173</v>
      </c>
      <c r="B1061" s="102">
        <v>1410052005469</v>
      </c>
      <c r="C1061" s="102">
        <v>1310408000224</v>
      </c>
      <c r="D1061" s="103" t="s">
        <v>2192</v>
      </c>
      <c r="E1061" s="103" t="s">
        <v>203</v>
      </c>
      <c r="F1061" s="104">
        <v>1710022</v>
      </c>
      <c r="G1061" s="103" t="s">
        <v>206</v>
      </c>
      <c r="H1061" s="103" t="s">
        <v>147</v>
      </c>
      <c r="I1061" s="103" t="s">
        <v>204</v>
      </c>
      <c r="J1061" s="103" t="s">
        <v>2529</v>
      </c>
      <c r="K1061" s="82">
        <f t="shared" si="112"/>
        <v>1</v>
      </c>
      <c r="L1061" s="82">
        <v>19</v>
      </c>
      <c r="M1061" s="105">
        <f t="shared" si="113"/>
        <v>300000</v>
      </c>
      <c r="N1061" s="105">
        <f t="shared" si="114"/>
        <v>150000</v>
      </c>
      <c r="O1061" s="105" t="str">
        <f t="shared" si="115"/>
        <v/>
      </c>
      <c r="P1061" s="105" t="str">
        <f t="shared" si="116"/>
        <v/>
      </c>
      <c r="Q1061" s="82" t="s">
        <v>137</v>
      </c>
      <c r="R1061" s="82"/>
      <c r="S1061" s="82" t="s">
        <v>137</v>
      </c>
      <c r="T1061" s="82" t="s">
        <v>137</v>
      </c>
      <c r="U1061" s="82" t="s">
        <v>137</v>
      </c>
      <c r="V1061" s="82"/>
      <c r="W1061" s="82"/>
      <c r="X1061" s="82" t="s">
        <v>137</v>
      </c>
      <c r="Y1061" s="82"/>
      <c r="Z1061" s="105">
        <f t="shared" si="117"/>
        <v>450000</v>
      </c>
      <c r="AA1061" s="61">
        <f t="shared" si="118"/>
        <v>1000000</v>
      </c>
    </row>
    <row r="1062" spans="1:27" ht="20.100000000000001" customHeight="1">
      <c r="A1062" s="101">
        <v>3174</v>
      </c>
      <c r="B1062" s="102">
        <v>1410052005758</v>
      </c>
      <c r="C1062" s="102">
        <v>1311308200070</v>
      </c>
      <c r="D1062" s="103" t="s">
        <v>2192</v>
      </c>
      <c r="E1062" s="103" t="s">
        <v>2530</v>
      </c>
      <c r="F1062" s="104">
        <v>1508510</v>
      </c>
      <c r="G1062" s="103" t="s">
        <v>2533</v>
      </c>
      <c r="H1062" s="103" t="s">
        <v>147</v>
      </c>
      <c r="I1062" s="103" t="s">
        <v>2531</v>
      </c>
      <c r="J1062" s="103" t="s">
        <v>2532</v>
      </c>
      <c r="K1062" s="82">
        <f t="shared" si="112"/>
        <v>1</v>
      </c>
      <c r="L1062" s="82">
        <v>12</v>
      </c>
      <c r="M1062" s="105">
        <f t="shared" si="113"/>
        <v>300000</v>
      </c>
      <c r="N1062" s="105">
        <f t="shared" si="114"/>
        <v>150000</v>
      </c>
      <c r="O1062" s="105" t="str">
        <f t="shared" si="115"/>
        <v/>
      </c>
      <c r="P1062" s="105" t="str">
        <f t="shared" si="116"/>
        <v/>
      </c>
      <c r="Q1062" s="82" t="s">
        <v>137</v>
      </c>
      <c r="R1062" s="82"/>
      <c r="S1062" s="82" t="s">
        <v>137</v>
      </c>
      <c r="T1062" s="82" t="s">
        <v>137</v>
      </c>
      <c r="U1062" s="82" t="s">
        <v>137</v>
      </c>
      <c r="V1062" s="82"/>
      <c r="W1062" s="82"/>
      <c r="X1062" s="82" t="s">
        <v>137</v>
      </c>
      <c r="Y1062" s="82"/>
      <c r="Z1062" s="105">
        <f t="shared" si="117"/>
        <v>450000</v>
      </c>
      <c r="AA1062" s="61">
        <f t="shared" si="118"/>
        <v>1000000</v>
      </c>
    </row>
    <row r="1063" spans="1:27" ht="20.100000000000001" customHeight="1">
      <c r="A1063" s="101">
        <v>3175</v>
      </c>
      <c r="B1063" s="102">
        <v>1410052005253</v>
      </c>
      <c r="C1063" s="102">
        <v>1311608100046</v>
      </c>
      <c r="D1063" s="103" t="s">
        <v>2192</v>
      </c>
      <c r="E1063" s="103" t="s">
        <v>2534</v>
      </c>
      <c r="F1063" s="104">
        <v>1710021</v>
      </c>
      <c r="G1063" s="103" t="s">
        <v>2537</v>
      </c>
      <c r="H1063" s="103" t="s">
        <v>147</v>
      </c>
      <c r="I1063" s="103" t="s">
        <v>2535</v>
      </c>
      <c r="J1063" s="103" t="s">
        <v>2536</v>
      </c>
      <c r="K1063" s="82">
        <f t="shared" si="112"/>
        <v>1</v>
      </c>
      <c r="L1063" s="82">
        <v>19</v>
      </c>
      <c r="M1063" s="105">
        <f t="shared" si="113"/>
        <v>300000</v>
      </c>
      <c r="N1063" s="105">
        <f t="shared" si="114"/>
        <v>150000</v>
      </c>
      <c r="O1063" s="105">
        <f t="shared" si="115"/>
        <v>300000</v>
      </c>
      <c r="P1063" s="105" t="str">
        <f t="shared" si="116"/>
        <v/>
      </c>
      <c r="Q1063" s="84" t="s">
        <v>138</v>
      </c>
      <c r="S1063" s="84" t="s">
        <v>137</v>
      </c>
      <c r="T1063" s="84" t="s">
        <v>137</v>
      </c>
      <c r="U1063" s="84" t="s">
        <v>137</v>
      </c>
      <c r="X1063" s="84" t="s">
        <v>137</v>
      </c>
      <c r="Z1063" s="105">
        <f t="shared" si="117"/>
        <v>750000</v>
      </c>
      <c r="AA1063" s="61">
        <f t="shared" si="118"/>
        <v>1000000</v>
      </c>
    </row>
    <row r="1064" spans="1:27" ht="20.100000000000001" customHeight="1">
      <c r="A1064" s="101">
        <v>3176</v>
      </c>
      <c r="B1064" s="102">
        <v>1410052004934</v>
      </c>
      <c r="C1064" s="102">
        <v>1311703000026</v>
      </c>
      <c r="D1064" s="103" t="s">
        <v>2192</v>
      </c>
      <c r="E1064" s="103" t="s">
        <v>2538</v>
      </c>
      <c r="F1064" s="104">
        <v>1150041</v>
      </c>
      <c r="G1064" s="103" t="s">
        <v>2541</v>
      </c>
      <c r="H1064" s="103" t="s">
        <v>1813</v>
      </c>
      <c r="I1064" s="103" t="s">
        <v>2539</v>
      </c>
      <c r="J1064" s="103" t="s">
        <v>2540</v>
      </c>
      <c r="K1064" s="82">
        <f t="shared" si="112"/>
        <v>1</v>
      </c>
      <c r="L1064" s="82">
        <v>19</v>
      </c>
      <c r="M1064" s="105">
        <f t="shared" si="113"/>
        <v>300000</v>
      </c>
      <c r="N1064" s="105">
        <f t="shared" si="114"/>
        <v>150000</v>
      </c>
      <c r="O1064" s="105" t="str">
        <f t="shared" si="115"/>
        <v/>
      </c>
      <c r="P1064" s="105" t="str">
        <f t="shared" si="116"/>
        <v/>
      </c>
      <c r="Q1064" s="82" t="s">
        <v>137</v>
      </c>
      <c r="R1064" s="82"/>
      <c r="S1064" s="82" t="s">
        <v>137</v>
      </c>
      <c r="T1064" s="82" t="s">
        <v>137</v>
      </c>
      <c r="U1064" s="82" t="s">
        <v>137</v>
      </c>
      <c r="V1064" s="82"/>
      <c r="W1064" s="82"/>
      <c r="X1064" s="82" t="s">
        <v>137</v>
      </c>
      <c r="Y1064" s="82"/>
      <c r="Z1064" s="105">
        <f t="shared" si="117"/>
        <v>450000</v>
      </c>
      <c r="AA1064" s="61">
        <f t="shared" si="118"/>
        <v>1000000</v>
      </c>
    </row>
    <row r="1065" spans="1:27" ht="20.100000000000001" customHeight="1">
      <c r="A1065" s="101">
        <v>3177</v>
      </c>
      <c r="B1065" s="102">
        <v>1410052005485</v>
      </c>
      <c r="C1065" s="102">
        <v>1312308100047</v>
      </c>
      <c r="D1065" s="103" t="s">
        <v>2192</v>
      </c>
      <c r="E1065" s="103" t="s">
        <v>3503</v>
      </c>
      <c r="F1065" s="104">
        <v>1340084</v>
      </c>
      <c r="G1065" s="103" t="s">
        <v>2544</v>
      </c>
      <c r="H1065" s="103" t="s">
        <v>147</v>
      </c>
      <c r="I1065" s="103" t="s">
        <v>2542</v>
      </c>
      <c r="J1065" s="103" t="s">
        <v>2543</v>
      </c>
      <c r="K1065" s="82">
        <f t="shared" si="112"/>
        <v>1</v>
      </c>
      <c r="L1065" s="82">
        <v>12</v>
      </c>
      <c r="M1065" s="105">
        <f t="shared" si="113"/>
        <v>300000</v>
      </c>
      <c r="N1065" s="105">
        <f t="shared" si="114"/>
        <v>150000</v>
      </c>
      <c r="O1065" s="105" t="str">
        <f t="shared" si="115"/>
        <v/>
      </c>
      <c r="P1065" s="105" t="str">
        <f t="shared" si="116"/>
        <v/>
      </c>
      <c r="Q1065" s="82" t="s">
        <v>137</v>
      </c>
      <c r="R1065" s="82"/>
      <c r="S1065" s="82" t="s">
        <v>137</v>
      </c>
      <c r="T1065" s="82" t="s">
        <v>137</v>
      </c>
      <c r="U1065" s="82" t="s">
        <v>137</v>
      </c>
      <c r="V1065" s="82"/>
      <c r="W1065" s="82"/>
      <c r="X1065" s="82" t="s">
        <v>137</v>
      </c>
      <c r="Y1065" s="82"/>
      <c r="Z1065" s="105">
        <f t="shared" si="117"/>
        <v>450000</v>
      </c>
      <c r="AA1065" s="61">
        <f t="shared" si="118"/>
        <v>1000000</v>
      </c>
    </row>
    <row r="1066" spans="1:27" ht="20.100000000000001" customHeight="1">
      <c r="A1066" s="101">
        <v>3178</v>
      </c>
      <c r="B1066" s="102">
        <v>1410052005535</v>
      </c>
      <c r="C1066" s="102">
        <v>1321808100019</v>
      </c>
      <c r="D1066" s="103" t="s">
        <v>2192</v>
      </c>
      <c r="E1066" s="103" t="s">
        <v>2545</v>
      </c>
      <c r="F1066" s="104">
        <v>1970003</v>
      </c>
      <c r="G1066" s="103" t="s">
        <v>2548</v>
      </c>
      <c r="H1066" s="103" t="s">
        <v>147</v>
      </c>
      <c r="I1066" s="103" t="s">
        <v>2546</v>
      </c>
      <c r="J1066" s="103" t="s">
        <v>2547</v>
      </c>
      <c r="K1066" s="82">
        <f t="shared" si="112"/>
        <v>1</v>
      </c>
      <c r="L1066" s="82">
        <v>12</v>
      </c>
      <c r="M1066" s="105">
        <f t="shared" si="113"/>
        <v>300000</v>
      </c>
      <c r="N1066" s="105">
        <f t="shared" si="114"/>
        <v>150000</v>
      </c>
      <c r="O1066" s="105" t="str">
        <f t="shared" si="115"/>
        <v/>
      </c>
      <c r="P1066" s="105" t="str">
        <f t="shared" si="116"/>
        <v/>
      </c>
      <c r="Q1066" s="82" t="s">
        <v>137</v>
      </c>
      <c r="R1066" s="82"/>
      <c r="S1066" s="82" t="s">
        <v>137</v>
      </c>
      <c r="T1066" s="82" t="s">
        <v>137</v>
      </c>
      <c r="U1066" s="82" t="s">
        <v>137</v>
      </c>
      <c r="V1066" s="82"/>
      <c r="W1066" s="82"/>
      <c r="X1066" s="82" t="s">
        <v>137</v>
      </c>
      <c r="Y1066" s="82"/>
      <c r="Z1066" s="105">
        <f t="shared" si="117"/>
        <v>450000</v>
      </c>
      <c r="AA1066" s="61">
        <f t="shared" si="118"/>
        <v>1000000</v>
      </c>
    </row>
    <row r="1067" spans="1:27" ht="20.100000000000001" customHeight="1">
      <c r="A1067" s="101">
        <v>3179</v>
      </c>
      <c r="B1067" s="102">
        <v>1410052004769</v>
      </c>
      <c r="C1067" s="102">
        <v>1410001003946</v>
      </c>
      <c r="D1067" s="103" t="s">
        <v>2192</v>
      </c>
      <c r="E1067" s="103" t="s">
        <v>318</v>
      </c>
      <c r="F1067" s="104">
        <v>2300037</v>
      </c>
      <c r="G1067" s="103" t="s">
        <v>321</v>
      </c>
      <c r="H1067" s="103" t="s">
        <v>314</v>
      </c>
      <c r="I1067" s="103" t="s">
        <v>319</v>
      </c>
      <c r="J1067" s="103" t="s">
        <v>2549</v>
      </c>
      <c r="K1067" s="82">
        <f t="shared" si="112"/>
        <v>1</v>
      </c>
      <c r="L1067" s="82">
        <v>19</v>
      </c>
      <c r="M1067" s="105">
        <f t="shared" si="113"/>
        <v>300000</v>
      </c>
      <c r="N1067" s="105">
        <f t="shared" si="114"/>
        <v>150000</v>
      </c>
      <c r="O1067" s="105" t="str">
        <f t="shared" si="115"/>
        <v/>
      </c>
      <c r="P1067" s="105" t="str">
        <f t="shared" si="116"/>
        <v/>
      </c>
      <c r="Q1067" s="82" t="s">
        <v>137</v>
      </c>
      <c r="R1067" s="82"/>
      <c r="S1067" s="82" t="s">
        <v>137</v>
      </c>
      <c r="T1067" s="82" t="s">
        <v>137</v>
      </c>
      <c r="U1067" s="82" t="s">
        <v>137</v>
      </c>
      <c r="V1067" s="82"/>
      <c r="W1067" s="82"/>
      <c r="X1067" s="82" t="s">
        <v>137</v>
      </c>
      <c r="Y1067" s="82"/>
      <c r="Z1067" s="105">
        <f t="shared" si="117"/>
        <v>450000</v>
      </c>
      <c r="AA1067" s="61">
        <f t="shared" si="118"/>
        <v>1000000</v>
      </c>
    </row>
    <row r="1068" spans="1:27" ht="20.100000000000001" customHeight="1">
      <c r="A1068" s="101">
        <v>3180</v>
      </c>
      <c r="B1068" s="102">
        <v>1410052004777</v>
      </c>
      <c r="C1068" s="102">
        <v>1410001003946</v>
      </c>
      <c r="D1068" s="103" t="s">
        <v>2192</v>
      </c>
      <c r="E1068" s="103" t="s">
        <v>318</v>
      </c>
      <c r="F1068" s="104">
        <v>2300037</v>
      </c>
      <c r="G1068" s="103" t="s">
        <v>321</v>
      </c>
      <c r="H1068" s="103" t="s">
        <v>314</v>
      </c>
      <c r="I1068" s="103" t="s">
        <v>319</v>
      </c>
      <c r="J1068" s="103" t="s">
        <v>2550</v>
      </c>
      <c r="K1068" s="82">
        <f t="shared" si="112"/>
        <v>1</v>
      </c>
      <c r="L1068" s="82">
        <v>19</v>
      </c>
      <c r="M1068" s="105">
        <f t="shared" si="113"/>
        <v>300000</v>
      </c>
      <c r="N1068" s="105">
        <f t="shared" si="114"/>
        <v>150000</v>
      </c>
      <c r="O1068" s="105" t="str">
        <f t="shared" si="115"/>
        <v/>
      </c>
      <c r="P1068" s="105" t="str">
        <f t="shared" si="116"/>
        <v/>
      </c>
      <c r="Q1068" s="82" t="s">
        <v>137</v>
      </c>
      <c r="R1068" s="82"/>
      <c r="S1068" s="82" t="s">
        <v>137</v>
      </c>
      <c r="T1068" s="82" t="s">
        <v>137</v>
      </c>
      <c r="U1068" s="82" t="s">
        <v>137</v>
      </c>
      <c r="V1068" s="82"/>
      <c r="W1068" s="82"/>
      <c r="X1068" s="82" t="s">
        <v>137</v>
      </c>
      <c r="Y1068" s="82"/>
      <c r="Z1068" s="105">
        <f t="shared" si="117"/>
        <v>450000</v>
      </c>
      <c r="AA1068" s="61">
        <f t="shared" si="118"/>
        <v>1000000</v>
      </c>
    </row>
    <row r="1069" spans="1:27" ht="20.100000000000001" customHeight="1">
      <c r="A1069" s="101">
        <v>3181</v>
      </c>
      <c r="B1069" s="102">
        <v>1410052004538</v>
      </c>
      <c r="C1069" s="102">
        <v>1410004001368</v>
      </c>
      <c r="D1069" s="103" t="s">
        <v>2192</v>
      </c>
      <c r="E1069" s="103" t="s">
        <v>3504</v>
      </c>
      <c r="F1069" s="104">
        <v>2310055</v>
      </c>
      <c r="G1069" s="103" t="s">
        <v>2553</v>
      </c>
      <c r="H1069" s="103" t="s">
        <v>133</v>
      </c>
      <c r="I1069" s="103" t="s">
        <v>2551</v>
      </c>
      <c r="J1069" s="103" t="s">
        <v>2552</v>
      </c>
      <c r="K1069" s="82">
        <f t="shared" si="112"/>
        <v>1</v>
      </c>
      <c r="L1069" s="82">
        <v>19</v>
      </c>
      <c r="M1069" s="105">
        <f t="shared" si="113"/>
        <v>300000</v>
      </c>
      <c r="N1069" s="105">
        <f t="shared" si="114"/>
        <v>150000</v>
      </c>
      <c r="O1069" s="105" t="str">
        <f t="shared" si="115"/>
        <v/>
      </c>
      <c r="P1069" s="105" t="str">
        <f t="shared" si="116"/>
        <v/>
      </c>
      <c r="Q1069" s="82" t="s">
        <v>137</v>
      </c>
      <c r="R1069" s="82"/>
      <c r="S1069" s="82" t="s">
        <v>137</v>
      </c>
      <c r="T1069" s="82" t="s">
        <v>137</v>
      </c>
      <c r="U1069" s="82" t="s">
        <v>137</v>
      </c>
      <c r="V1069" s="82"/>
      <c r="W1069" s="82"/>
      <c r="X1069" s="82" t="s">
        <v>137</v>
      </c>
      <c r="Y1069" s="82"/>
      <c r="Z1069" s="105">
        <f t="shared" si="117"/>
        <v>450000</v>
      </c>
      <c r="AA1069" s="61">
        <f t="shared" si="118"/>
        <v>1000000</v>
      </c>
    </row>
    <row r="1070" spans="1:27" ht="20.100000000000001" customHeight="1">
      <c r="A1070" s="101">
        <v>3182</v>
      </c>
      <c r="B1070" s="102">
        <v>1410052004561</v>
      </c>
      <c r="C1070" s="102">
        <v>1410004001376</v>
      </c>
      <c r="D1070" s="103" t="s">
        <v>2192</v>
      </c>
      <c r="E1070" s="103" t="s">
        <v>2554</v>
      </c>
      <c r="F1070" s="104">
        <v>2400011</v>
      </c>
      <c r="G1070" s="103" t="s">
        <v>2557</v>
      </c>
      <c r="H1070" s="103" t="s">
        <v>133</v>
      </c>
      <c r="I1070" s="103" t="s">
        <v>2555</v>
      </c>
      <c r="J1070" s="103" t="s">
        <v>2556</v>
      </c>
      <c r="K1070" s="82">
        <f t="shared" si="112"/>
        <v>1</v>
      </c>
      <c r="L1070" s="82">
        <v>12</v>
      </c>
      <c r="M1070" s="105">
        <f t="shared" si="113"/>
        <v>300000</v>
      </c>
      <c r="N1070" s="105">
        <f t="shared" si="114"/>
        <v>150000</v>
      </c>
      <c r="O1070" s="105" t="str">
        <f t="shared" si="115"/>
        <v/>
      </c>
      <c r="P1070" s="105" t="str">
        <f t="shared" si="116"/>
        <v/>
      </c>
      <c r="Q1070" s="82" t="s">
        <v>137</v>
      </c>
      <c r="R1070" s="82"/>
      <c r="S1070" s="82" t="s">
        <v>137</v>
      </c>
      <c r="T1070" s="82" t="s">
        <v>137</v>
      </c>
      <c r="U1070" s="82" t="s">
        <v>137</v>
      </c>
      <c r="V1070" s="82"/>
      <c r="W1070" s="82"/>
      <c r="X1070" s="82" t="s">
        <v>137</v>
      </c>
      <c r="Y1070" s="82"/>
      <c r="Z1070" s="105">
        <f t="shared" si="117"/>
        <v>450000</v>
      </c>
      <c r="AA1070" s="61">
        <f t="shared" si="118"/>
        <v>1000000</v>
      </c>
    </row>
    <row r="1071" spans="1:27" ht="20.100000000000001" customHeight="1">
      <c r="A1071" s="101">
        <v>3183</v>
      </c>
      <c r="B1071" s="102">
        <v>1410052005154</v>
      </c>
      <c r="C1071" s="102">
        <v>1410004001376</v>
      </c>
      <c r="D1071" s="103" t="s">
        <v>2192</v>
      </c>
      <c r="E1071" s="103" t="s">
        <v>2554</v>
      </c>
      <c r="F1071" s="104">
        <v>2400011</v>
      </c>
      <c r="G1071" s="103" t="s">
        <v>2557</v>
      </c>
      <c r="H1071" s="103" t="s">
        <v>133</v>
      </c>
      <c r="I1071" s="103" t="s">
        <v>2555</v>
      </c>
      <c r="J1071" s="103" t="s">
        <v>2558</v>
      </c>
      <c r="K1071" s="82">
        <f t="shared" si="112"/>
        <v>1</v>
      </c>
      <c r="L1071" s="82">
        <v>18</v>
      </c>
      <c r="M1071" s="105">
        <f t="shared" si="113"/>
        <v>300000</v>
      </c>
      <c r="N1071" s="105">
        <f t="shared" si="114"/>
        <v>150000</v>
      </c>
      <c r="O1071" s="105" t="str">
        <f t="shared" si="115"/>
        <v/>
      </c>
      <c r="P1071" s="105" t="str">
        <f t="shared" si="116"/>
        <v/>
      </c>
      <c r="Q1071" s="82" t="s">
        <v>137</v>
      </c>
      <c r="R1071" s="82"/>
      <c r="S1071" s="82" t="s">
        <v>137</v>
      </c>
      <c r="T1071" s="82" t="s">
        <v>137</v>
      </c>
      <c r="U1071" s="82" t="s">
        <v>137</v>
      </c>
      <c r="V1071" s="82"/>
      <c r="W1071" s="82"/>
      <c r="X1071" s="82" t="s">
        <v>137</v>
      </c>
      <c r="Y1071" s="82"/>
      <c r="Z1071" s="105">
        <f t="shared" si="117"/>
        <v>450000</v>
      </c>
      <c r="AA1071" s="61">
        <f t="shared" si="118"/>
        <v>1000000</v>
      </c>
    </row>
    <row r="1072" spans="1:27" ht="20.100000000000001" customHeight="1">
      <c r="A1072" s="101">
        <v>3184</v>
      </c>
      <c r="B1072" s="102">
        <v>1410052005683</v>
      </c>
      <c r="C1072" s="102">
        <v>1410004001376</v>
      </c>
      <c r="D1072" s="103" t="s">
        <v>2192</v>
      </c>
      <c r="E1072" s="103" t="s">
        <v>2554</v>
      </c>
      <c r="F1072" s="104">
        <v>2400011</v>
      </c>
      <c r="G1072" s="103" t="s">
        <v>2557</v>
      </c>
      <c r="H1072" s="103" t="s">
        <v>133</v>
      </c>
      <c r="I1072" s="103" t="s">
        <v>2555</v>
      </c>
      <c r="J1072" s="103" t="s">
        <v>2559</v>
      </c>
      <c r="K1072" s="82">
        <f t="shared" si="112"/>
        <v>1</v>
      </c>
      <c r="L1072" s="82">
        <v>19</v>
      </c>
      <c r="M1072" s="105">
        <f t="shared" si="113"/>
        <v>300000</v>
      </c>
      <c r="N1072" s="105">
        <f t="shared" si="114"/>
        <v>150000</v>
      </c>
      <c r="O1072" s="105" t="str">
        <f t="shared" si="115"/>
        <v/>
      </c>
      <c r="P1072" s="105" t="str">
        <f t="shared" si="116"/>
        <v/>
      </c>
      <c r="Q1072" s="82" t="s">
        <v>137</v>
      </c>
      <c r="R1072" s="82"/>
      <c r="S1072" s="82" t="s">
        <v>137</v>
      </c>
      <c r="T1072" s="82" t="s">
        <v>137</v>
      </c>
      <c r="U1072" s="82" t="s">
        <v>137</v>
      </c>
      <c r="V1072" s="82"/>
      <c r="W1072" s="82"/>
      <c r="X1072" s="82" t="s">
        <v>137</v>
      </c>
      <c r="Y1072" s="82"/>
      <c r="Z1072" s="105">
        <f t="shared" si="117"/>
        <v>450000</v>
      </c>
      <c r="AA1072" s="61">
        <f t="shared" si="118"/>
        <v>1000000</v>
      </c>
    </row>
    <row r="1073" spans="1:27" ht="20.100000000000001" customHeight="1">
      <c r="A1073" s="101">
        <v>3185</v>
      </c>
      <c r="B1073" s="102">
        <v>1410052004579</v>
      </c>
      <c r="C1073" s="102">
        <v>1410004001384</v>
      </c>
      <c r="D1073" s="103" t="s">
        <v>2192</v>
      </c>
      <c r="E1073" s="103" t="s">
        <v>2560</v>
      </c>
      <c r="F1073" s="104">
        <v>2410822</v>
      </c>
      <c r="G1073" s="103" t="s">
        <v>2563</v>
      </c>
      <c r="H1073" s="103" t="s">
        <v>133</v>
      </c>
      <c r="I1073" s="103" t="s">
        <v>2561</v>
      </c>
      <c r="J1073" s="103" t="s">
        <v>2562</v>
      </c>
      <c r="K1073" s="82">
        <f t="shared" si="112"/>
        <v>1</v>
      </c>
      <c r="L1073" s="82">
        <v>19</v>
      </c>
      <c r="M1073" s="105">
        <f t="shared" si="113"/>
        <v>300000</v>
      </c>
      <c r="N1073" s="105">
        <f t="shared" si="114"/>
        <v>150000</v>
      </c>
      <c r="O1073" s="105">
        <f t="shared" si="115"/>
        <v>300000</v>
      </c>
      <c r="P1073" s="105" t="str">
        <f t="shared" si="116"/>
        <v/>
      </c>
      <c r="Q1073" s="84" t="s">
        <v>138</v>
      </c>
      <c r="S1073" s="84" t="s">
        <v>137</v>
      </c>
      <c r="T1073" s="84" t="s">
        <v>137</v>
      </c>
      <c r="U1073" s="84" t="s">
        <v>137</v>
      </c>
      <c r="X1073" s="84" t="s">
        <v>137</v>
      </c>
      <c r="Z1073" s="105">
        <f t="shared" si="117"/>
        <v>750000</v>
      </c>
      <c r="AA1073" s="61">
        <f t="shared" si="118"/>
        <v>1000000</v>
      </c>
    </row>
    <row r="1074" spans="1:27" ht="20.100000000000001" customHeight="1">
      <c r="A1074" s="101">
        <v>3186</v>
      </c>
      <c r="B1074" s="102">
        <v>1410052004793</v>
      </c>
      <c r="C1074" s="102">
        <v>1410004001392</v>
      </c>
      <c r="D1074" s="103" t="s">
        <v>2192</v>
      </c>
      <c r="E1074" s="103" t="s">
        <v>2564</v>
      </c>
      <c r="F1074" s="104">
        <v>2410021</v>
      </c>
      <c r="G1074" s="103" t="s">
        <v>2567</v>
      </c>
      <c r="H1074" s="103" t="s">
        <v>133</v>
      </c>
      <c r="I1074" s="103" t="s">
        <v>2565</v>
      </c>
      <c r="J1074" s="103" t="s">
        <v>2566</v>
      </c>
      <c r="K1074" s="82">
        <f t="shared" si="112"/>
        <v>1</v>
      </c>
      <c r="L1074" s="82">
        <v>10</v>
      </c>
      <c r="M1074" s="105">
        <f t="shared" si="113"/>
        <v>300000</v>
      </c>
      <c r="N1074" s="105">
        <f t="shared" si="114"/>
        <v>150000</v>
      </c>
      <c r="O1074" s="105" t="str">
        <f t="shared" si="115"/>
        <v/>
      </c>
      <c r="P1074" s="105" t="str">
        <f t="shared" si="116"/>
        <v/>
      </c>
      <c r="Q1074" s="82" t="s">
        <v>137</v>
      </c>
      <c r="R1074" s="82"/>
      <c r="S1074" s="82" t="s">
        <v>137</v>
      </c>
      <c r="T1074" s="82" t="s">
        <v>137</v>
      </c>
      <c r="U1074" s="82" t="s">
        <v>137</v>
      </c>
      <c r="V1074" s="82"/>
      <c r="W1074" s="82"/>
      <c r="X1074" s="82" t="s">
        <v>137</v>
      </c>
      <c r="Y1074" s="82"/>
      <c r="Z1074" s="105">
        <f t="shared" si="117"/>
        <v>450000</v>
      </c>
      <c r="AA1074" s="61">
        <f t="shared" si="118"/>
        <v>1000000</v>
      </c>
    </row>
    <row r="1075" spans="1:27" ht="20.100000000000001" customHeight="1">
      <c r="A1075" s="101">
        <v>3187</v>
      </c>
      <c r="B1075" s="102">
        <v>1410052004819</v>
      </c>
      <c r="C1075" s="102">
        <v>1410004001400</v>
      </c>
      <c r="D1075" s="103" t="s">
        <v>2192</v>
      </c>
      <c r="E1075" s="103" t="s">
        <v>2568</v>
      </c>
      <c r="F1075" s="104">
        <v>2210822</v>
      </c>
      <c r="G1075" s="103" t="s">
        <v>2571</v>
      </c>
      <c r="H1075" s="103" t="s">
        <v>133</v>
      </c>
      <c r="I1075" s="103" t="s">
        <v>2569</v>
      </c>
      <c r="J1075" s="103" t="s">
        <v>2570</v>
      </c>
      <c r="K1075" s="82">
        <f t="shared" si="112"/>
        <v>1</v>
      </c>
      <c r="L1075" s="82">
        <v>18</v>
      </c>
      <c r="M1075" s="105">
        <f t="shared" si="113"/>
        <v>300000</v>
      </c>
      <c r="N1075" s="105">
        <f t="shared" si="114"/>
        <v>150000</v>
      </c>
      <c r="O1075" s="105" t="str">
        <f t="shared" si="115"/>
        <v/>
      </c>
      <c r="P1075" s="105" t="str">
        <f t="shared" si="116"/>
        <v/>
      </c>
      <c r="Q1075" s="82" t="s">
        <v>137</v>
      </c>
      <c r="R1075" s="82"/>
      <c r="S1075" s="82" t="s">
        <v>137</v>
      </c>
      <c r="T1075" s="82" t="s">
        <v>137</v>
      </c>
      <c r="U1075" s="82" t="s">
        <v>137</v>
      </c>
      <c r="V1075" s="82"/>
      <c r="W1075" s="82"/>
      <c r="X1075" s="82" t="s">
        <v>137</v>
      </c>
      <c r="Y1075" s="82"/>
      <c r="Z1075" s="105">
        <f t="shared" si="117"/>
        <v>450000</v>
      </c>
      <c r="AA1075" s="61">
        <f t="shared" si="118"/>
        <v>1000000</v>
      </c>
    </row>
    <row r="1076" spans="1:27" ht="20.100000000000001" customHeight="1">
      <c r="A1076" s="101">
        <v>3188</v>
      </c>
      <c r="B1076" s="102">
        <v>1410052004959</v>
      </c>
      <c r="C1076" s="102">
        <v>1410004001442</v>
      </c>
      <c r="D1076" s="103" t="s">
        <v>2192</v>
      </c>
      <c r="E1076" s="103" t="s">
        <v>3505</v>
      </c>
      <c r="F1076" s="104">
        <v>2410004</v>
      </c>
      <c r="G1076" s="103" t="s">
        <v>2574</v>
      </c>
      <c r="H1076" s="103" t="s">
        <v>133</v>
      </c>
      <c r="I1076" s="103" t="s">
        <v>2572</v>
      </c>
      <c r="J1076" s="103" t="s">
        <v>2573</v>
      </c>
      <c r="K1076" s="82">
        <f t="shared" si="112"/>
        <v>1</v>
      </c>
      <c r="L1076" s="82">
        <v>10</v>
      </c>
      <c r="M1076" s="105">
        <f t="shared" si="113"/>
        <v>300000</v>
      </c>
      <c r="N1076" s="105">
        <f t="shared" si="114"/>
        <v>150000</v>
      </c>
      <c r="O1076" s="105" t="str">
        <f t="shared" si="115"/>
        <v/>
      </c>
      <c r="P1076" s="105" t="str">
        <f t="shared" si="116"/>
        <v/>
      </c>
      <c r="Q1076" s="82" t="s">
        <v>137</v>
      </c>
      <c r="R1076" s="82"/>
      <c r="S1076" s="82" t="s">
        <v>137</v>
      </c>
      <c r="T1076" s="82" t="s">
        <v>137</v>
      </c>
      <c r="U1076" s="82" t="s">
        <v>137</v>
      </c>
      <c r="V1076" s="82"/>
      <c r="W1076" s="82"/>
      <c r="X1076" s="82" t="s">
        <v>137</v>
      </c>
      <c r="Y1076" s="82"/>
      <c r="Z1076" s="105">
        <f t="shared" si="117"/>
        <v>450000</v>
      </c>
      <c r="AA1076" s="61">
        <f t="shared" si="118"/>
        <v>1000000</v>
      </c>
    </row>
    <row r="1077" spans="1:27" ht="20.100000000000001" customHeight="1">
      <c r="A1077" s="101">
        <v>3189</v>
      </c>
      <c r="B1077" s="102">
        <v>1410052005279</v>
      </c>
      <c r="C1077" s="102">
        <v>1410004001442</v>
      </c>
      <c r="D1077" s="103" t="s">
        <v>2192</v>
      </c>
      <c r="E1077" s="103" t="s">
        <v>3505</v>
      </c>
      <c r="F1077" s="104">
        <v>2410004</v>
      </c>
      <c r="G1077" s="103" t="s">
        <v>2574</v>
      </c>
      <c r="H1077" s="103" t="s">
        <v>133</v>
      </c>
      <c r="I1077" s="103" t="s">
        <v>2572</v>
      </c>
      <c r="J1077" s="103" t="s">
        <v>2575</v>
      </c>
      <c r="K1077" s="82">
        <f t="shared" si="112"/>
        <v>1</v>
      </c>
      <c r="L1077" s="82">
        <v>12</v>
      </c>
      <c r="M1077" s="105">
        <f t="shared" si="113"/>
        <v>300000</v>
      </c>
      <c r="N1077" s="105">
        <f t="shared" si="114"/>
        <v>150000</v>
      </c>
      <c r="O1077" s="105" t="str">
        <f t="shared" si="115"/>
        <v/>
      </c>
      <c r="P1077" s="105" t="str">
        <f t="shared" si="116"/>
        <v/>
      </c>
      <c r="Q1077" s="82" t="s">
        <v>137</v>
      </c>
      <c r="R1077" s="82"/>
      <c r="S1077" s="82" t="s">
        <v>137</v>
      </c>
      <c r="T1077" s="82" t="s">
        <v>137</v>
      </c>
      <c r="U1077" s="82" t="s">
        <v>137</v>
      </c>
      <c r="V1077" s="82"/>
      <c r="W1077" s="82"/>
      <c r="X1077" s="82" t="s">
        <v>137</v>
      </c>
      <c r="Y1077" s="82"/>
      <c r="Z1077" s="105">
        <f t="shared" si="117"/>
        <v>450000</v>
      </c>
      <c r="AA1077" s="61">
        <f t="shared" si="118"/>
        <v>1000000</v>
      </c>
    </row>
    <row r="1078" spans="1:27" ht="20.100000000000001" customHeight="1">
      <c r="A1078" s="101">
        <v>3190</v>
      </c>
      <c r="B1078" s="102">
        <v>1410052004991</v>
      </c>
      <c r="C1078" s="102">
        <v>1410004001459</v>
      </c>
      <c r="D1078" s="103" t="s">
        <v>2192</v>
      </c>
      <c r="E1078" s="103" t="s">
        <v>3506</v>
      </c>
      <c r="F1078" s="104">
        <v>2250003</v>
      </c>
      <c r="G1078" s="103" t="s">
        <v>2577</v>
      </c>
      <c r="H1078" s="103" t="s">
        <v>133</v>
      </c>
      <c r="I1078" s="103" t="s">
        <v>1704</v>
      </c>
      <c r="J1078" s="103" t="s">
        <v>2576</v>
      </c>
      <c r="K1078" s="82">
        <f t="shared" si="112"/>
        <v>1</v>
      </c>
      <c r="L1078" s="82">
        <v>19</v>
      </c>
      <c r="M1078" s="105">
        <f t="shared" si="113"/>
        <v>300000</v>
      </c>
      <c r="N1078" s="105">
        <f t="shared" si="114"/>
        <v>150000</v>
      </c>
      <c r="O1078" s="105" t="str">
        <f t="shared" si="115"/>
        <v/>
      </c>
      <c r="P1078" s="105" t="str">
        <f t="shared" si="116"/>
        <v/>
      </c>
      <c r="Q1078" s="82" t="s">
        <v>137</v>
      </c>
      <c r="R1078" s="82"/>
      <c r="S1078" s="82" t="s">
        <v>137</v>
      </c>
      <c r="T1078" s="82" t="s">
        <v>137</v>
      </c>
      <c r="U1078" s="82" t="s">
        <v>137</v>
      </c>
      <c r="V1078" s="82"/>
      <c r="W1078" s="82"/>
      <c r="X1078" s="82" t="s">
        <v>137</v>
      </c>
      <c r="Y1078" s="82"/>
      <c r="Z1078" s="105">
        <f t="shared" si="117"/>
        <v>450000</v>
      </c>
      <c r="AA1078" s="61">
        <f t="shared" si="118"/>
        <v>1000000</v>
      </c>
    </row>
    <row r="1079" spans="1:27" ht="20.100000000000001" customHeight="1">
      <c r="A1079" s="101">
        <v>3191</v>
      </c>
      <c r="B1079" s="102">
        <v>1410052005139</v>
      </c>
      <c r="C1079" s="102">
        <v>1410004001467</v>
      </c>
      <c r="D1079" s="103" t="s">
        <v>2192</v>
      </c>
      <c r="E1079" s="103" t="s">
        <v>2578</v>
      </c>
      <c r="F1079" s="104">
        <v>2300074</v>
      </c>
      <c r="G1079" s="103" t="s">
        <v>2581</v>
      </c>
      <c r="H1079" s="103" t="s">
        <v>133</v>
      </c>
      <c r="I1079" s="103" t="s">
        <v>2579</v>
      </c>
      <c r="J1079" s="103" t="s">
        <v>2580</v>
      </c>
      <c r="K1079" s="82">
        <f t="shared" si="112"/>
        <v>1</v>
      </c>
      <c r="L1079" s="82">
        <v>10</v>
      </c>
      <c r="M1079" s="105">
        <f t="shared" si="113"/>
        <v>300000</v>
      </c>
      <c r="N1079" s="105">
        <f t="shared" si="114"/>
        <v>150000</v>
      </c>
      <c r="O1079" s="105" t="str">
        <f t="shared" si="115"/>
        <v/>
      </c>
      <c r="P1079" s="105" t="str">
        <f t="shared" si="116"/>
        <v/>
      </c>
      <c r="Q1079" s="82" t="s">
        <v>137</v>
      </c>
      <c r="R1079" s="82"/>
      <c r="S1079" s="82" t="s">
        <v>137</v>
      </c>
      <c r="T1079" s="82" t="s">
        <v>137</v>
      </c>
      <c r="U1079" s="82" t="s">
        <v>137</v>
      </c>
      <c r="V1079" s="82"/>
      <c r="W1079" s="82"/>
      <c r="X1079" s="82" t="s">
        <v>137</v>
      </c>
      <c r="Y1079" s="82"/>
      <c r="Z1079" s="105">
        <f t="shared" si="117"/>
        <v>450000</v>
      </c>
      <c r="AA1079" s="61">
        <f t="shared" si="118"/>
        <v>1000000</v>
      </c>
    </row>
    <row r="1080" spans="1:27" ht="20.100000000000001" customHeight="1">
      <c r="A1080" s="101">
        <v>3192</v>
      </c>
      <c r="B1080" s="102">
        <v>1410052004827</v>
      </c>
      <c r="C1080" s="102">
        <v>1410006000111</v>
      </c>
      <c r="D1080" s="103" t="s">
        <v>2192</v>
      </c>
      <c r="E1080" s="103" t="s">
        <v>2582</v>
      </c>
      <c r="F1080" s="104">
        <v>2350033</v>
      </c>
      <c r="G1080" s="103" t="s">
        <v>2585</v>
      </c>
      <c r="H1080" s="103" t="s">
        <v>314</v>
      </c>
      <c r="I1080" s="103" t="s">
        <v>2583</v>
      </c>
      <c r="J1080" s="103" t="s">
        <v>2584</v>
      </c>
      <c r="K1080" s="82">
        <f t="shared" si="112"/>
        <v>1</v>
      </c>
      <c r="L1080" s="82">
        <v>8</v>
      </c>
      <c r="M1080" s="105">
        <f t="shared" si="113"/>
        <v>300000</v>
      </c>
      <c r="N1080" s="105">
        <f t="shared" si="114"/>
        <v>150000</v>
      </c>
      <c r="O1080" s="105" t="str">
        <f t="shared" si="115"/>
        <v/>
      </c>
      <c r="P1080" s="105" t="str">
        <f t="shared" si="116"/>
        <v/>
      </c>
      <c r="Q1080" s="82" t="s">
        <v>137</v>
      </c>
      <c r="R1080" s="82"/>
      <c r="S1080" s="82" t="s">
        <v>137</v>
      </c>
      <c r="T1080" s="82" t="s">
        <v>137</v>
      </c>
      <c r="U1080" s="82" t="s">
        <v>137</v>
      </c>
      <c r="V1080" s="82"/>
      <c r="W1080" s="82"/>
      <c r="X1080" s="82" t="s">
        <v>137</v>
      </c>
      <c r="Y1080" s="82"/>
      <c r="Z1080" s="105">
        <f t="shared" si="117"/>
        <v>450000</v>
      </c>
      <c r="AA1080" s="61">
        <f t="shared" si="118"/>
        <v>1000000</v>
      </c>
    </row>
    <row r="1081" spans="1:27" ht="20.100000000000001" customHeight="1">
      <c r="A1081" s="101">
        <v>3193</v>
      </c>
      <c r="B1081" s="102">
        <v>1410052004595</v>
      </c>
      <c r="C1081" s="102">
        <v>1410008001430</v>
      </c>
      <c r="D1081" s="103" t="s">
        <v>2192</v>
      </c>
      <c r="E1081" s="103" t="s">
        <v>2586</v>
      </c>
      <c r="F1081" s="104">
        <v>2260014</v>
      </c>
      <c r="G1081" s="103" t="s">
        <v>2589</v>
      </c>
      <c r="H1081" s="103" t="s">
        <v>147</v>
      </c>
      <c r="I1081" s="103" t="s">
        <v>2587</v>
      </c>
      <c r="J1081" s="103" t="s">
        <v>2588</v>
      </c>
      <c r="K1081" s="82">
        <f t="shared" si="112"/>
        <v>1</v>
      </c>
      <c r="L1081" s="82">
        <v>15</v>
      </c>
      <c r="M1081" s="105">
        <f t="shared" si="113"/>
        <v>300000</v>
      </c>
      <c r="N1081" s="105">
        <f t="shared" si="114"/>
        <v>150000</v>
      </c>
      <c r="O1081" s="105" t="str">
        <f t="shared" si="115"/>
        <v/>
      </c>
      <c r="P1081" s="105" t="str">
        <f t="shared" si="116"/>
        <v/>
      </c>
      <c r="Q1081" s="82" t="s">
        <v>137</v>
      </c>
      <c r="R1081" s="82"/>
      <c r="S1081" s="82" t="s">
        <v>137</v>
      </c>
      <c r="T1081" s="82" t="s">
        <v>137</v>
      </c>
      <c r="U1081" s="82" t="s">
        <v>137</v>
      </c>
      <c r="V1081" s="82"/>
      <c r="W1081" s="82"/>
      <c r="X1081" s="82" t="s">
        <v>137</v>
      </c>
      <c r="Y1081" s="82"/>
      <c r="Z1081" s="105">
        <f t="shared" si="117"/>
        <v>450000</v>
      </c>
      <c r="AA1081" s="61">
        <f t="shared" si="118"/>
        <v>1000000</v>
      </c>
    </row>
    <row r="1082" spans="1:27" ht="20.100000000000001" customHeight="1">
      <c r="A1082" s="101">
        <v>3194</v>
      </c>
      <c r="B1082" s="102">
        <v>1410052004611</v>
      </c>
      <c r="C1082" s="102">
        <v>1410008001455</v>
      </c>
      <c r="D1082" s="103" t="s">
        <v>2192</v>
      </c>
      <c r="E1082" s="103" t="s">
        <v>2590</v>
      </c>
      <c r="F1082" s="104">
        <v>2450013</v>
      </c>
      <c r="G1082" s="103" t="s">
        <v>2593</v>
      </c>
      <c r="H1082" s="103" t="s">
        <v>147</v>
      </c>
      <c r="I1082" s="103" t="s">
        <v>2591</v>
      </c>
      <c r="J1082" s="103" t="s">
        <v>2592</v>
      </c>
      <c r="K1082" s="82">
        <f t="shared" si="112"/>
        <v>1</v>
      </c>
      <c r="L1082" s="82">
        <v>19</v>
      </c>
      <c r="M1082" s="105">
        <f t="shared" si="113"/>
        <v>300000</v>
      </c>
      <c r="N1082" s="105">
        <f t="shared" si="114"/>
        <v>150000</v>
      </c>
      <c r="O1082" s="105" t="str">
        <f t="shared" si="115"/>
        <v/>
      </c>
      <c r="P1082" s="105" t="str">
        <f t="shared" si="116"/>
        <v/>
      </c>
      <c r="Q1082" s="82" t="s">
        <v>137</v>
      </c>
      <c r="R1082" s="82"/>
      <c r="S1082" s="82" t="s">
        <v>137</v>
      </c>
      <c r="T1082" s="82" t="s">
        <v>137</v>
      </c>
      <c r="U1082" s="82" t="s">
        <v>137</v>
      </c>
      <c r="V1082" s="82"/>
      <c r="W1082" s="82"/>
      <c r="X1082" s="82" t="s">
        <v>137</v>
      </c>
      <c r="Y1082" s="82"/>
      <c r="Z1082" s="105">
        <f t="shared" si="117"/>
        <v>450000</v>
      </c>
      <c r="AA1082" s="61">
        <f t="shared" si="118"/>
        <v>1000000</v>
      </c>
    </row>
    <row r="1083" spans="1:27" ht="20.100000000000001" customHeight="1">
      <c r="A1083" s="101">
        <v>3195</v>
      </c>
      <c r="B1083" s="102">
        <v>1410052005147</v>
      </c>
      <c r="C1083" s="102">
        <v>1410008001471</v>
      </c>
      <c r="D1083" s="103" t="s">
        <v>2192</v>
      </c>
      <c r="E1083" s="103" t="s">
        <v>678</v>
      </c>
      <c r="F1083" s="104">
        <v>2300004</v>
      </c>
      <c r="G1083" s="103" t="s">
        <v>681</v>
      </c>
      <c r="H1083" s="103" t="s">
        <v>147</v>
      </c>
      <c r="I1083" s="103" t="s">
        <v>679</v>
      </c>
      <c r="J1083" s="103" t="s">
        <v>2594</v>
      </c>
      <c r="K1083" s="82">
        <f t="shared" si="112"/>
        <v>1</v>
      </c>
      <c r="L1083" s="82">
        <v>19</v>
      </c>
      <c r="M1083" s="105">
        <f t="shared" si="113"/>
        <v>300000</v>
      </c>
      <c r="N1083" s="105">
        <f t="shared" si="114"/>
        <v>150000</v>
      </c>
      <c r="O1083" s="105" t="str">
        <f t="shared" si="115"/>
        <v/>
      </c>
      <c r="P1083" s="105" t="str">
        <f t="shared" si="116"/>
        <v/>
      </c>
      <c r="Q1083" s="82" t="s">
        <v>137</v>
      </c>
      <c r="R1083" s="82"/>
      <c r="S1083" s="82" t="s">
        <v>137</v>
      </c>
      <c r="T1083" s="82" t="s">
        <v>137</v>
      </c>
      <c r="U1083" s="82" t="s">
        <v>137</v>
      </c>
      <c r="V1083" s="82"/>
      <c r="W1083" s="82"/>
      <c r="X1083" s="82" t="s">
        <v>137</v>
      </c>
      <c r="Y1083" s="82"/>
      <c r="Z1083" s="105">
        <f t="shared" si="117"/>
        <v>450000</v>
      </c>
      <c r="AA1083" s="61">
        <f t="shared" si="118"/>
        <v>1000000</v>
      </c>
    </row>
    <row r="1084" spans="1:27" ht="20.100000000000001" customHeight="1">
      <c r="A1084" s="101">
        <v>3196</v>
      </c>
      <c r="B1084" s="102">
        <v>1410052004835</v>
      </c>
      <c r="C1084" s="102">
        <v>1410008001513</v>
      </c>
      <c r="D1084" s="103" t="s">
        <v>2192</v>
      </c>
      <c r="E1084" s="103" t="s">
        <v>2595</v>
      </c>
      <c r="F1084" s="104">
        <v>2400026</v>
      </c>
      <c r="G1084" s="103" t="s">
        <v>2598</v>
      </c>
      <c r="H1084" s="103" t="s">
        <v>147</v>
      </c>
      <c r="I1084" s="103" t="s">
        <v>2596</v>
      </c>
      <c r="J1084" s="103" t="s">
        <v>2597</v>
      </c>
      <c r="K1084" s="82">
        <f t="shared" si="112"/>
        <v>1</v>
      </c>
      <c r="L1084" s="82">
        <v>19</v>
      </c>
      <c r="M1084" s="105">
        <f t="shared" si="113"/>
        <v>300000</v>
      </c>
      <c r="N1084" s="105">
        <f t="shared" si="114"/>
        <v>150000</v>
      </c>
      <c r="O1084" s="105" t="str">
        <f t="shared" si="115"/>
        <v/>
      </c>
      <c r="P1084" s="105" t="str">
        <f t="shared" si="116"/>
        <v/>
      </c>
      <c r="Q1084" s="82" t="s">
        <v>137</v>
      </c>
      <c r="R1084" s="82"/>
      <c r="S1084" s="82" t="s">
        <v>137</v>
      </c>
      <c r="T1084" s="82" t="s">
        <v>137</v>
      </c>
      <c r="U1084" s="82" t="s">
        <v>137</v>
      </c>
      <c r="V1084" s="82"/>
      <c r="W1084" s="82"/>
      <c r="X1084" s="82" t="s">
        <v>137</v>
      </c>
      <c r="Y1084" s="82"/>
      <c r="Z1084" s="105">
        <f t="shared" si="117"/>
        <v>450000</v>
      </c>
      <c r="AA1084" s="61">
        <f t="shared" si="118"/>
        <v>1000000</v>
      </c>
    </row>
    <row r="1085" spans="1:27" ht="20.100000000000001" customHeight="1">
      <c r="A1085" s="101">
        <v>3197</v>
      </c>
      <c r="B1085" s="102">
        <v>1410052004876</v>
      </c>
      <c r="C1085" s="102">
        <v>1410008001539</v>
      </c>
      <c r="D1085" s="103" t="s">
        <v>2192</v>
      </c>
      <c r="E1085" s="103" t="s">
        <v>2599</v>
      </c>
      <c r="F1085" s="104">
        <v>1080071</v>
      </c>
      <c r="G1085" s="103" t="s">
        <v>2602</v>
      </c>
      <c r="H1085" s="103" t="s">
        <v>147</v>
      </c>
      <c r="I1085" s="103" t="s">
        <v>2600</v>
      </c>
      <c r="J1085" s="103" t="s">
        <v>2601</v>
      </c>
      <c r="K1085" s="82">
        <f t="shared" si="112"/>
        <v>1</v>
      </c>
      <c r="L1085" s="82">
        <v>19</v>
      </c>
      <c r="M1085" s="105">
        <f t="shared" si="113"/>
        <v>300000</v>
      </c>
      <c r="N1085" s="105">
        <f t="shared" si="114"/>
        <v>150000</v>
      </c>
      <c r="O1085" s="105" t="str">
        <f t="shared" si="115"/>
        <v/>
      </c>
      <c r="P1085" s="105" t="str">
        <f t="shared" si="116"/>
        <v/>
      </c>
      <c r="Q1085" s="82" t="s">
        <v>137</v>
      </c>
      <c r="R1085" s="82"/>
      <c r="S1085" s="82" t="s">
        <v>137</v>
      </c>
      <c r="T1085" s="82" t="s">
        <v>137</v>
      </c>
      <c r="U1085" s="82" t="s">
        <v>137</v>
      </c>
      <c r="V1085" s="82"/>
      <c r="W1085" s="82"/>
      <c r="X1085" s="82" t="s">
        <v>137</v>
      </c>
      <c r="Y1085" s="82"/>
      <c r="Z1085" s="105">
        <f t="shared" si="117"/>
        <v>450000</v>
      </c>
      <c r="AA1085" s="61">
        <f t="shared" si="118"/>
        <v>1000000</v>
      </c>
    </row>
    <row r="1086" spans="1:27" ht="20.100000000000001" customHeight="1">
      <c r="A1086" s="101">
        <v>3198</v>
      </c>
      <c r="B1086" s="102">
        <v>1410052005022</v>
      </c>
      <c r="C1086" s="102">
        <v>1410008001612</v>
      </c>
      <c r="D1086" s="103" t="s">
        <v>2192</v>
      </c>
      <c r="E1086" s="103" t="s">
        <v>2603</v>
      </c>
      <c r="F1086" s="104">
        <v>2460013</v>
      </c>
      <c r="G1086" s="103" t="s">
        <v>2606</v>
      </c>
      <c r="H1086" s="103" t="s">
        <v>225</v>
      </c>
      <c r="I1086" s="103" t="s">
        <v>2604</v>
      </c>
      <c r="J1086" s="103" t="s">
        <v>2605</v>
      </c>
      <c r="K1086" s="82">
        <f t="shared" si="112"/>
        <v>1</v>
      </c>
      <c r="L1086" s="82">
        <v>12</v>
      </c>
      <c r="M1086" s="105">
        <f t="shared" si="113"/>
        <v>300000</v>
      </c>
      <c r="N1086" s="105">
        <f t="shared" si="114"/>
        <v>150000</v>
      </c>
      <c r="O1086" s="105" t="str">
        <f t="shared" si="115"/>
        <v/>
      </c>
      <c r="P1086" s="105" t="str">
        <f t="shared" si="116"/>
        <v/>
      </c>
      <c r="Q1086" s="82" t="s">
        <v>137</v>
      </c>
      <c r="R1086" s="82"/>
      <c r="S1086" s="82" t="s">
        <v>137</v>
      </c>
      <c r="T1086" s="82" t="s">
        <v>137</v>
      </c>
      <c r="U1086" s="82" t="s">
        <v>137</v>
      </c>
      <c r="V1086" s="82"/>
      <c r="W1086" s="82"/>
      <c r="X1086" s="82" t="s">
        <v>137</v>
      </c>
      <c r="Y1086" s="82"/>
      <c r="Z1086" s="105">
        <f t="shared" si="117"/>
        <v>450000</v>
      </c>
      <c r="AA1086" s="61">
        <f t="shared" si="118"/>
        <v>1000000</v>
      </c>
    </row>
    <row r="1087" spans="1:27" ht="20.100000000000001" customHeight="1">
      <c r="A1087" s="101">
        <v>3199</v>
      </c>
      <c r="B1087" s="102">
        <v>1410052005048</v>
      </c>
      <c r="C1087" s="102">
        <v>1410008001620</v>
      </c>
      <c r="D1087" s="103" t="s">
        <v>2192</v>
      </c>
      <c r="E1087" s="103" t="s">
        <v>2607</v>
      </c>
      <c r="F1087" s="104">
        <v>2360053</v>
      </c>
      <c r="G1087" s="103" t="s">
        <v>2610</v>
      </c>
      <c r="H1087" s="103" t="s">
        <v>147</v>
      </c>
      <c r="I1087" s="103" t="s">
        <v>2608</v>
      </c>
      <c r="J1087" s="103" t="s">
        <v>2609</v>
      </c>
      <c r="K1087" s="82">
        <f t="shared" si="112"/>
        <v>1</v>
      </c>
      <c r="L1087" s="82">
        <v>19</v>
      </c>
      <c r="M1087" s="105">
        <f t="shared" si="113"/>
        <v>300000</v>
      </c>
      <c r="N1087" s="105">
        <f t="shared" si="114"/>
        <v>150000</v>
      </c>
      <c r="O1087" s="105" t="str">
        <f t="shared" si="115"/>
        <v/>
      </c>
      <c r="P1087" s="105" t="str">
        <f t="shared" si="116"/>
        <v/>
      </c>
      <c r="Q1087" s="82" t="s">
        <v>137</v>
      </c>
      <c r="R1087" s="82"/>
      <c r="S1087" s="82" t="s">
        <v>137</v>
      </c>
      <c r="T1087" s="82" t="s">
        <v>137</v>
      </c>
      <c r="U1087" s="82" t="s">
        <v>137</v>
      </c>
      <c r="V1087" s="82"/>
      <c r="W1087" s="82"/>
      <c r="X1087" s="82" t="s">
        <v>137</v>
      </c>
      <c r="Y1087" s="82"/>
      <c r="Z1087" s="105">
        <f t="shared" si="117"/>
        <v>450000</v>
      </c>
      <c r="AA1087" s="61">
        <f t="shared" si="118"/>
        <v>1000000</v>
      </c>
    </row>
    <row r="1088" spans="1:27" ht="20.100000000000001" customHeight="1">
      <c r="A1088" s="101">
        <v>3200</v>
      </c>
      <c r="B1088" s="102">
        <v>1410052005071</v>
      </c>
      <c r="C1088" s="102">
        <v>1410008001638</v>
      </c>
      <c r="D1088" s="103" t="s">
        <v>2210</v>
      </c>
      <c r="E1088" s="103" t="s">
        <v>2611</v>
      </c>
      <c r="F1088" s="104">
        <v>2200041</v>
      </c>
      <c r="G1088" s="103" t="s">
        <v>2614</v>
      </c>
      <c r="H1088" s="103" t="s">
        <v>147</v>
      </c>
      <c r="I1088" s="103" t="s">
        <v>2612</v>
      </c>
      <c r="J1088" s="103" t="s">
        <v>2613</v>
      </c>
      <c r="K1088" s="82">
        <f t="shared" si="112"/>
        <v>1</v>
      </c>
      <c r="L1088" s="82">
        <v>12</v>
      </c>
      <c r="M1088" s="105">
        <f t="shared" si="113"/>
        <v>300000</v>
      </c>
      <c r="N1088" s="105">
        <f t="shared" si="114"/>
        <v>150000</v>
      </c>
      <c r="O1088" s="105" t="str">
        <f t="shared" si="115"/>
        <v/>
      </c>
      <c r="P1088" s="105" t="str">
        <f t="shared" si="116"/>
        <v/>
      </c>
      <c r="Q1088" s="82" t="s">
        <v>137</v>
      </c>
      <c r="R1088" s="82"/>
      <c r="S1088" s="82" t="s">
        <v>137</v>
      </c>
      <c r="T1088" s="82" t="s">
        <v>137</v>
      </c>
      <c r="U1088" s="82" t="s">
        <v>137</v>
      </c>
      <c r="V1088" s="82"/>
      <c r="W1088" s="82"/>
      <c r="X1088" s="82" t="s">
        <v>137</v>
      </c>
      <c r="Y1088" s="82"/>
      <c r="Z1088" s="105">
        <f t="shared" si="117"/>
        <v>450000</v>
      </c>
      <c r="AA1088" s="61">
        <f t="shared" si="118"/>
        <v>1000000</v>
      </c>
    </row>
    <row r="1089" spans="1:27" ht="20.100000000000001" customHeight="1">
      <c r="A1089" s="101">
        <v>3201</v>
      </c>
      <c r="B1089" s="102">
        <v>1410052005121</v>
      </c>
      <c r="C1089" s="102">
        <v>1410008001646</v>
      </c>
      <c r="D1089" s="103" t="s">
        <v>2192</v>
      </c>
      <c r="E1089" s="103" t="s">
        <v>2615</v>
      </c>
      <c r="F1089" s="104">
        <v>2210056</v>
      </c>
      <c r="G1089" s="103" t="s">
        <v>2618</v>
      </c>
      <c r="H1089" s="103" t="s">
        <v>147</v>
      </c>
      <c r="I1089" s="103" t="s">
        <v>2616</v>
      </c>
      <c r="J1089" s="103" t="s">
        <v>2617</v>
      </c>
      <c r="K1089" s="82">
        <f t="shared" si="112"/>
        <v>1</v>
      </c>
      <c r="L1089" s="82">
        <v>12</v>
      </c>
      <c r="M1089" s="105">
        <f t="shared" si="113"/>
        <v>300000</v>
      </c>
      <c r="N1089" s="105">
        <f t="shared" si="114"/>
        <v>150000</v>
      </c>
      <c r="O1089" s="105" t="str">
        <f t="shared" si="115"/>
        <v/>
      </c>
      <c r="P1089" s="105" t="str">
        <f t="shared" si="116"/>
        <v/>
      </c>
      <c r="Q1089" s="82" t="s">
        <v>137</v>
      </c>
      <c r="R1089" s="82"/>
      <c r="S1089" s="82" t="s">
        <v>137</v>
      </c>
      <c r="T1089" s="82" t="s">
        <v>137</v>
      </c>
      <c r="U1089" s="82" t="s">
        <v>137</v>
      </c>
      <c r="V1089" s="82"/>
      <c r="W1089" s="82"/>
      <c r="X1089" s="82" t="s">
        <v>137</v>
      </c>
      <c r="Y1089" s="82"/>
      <c r="Z1089" s="105">
        <f t="shared" si="117"/>
        <v>450000</v>
      </c>
      <c r="AA1089" s="61">
        <f t="shared" si="118"/>
        <v>1000000</v>
      </c>
    </row>
    <row r="1090" spans="1:27" ht="20.100000000000001" customHeight="1">
      <c r="A1090" s="101">
        <v>3202</v>
      </c>
      <c r="B1090" s="102">
        <v>1410052004751</v>
      </c>
      <c r="C1090" s="102">
        <v>1410011000064</v>
      </c>
      <c r="D1090" s="103" t="s">
        <v>2192</v>
      </c>
      <c r="E1090" s="103" t="s">
        <v>2619</v>
      </c>
      <c r="F1090" s="104">
        <v>2300003</v>
      </c>
      <c r="G1090" s="103" t="s">
        <v>2622</v>
      </c>
      <c r="H1090" s="103" t="s">
        <v>225</v>
      </c>
      <c r="I1090" s="103" t="s">
        <v>2620</v>
      </c>
      <c r="J1090" s="103" t="s">
        <v>2621</v>
      </c>
      <c r="K1090" s="82">
        <f t="shared" si="112"/>
        <v>1</v>
      </c>
      <c r="L1090" s="82">
        <v>15</v>
      </c>
      <c r="M1090" s="105">
        <f t="shared" si="113"/>
        <v>300000</v>
      </c>
      <c r="N1090" s="105">
        <f t="shared" si="114"/>
        <v>150000</v>
      </c>
      <c r="O1090" s="105" t="str">
        <f t="shared" si="115"/>
        <v/>
      </c>
      <c r="P1090" s="105" t="str">
        <f t="shared" si="116"/>
        <v/>
      </c>
      <c r="Q1090" s="82" t="s">
        <v>137</v>
      </c>
      <c r="R1090" s="82"/>
      <c r="S1090" s="82" t="s">
        <v>137</v>
      </c>
      <c r="T1090" s="82" t="s">
        <v>137</v>
      </c>
      <c r="U1090" s="82" t="s">
        <v>137</v>
      </c>
      <c r="V1090" s="82"/>
      <c r="W1090" s="82"/>
      <c r="X1090" s="82" t="s">
        <v>137</v>
      </c>
      <c r="Y1090" s="82"/>
      <c r="Z1090" s="105">
        <f t="shared" si="117"/>
        <v>450000</v>
      </c>
      <c r="AA1090" s="61">
        <f t="shared" si="118"/>
        <v>1000000</v>
      </c>
    </row>
    <row r="1091" spans="1:27" ht="20.100000000000001" customHeight="1">
      <c r="A1091" s="101">
        <v>3203</v>
      </c>
      <c r="B1091" s="102">
        <v>1410052004850</v>
      </c>
      <c r="C1091" s="102">
        <v>1410011000072</v>
      </c>
      <c r="D1091" s="103" t="s">
        <v>2192</v>
      </c>
      <c r="E1091" s="103" t="s">
        <v>2623</v>
      </c>
      <c r="F1091" s="104">
        <v>2310035</v>
      </c>
      <c r="G1091" s="103" t="s">
        <v>2626</v>
      </c>
      <c r="H1091" s="103" t="s">
        <v>133</v>
      </c>
      <c r="I1091" s="103" t="s">
        <v>2624</v>
      </c>
      <c r="J1091" s="103" t="s">
        <v>2625</v>
      </c>
      <c r="K1091" s="82">
        <f t="shared" ref="K1091:K1154" si="119">IF(L1091="","",IF(L1091&lt;=19,1,IF(AND(L1091&gt;=20,L1091&lt;=59),2,IF(L1091&gt;=60,3,"エラー"))))</f>
        <v>1</v>
      </c>
      <c r="L1091" s="82">
        <v>19</v>
      </c>
      <c r="M1091" s="105">
        <f t="shared" ref="M1091:M1143" si="120">IF(L1091="","",IF(K1091=1,300000,IF(K1091=2,400000,IF(K1091=3,500000,"エラー"))))</f>
        <v>300000</v>
      </c>
      <c r="N1091" s="105">
        <f t="shared" ref="N1091:N1158" si="121">IF(L1091="","",IF(K1091=1,150000,IF(K1091=2,200000,IF(K1091=3,250000,"エラー"))))</f>
        <v>150000</v>
      </c>
      <c r="O1091" s="105" t="str">
        <f t="shared" ref="O1091:O1154" si="122">IF(OR(Q1091="○",R1091="○",S1091="○",T1091="○",U1091="○",V1091="○"),300000,"")</f>
        <v/>
      </c>
      <c r="P1091" s="105" t="str">
        <f t="shared" ref="P1091:P1154" si="123">IF(OR(X1091="○",W1091="○",Y1091="○"),300000,"")</f>
        <v/>
      </c>
      <c r="Q1091" s="82" t="s">
        <v>137</v>
      </c>
      <c r="R1091" s="82"/>
      <c r="S1091" s="82" t="s">
        <v>137</v>
      </c>
      <c r="T1091" s="82" t="s">
        <v>137</v>
      </c>
      <c r="U1091" s="82" t="s">
        <v>137</v>
      </c>
      <c r="V1091" s="82"/>
      <c r="W1091" s="82"/>
      <c r="X1091" s="82" t="s">
        <v>137</v>
      </c>
      <c r="Y1091" s="82"/>
      <c r="Z1091" s="105">
        <f t="shared" ref="Z1091:Z1154" si="124">SUM(M1091:P1091)</f>
        <v>450000</v>
      </c>
      <c r="AA1091" s="61">
        <f t="shared" ref="AA1091:AA1154" si="125">IF(OR(N1091&lt;&gt;"",O1091&lt;&gt;"",P1091&lt;&gt;""),1000000,0)</f>
        <v>1000000</v>
      </c>
    </row>
    <row r="1092" spans="1:27" ht="20.100000000000001" customHeight="1">
      <c r="A1092" s="101">
        <v>3204</v>
      </c>
      <c r="B1092" s="102">
        <v>1410052005204</v>
      </c>
      <c r="C1092" s="102">
        <v>1410104100011</v>
      </c>
      <c r="D1092" s="103" t="s">
        <v>2192</v>
      </c>
      <c r="E1092" s="103" t="s">
        <v>2627</v>
      </c>
      <c r="F1092" s="104">
        <v>2300051</v>
      </c>
      <c r="G1092" s="103" t="s">
        <v>2630</v>
      </c>
      <c r="H1092" s="103" t="s">
        <v>314</v>
      </c>
      <c r="I1092" s="103" t="s">
        <v>2628</v>
      </c>
      <c r="J1092" s="103" t="s">
        <v>2629</v>
      </c>
      <c r="K1092" s="82">
        <f t="shared" si="119"/>
        <v>1</v>
      </c>
      <c r="L1092" s="82">
        <v>9</v>
      </c>
      <c r="M1092" s="105">
        <f t="shared" si="120"/>
        <v>300000</v>
      </c>
      <c r="N1092" s="105">
        <f t="shared" si="121"/>
        <v>150000</v>
      </c>
      <c r="O1092" s="105">
        <f t="shared" si="122"/>
        <v>300000</v>
      </c>
      <c r="P1092" s="105" t="str">
        <f t="shared" si="123"/>
        <v/>
      </c>
      <c r="Q1092" s="84" t="s">
        <v>138</v>
      </c>
      <c r="S1092" s="84" t="s">
        <v>137</v>
      </c>
      <c r="T1092" s="84" t="s">
        <v>137</v>
      </c>
      <c r="U1092" s="84" t="s">
        <v>137</v>
      </c>
      <c r="X1092" s="84" t="s">
        <v>137</v>
      </c>
      <c r="Z1092" s="105">
        <f t="shared" si="124"/>
        <v>750000</v>
      </c>
      <c r="AA1092" s="61">
        <f t="shared" si="125"/>
        <v>1000000</v>
      </c>
    </row>
    <row r="1093" spans="1:27" ht="20.100000000000001" customHeight="1">
      <c r="A1093" s="101">
        <v>3205</v>
      </c>
      <c r="B1093" s="102">
        <v>1410052005196</v>
      </c>
      <c r="C1093" s="102">
        <v>1410104100029</v>
      </c>
      <c r="D1093" s="103" t="s">
        <v>2192</v>
      </c>
      <c r="E1093" s="103" t="s">
        <v>2631</v>
      </c>
      <c r="F1093" s="104">
        <v>2300051</v>
      </c>
      <c r="G1093" s="103" t="s">
        <v>2634</v>
      </c>
      <c r="H1093" s="103" t="s">
        <v>133</v>
      </c>
      <c r="I1093" s="103" t="s">
        <v>2632</v>
      </c>
      <c r="J1093" s="103" t="s">
        <v>2633</v>
      </c>
      <c r="K1093" s="82">
        <f t="shared" si="119"/>
        <v>1</v>
      </c>
      <c r="L1093" s="82">
        <v>19</v>
      </c>
      <c r="M1093" s="105">
        <f t="shared" si="120"/>
        <v>300000</v>
      </c>
      <c r="N1093" s="105">
        <f t="shared" si="121"/>
        <v>150000</v>
      </c>
      <c r="O1093" s="105">
        <f t="shared" si="122"/>
        <v>300000</v>
      </c>
      <c r="P1093" s="105" t="str">
        <f t="shared" si="123"/>
        <v/>
      </c>
      <c r="Q1093" s="84" t="s">
        <v>138</v>
      </c>
      <c r="S1093" s="84" t="s">
        <v>137</v>
      </c>
      <c r="T1093" s="84" t="s">
        <v>137</v>
      </c>
      <c r="U1093" s="84" t="s">
        <v>137</v>
      </c>
      <c r="X1093" s="84" t="s">
        <v>137</v>
      </c>
      <c r="Z1093" s="105">
        <f t="shared" si="124"/>
        <v>750000</v>
      </c>
      <c r="AA1093" s="61">
        <f t="shared" si="125"/>
        <v>1000000</v>
      </c>
    </row>
    <row r="1094" spans="1:27" ht="20.100000000000001" customHeight="1">
      <c r="A1094" s="101">
        <v>3206</v>
      </c>
      <c r="B1094" s="102">
        <v>1410052005519</v>
      </c>
      <c r="C1094" s="102">
        <v>1410108100017</v>
      </c>
      <c r="D1094" s="103" t="s">
        <v>2192</v>
      </c>
      <c r="E1094" s="103" t="s">
        <v>2635</v>
      </c>
      <c r="F1094" s="104">
        <v>2300071</v>
      </c>
      <c r="G1094" s="103" t="s">
        <v>2638</v>
      </c>
      <c r="H1094" s="103" t="s">
        <v>147</v>
      </c>
      <c r="I1094" s="103" t="s">
        <v>2636</v>
      </c>
      <c r="J1094" s="103" t="s">
        <v>2637</v>
      </c>
      <c r="K1094" s="82">
        <f t="shared" si="119"/>
        <v>1</v>
      </c>
      <c r="L1094" s="82">
        <v>19</v>
      </c>
      <c r="M1094" s="105">
        <f t="shared" si="120"/>
        <v>300000</v>
      </c>
      <c r="N1094" s="105">
        <f t="shared" si="121"/>
        <v>150000</v>
      </c>
      <c r="O1094" s="105" t="str">
        <f t="shared" si="122"/>
        <v/>
      </c>
      <c r="P1094" s="105" t="str">
        <f t="shared" si="123"/>
        <v/>
      </c>
      <c r="Q1094" s="82" t="s">
        <v>137</v>
      </c>
      <c r="R1094" s="82"/>
      <c r="S1094" s="82" t="s">
        <v>137</v>
      </c>
      <c r="T1094" s="82" t="s">
        <v>137</v>
      </c>
      <c r="U1094" s="82" t="s">
        <v>137</v>
      </c>
      <c r="V1094" s="82"/>
      <c r="W1094" s="82"/>
      <c r="X1094" s="82" t="s">
        <v>137</v>
      </c>
      <c r="Y1094" s="82"/>
      <c r="Z1094" s="105">
        <f t="shared" si="124"/>
        <v>450000</v>
      </c>
      <c r="AA1094" s="61">
        <f t="shared" si="125"/>
        <v>1000000</v>
      </c>
    </row>
    <row r="1095" spans="1:27" ht="20.100000000000001" customHeight="1">
      <c r="A1095" s="101">
        <v>3207</v>
      </c>
      <c r="B1095" s="102">
        <v>1410052005626</v>
      </c>
      <c r="C1095" s="102">
        <v>1410108100025</v>
      </c>
      <c r="D1095" s="103" t="s">
        <v>2192</v>
      </c>
      <c r="E1095" s="103" t="s">
        <v>2639</v>
      </c>
      <c r="F1095" s="104">
        <v>2300001</v>
      </c>
      <c r="G1095" s="103" t="s">
        <v>2642</v>
      </c>
      <c r="H1095" s="103" t="s">
        <v>147</v>
      </c>
      <c r="I1095" s="103" t="s">
        <v>2640</v>
      </c>
      <c r="J1095" s="103" t="s">
        <v>2641</v>
      </c>
      <c r="K1095" s="82">
        <f t="shared" si="119"/>
        <v>1</v>
      </c>
      <c r="L1095" s="82">
        <v>19</v>
      </c>
      <c r="M1095" s="105">
        <f t="shared" si="120"/>
        <v>300000</v>
      </c>
      <c r="N1095" s="105">
        <f t="shared" si="121"/>
        <v>150000</v>
      </c>
      <c r="O1095" s="105" t="str">
        <f t="shared" si="122"/>
        <v/>
      </c>
      <c r="P1095" s="105" t="str">
        <f t="shared" si="123"/>
        <v/>
      </c>
      <c r="Q1095" s="82" t="s">
        <v>137</v>
      </c>
      <c r="R1095" s="82"/>
      <c r="S1095" s="82" t="s">
        <v>137</v>
      </c>
      <c r="T1095" s="82" t="s">
        <v>137</v>
      </c>
      <c r="U1095" s="82" t="s">
        <v>137</v>
      </c>
      <c r="V1095" s="82"/>
      <c r="W1095" s="82"/>
      <c r="X1095" s="82" t="s">
        <v>137</v>
      </c>
      <c r="Y1095" s="82"/>
      <c r="Z1095" s="105">
        <f t="shared" si="124"/>
        <v>450000</v>
      </c>
      <c r="AA1095" s="61">
        <f t="shared" si="125"/>
        <v>1000000</v>
      </c>
    </row>
    <row r="1096" spans="1:27" ht="20.100000000000001" customHeight="1">
      <c r="A1096" s="101">
        <v>3208</v>
      </c>
      <c r="B1096" s="102">
        <v>1410052005618</v>
      </c>
      <c r="C1096" s="102">
        <v>1410108100033</v>
      </c>
      <c r="D1096" s="103" t="s">
        <v>2192</v>
      </c>
      <c r="E1096" s="103" t="s">
        <v>2643</v>
      </c>
      <c r="F1096" s="104">
        <v>2300074</v>
      </c>
      <c r="G1096" s="103" t="s">
        <v>2646</v>
      </c>
      <c r="H1096" s="103" t="s">
        <v>147</v>
      </c>
      <c r="I1096" s="103" t="s">
        <v>2644</v>
      </c>
      <c r="J1096" s="103" t="s">
        <v>2645</v>
      </c>
      <c r="K1096" s="82">
        <f t="shared" si="119"/>
        <v>1</v>
      </c>
      <c r="L1096" s="82">
        <v>10</v>
      </c>
      <c r="M1096" s="105">
        <f t="shared" si="120"/>
        <v>300000</v>
      </c>
      <c r="N1096" s="105">
        <f t="shared" si="121"/>
        <v>150000</v>
      </c>
      <c r="O1096" s="105" t="str">
        <f t="shared" si="122"/>
        <v/>
      </c>
      <c r="P1096" s="105" t="str">
        <f t="shared" si="123"/>
        <v/>
      </c>
      <c r="Q1096" s="82" t="s">
        <v>137</v>
      </c>
      <c r="R1096" s="82"/>
      <c r="S1096" s="82" t="s">
        <v>137</v>
      </c>
      <c r="T1096" s="82" t="s">
        <v>137</v>
      </c>
      <c r="U1096" s="82" t="s">
        <v>137</v>
      </c>
      <c r="V1096" s="82"/>
      <c r="W1096" s="82"/>
      <c r="X1096" s="82" t="s">
        <v>137</v>
      </c>
      <c r="Y1096" s="82"/>
      <c r="Z1096" s="105">
        <f t="shared" si="124"/>
        <v>450000</v>
      </c>
      <c r="AA1096" s="61">
        <f t="shared" si="125"/>
        <v>1000000</v>
      </c>
    </row>
    <row r="1097" spans="1:27" ht="20.100000000000001" customHeight="1">
      <c r="A1097" s="101">
        <v>3209</v>
      </c>
      <c r="B1097" s="102">
        <v>1410052005659</v>
      </c>
      <c r="C1097" s="102">
        <v>1410208100065</v>
      </c>
      <c r="D1097" s="103" t="s">
        <v>2192</v>
      </c>
      <c r="E1097" s="103" t="s">
        <v>2647</v>
      </c>
      <c r="F1097" s="104">
        <v>2210004</v>
      </c>
      <c r="G1097" s="103" t="s">
        <v>2650</v>
      </c>
      <c r="H1097" s="103" t="s">
        <v>147</v>
      </c>
      <c r="I1097" s="103" t="s">
        <v>2648</v>
      </c>
      <c r="J1097" s="103" t="s">
        <v>2649</v>
      </c>
      <c r="K1097" s="82">
        <f t="shared" si="119"/>
        <v>1</v>
      </c>
      <c r="L1097" s="82">
        <v>19</v>
      </c>
      <c r="M1097" s="105">
        <f t="shared" si="120"/>
        <v>300000</v>
      </c>
      <c r="N1097" s="105">
        <f t="shared" si="121"/>
        <v>150000</v>
      </c>
      <c r="O1097" s="105" t="str">
        <f t="shared" si="122"/>
        <v/>
      </c>
      <c r="P1097" s="105" t="str">
        <f t="shared" si="123"/>
        <v/>
      </c>
      <c r="Q1097" s="82" t="s">
        <v>137</v>
      </c>
      <c r="R1097" s="82"/>
      <c r="S1097" s="82" t="s">
        <v>137</v>
      </c>
      <c r="T1097" s="82" t="s">
        <v>137</v>
      </c>
      <c r="U1097" s="82" t="s">
        <v>137</v>
      </c>
      <c r="V1097" s="82"/>
      <c r="W1097" s="82"/>
      <c r="X1097" s="82" t="s">
        <v>137</v>
      </c>
      <c r="Y1097" s="82"/>
      <c r="Z1097" s="105">
        <f t="shared" si="124"/>
        <v>450000</v>
      </c>
      <c r="AA1097" s="61">
        <f t="shared" si="125"/>
        <v>1000000</v>
      </c>
    </row>
    <row r="1098" spans="1:27" ht="20.100000000000001" customHeight="1">
      <c r="A1098" s="101">
        <v>3210</v>
      </c>
      <c r="B1098" s="102">
        <v>1410052005642</v>
      </c>
      <c r="C1098" s="102">
        <v>1410408200020</v>
      </c>
      <c r="D1098" s="103" t="s">
        <v>2192</v>
      </c>
      <c r="E1098" s="103" t="s">
        <v>2651</v>
      </c>
      <c r="F1098" s="104">
        <v>2310845</v>
      </c>
      <c r="G1098" s="103" t="s">
        <v>2654</v>
      </c>
      <c r="H1098" s="103" t="s">
        <v>147</v>
      </c>
      <c r="I1098" s="103" t="s">
        <v>2652</v>
      </c>
      <c r="J1098" s="103" t="s">
        <v>2653</v>
      </c>
      <c r="K1098" s="82">
        <f t="shared" si="119"/>
        <v>1</v>
      </c>
      <c r="L1098" s="82">
        <v>19</v>
      </c>
      <c r="M1098" s="105">
        <f t="shared" si="120"/>
        <v>300000</v>
      </c>
      <c r="N1098" s="105">
        <f t="shared" si="121"/>
        <v>150000</v>
      </c>
      <c r="O1098" s="105">
        <f t="shared" si="122"/>
        <v>300000</v>
      </c>
      <c r="P1098" s="105" t="str">
        <f t="shared" si="123"/>
        <v/>
      </c>
      <c r="Q1098" s="84" t="s">
        <v>138</v>
      </c>
      <c r="S1098" s="84" t="s">
        <v>137</v>
      </c>
      <c r="T1098" s="84" t="s">
        <v>137</v>
      </c>
      <c r="U1098" s="84" t="s">
        <v>137</v>
      </c>
      <c r="X1098" s="84" t="s">
        <v>137</v>
      </c>
      <c r="Z1098" s="105">
        <f t="shared" si="124"/>
        <v>750000</v>
      </c>
      <c r="AA1098" s="61">
        <f t="shared" si="125"/>
        <v>1000000</v>
      </c>
    </row>
    <row r="1099" spans="1:27" ht="20.100000000000001" customHeight="1">
      <c r="A1099" s="101">
        <v>3211</v>
      </c>
      <c r="B1099" s="102">
        <v>1410052005576</v>
      </c>
      <c r="C1099" s="102">
        <v>1410708100011</v>
      </c>
      <c r="D1099" s="103" t="s">
        <v>2192</v>
      </c>
      <c r="E1099" s="103" t="s">
        <v>2655</v>
      </c>
      <c r="F1099" s="104">
        <v>2350021</v>
      </c>
      <c r="G1099" s="103" t="s">
        <v>2658</v>
      </c>
      <c r="H1099" s="103" t="s">
        <v>147</v>
      </c>
      <c r="I1099" s="103" t="s">
        <v>2656</v>
      </c>
      <c r="J1099" s="103" t="s">
        <v>2657</v>
      </c>
      <c r="K1099" s="82">
        <f t="shared" si="119"/>
        <v>1</v>
      </c>
      <c r="L1099" s="82">
        <v>19</v>
      </c>
      <c r="M1099" s="105">
        <f t="shared" si="120"/>
        <v>300000</v>
      </c>
      <c r="N1099" s="105">
        <f t="shared" si="121"/>
        <v>150000</v>
      </c>
      <c r="O1099" s="105" t="str">
        <f t="shared" si="122"/>
        <v/>
      </c>
      <c r="P1099" s="105" t="str">
        <f t="shared" si="123"/>
        <v/>
      </c>
      <c r="Q1099" s="82" t="s">
        <v>137</v>
      </c>
      <c r="R1099" s="82"/>
      <c r="S1099" s="82" t="s">
        <v>137</v>
      </c>
      <c r="T1099" s="82" t="s">
        <v>137</v>
      </c>
      <c r="U1099" s="82" t="s">
        <v>137</v>
      </c>
      <c r="V1099" s="82"/>
      <c r="W1099" s="82"/>
      <c r="X1099" s="82" t="s">
        <v>137</v>
      </c>
      <c r="Y1099" s="82"/>
      <c r="Z1099" s="105">
        <f t="shared" si="124"/>
        <v>450000</v>
      </c>
      <c r="AA1099" s="61">
        <f t="shared" si="125"/>
        <v>1000000</v>
      </c>
    </row>
    <row r="1100" spans="1:27" ht="20.100000000000001" customHeight="1">
      <c r="A1100" s="101">
        <v>3212</v>
      </c>
      <c r="B1100" s="102">
        <v>1410052005261</v>
      </c>
      <c r="C1100" s="102">
        <v>1410908100027</v>
      </c>
      <c r="D1100" s="103" t="s">
        <v>2192</v>
      </c>
      <c r="E1100" s="103" t="s">
        <v>2659</v>
      </c>
      <c r="F1100" s="104">
        <v>2230051</v>
      </c>
      <c r="G1100" s="103" t="s">
        <v>2662</v>
      </c>
      <c r="H1100" s="103" t="s">
        <v>147</v>
      </c>
      <c r="I1100" s="103" t="s">
        <v>2660</v>
      </c>
      <c r="J1100" s="103" t="s">
        <v>2661</v>
      </c>
      <c r="K1100" s="82">
        <f t="shared" si="119"/>
        <v>1</v>
      </c>
      <c r="L1100" s="82">
        <v>19</v>
      </c>
      <c r="M1100" s="105">
        <f t="shared" si="120"/>
        <v>300000</v>
      </c>
      <c r="N1100" s="105">
        <f t="shared" si="121"/>
        <v>150000</v>
      </c>
      <c r="O1100" s="105" t="str">
        <f t="shared" si="122"/>
        <v/>
      </c>
      <c r="P1100" s="105" t="str">
        <f t="shared" si="123"/>
        <v/>
      </c>
      <c r="Q1100" s="82" t="s">
        <v>137</v>
      </c>
      <c r="R1100" s="82"/>
      <c r="S1100" s="82" t="s">
        <v>137</v>
      </c>
      <c r="T1100" s="82" t="s">
        <v>137</v>
      </c>
      <c r="U1100" s="82" t="s">
        <v>137</v>
      </c>
      <c r="V1100" s="82"/>
      <c r="W1100" s="82"/>
      <c r="X1100" s="82" t="s">
        <v>137</v>
      </c>
      <c r="Y1100" s="82"/>
      <c r="Z1100" s="105">
        <f t="shared" si="124"/>
        <v>450000</v>
      </c>
      <c r="AA1100" s="61">
        <f t="shared" si="125"/>
        <v>1000000</v>
      </c>
    </row>
    <row r="1101" spans="1:27" ht="20.100000000000001" customHeight="1">
      <c r="A1101" s="101">
        <v>3213</v>
      </c>
      <c r="B1101" s="102">
        <v>1410052005584</v>
      </c>
      <c r="C1101" s="102">
        <v>1410908100050</v>
      </c>
      <c r="D1101" s="103" t="s">
        <v>2192</v>
      </c>
      <c r="E1101" s="103" t="s">
        <v>2663</v>
      </c>
      <c r="F1101" s="104">
        <v>2220033</v>
      </c>
      <c r="G1101" s="103" t="s">
        <v>2666</v>
      </c>
      <c r="H1101" s="103" t="s">
        <v>147</v>
      </c>
      <c r="I1101" s="103" t="s">
        <v>2664</v>
      </c>
      <c r="J1101" s="103" t="s">
        <v>2665</v>
      </c>
      <c r="K1101" s="82">
        <f t="shared" si="119"/>
        <v>1</v>
      </c>
      <c r="L1101" s="82">
        <v>19</v>
      </c>
      <c r="M1101" s="105">
        <f t="shared" si="120"/>
        <v>300000</v>
      </c>
      <c r="N1101" s="105">
        <f t="shared" si="121"/>
        <v>150000</v>
      </c>
      <c r="O1101" s="105" t="str">
        <f t="shared" si="122"/>
        <v/>
      </c>
      <c r="P1101" s="105" t="str">
        <f t="shared" si="123"/>
        <v/>
      </c>
      <c r="Q1101" s="82" t="s">
        <v>137</v>
      </c>
      <c r="R1101" s="82"/>
      <c r="S1101" s="82" t="s">
        <v>137</v>
      </c>
      <c r="T1101" s="82" t="s">
        <v>137</v>
      </c>
      <c r="U1101" s="82" t="s">
        <v>137</v>
      </c>
      <c r="V1101" s="82"/>
      <c r="W1101" s="82"/>
      <c r="X1101" s="82" t="s">
        <v>137</v>
      </c>
      <c r="Y1101" s="82"/>
      <c r="Z1101" s="105">
        <f t="shared" si="124"/>
        <v>450000</v>
      </c>
      <c r="AA1101" s="61">
        <f t="shared" si="125"/>
        <v>1000000</v>
      </c>
    </row>
    <row r="1102" spans="1:27" ht="20.100000000000001" customHeight="1">
      <c r="A1102" s="101">
        <v>3214</v>
      </c>
      <c r="B1102" s="102">
        <v>1410052005709</v>
      </c>
      <c r="C1102" s="102">
        <v>1410908100050</v>
      </c>
      <c r="D1102" s="103" t="s">
        <v>2192</v>
      </c>
      <c r="E1102" s="103" t="s">
        <v>2663</v>
      </c>
      <c r="F1102" s="104">
        <v>2220033</v>
      </c>
      <c r="G1102" s="103" t="s">
        <v>2666</v>
      </c>
      <c r="H1102" s="103" t="s">
        <v>147</v>
      </c>
      <c r="I1102" s="103" t="s">
        <v>2664</v>
      </c>
      <c r="J1102" s="103" t="s">
        <v>2667</v>
      </c>
      <c r="K1102" s="82">
        <f t="shared" si="119"/>
        <v>1</v>
      </c>
      <c r="L1102" s="82">
        <v>19</v>
      </c>
      <c r="M1102" s="105">
        <f t="shared" si="120"/>
        <v>300000</v>
      </c>
      <c r="N1102" s="105">
        <f t="shared" si="121"/>
        <v>150000</v>
      </c>
      <c r="O1102" s="105">
        <f t="shared" si="122"/>
        <v>300000</v>
      </c>
      <c r="P1102" s="105" t="str">
        <f t="shared" si="123"/>
        <v/>
      </c>
      <c r="Q1102" s="82" t="s">
        <v>137</v>
      </c>
      <c r="R1102" s="82"/>
      <c r="S1102" s="82" t="s">
        <v>137</v>
      </c>
      <c r="T1102" s="84" t="s">
        <v>170</v>
      </c>
      <c r="U1102" s="82" t="s">
        <v>137</v>
      </c>
      <c r="V1102" s="82"/>
      <c r="W1102" s="82"/>
      <c r="X1102" s="82" t="s">
        <v>137</v>
      </c>
      <c r="Y1102" s="82"/>
      <c r="Z1102" s="105">
        <f t="shared" si="124"/>
        <v>750000</v>
      </c>
      <c r="AA1102" s="61">
        <f t="shared" si="125"/>
        <v>1000000</v>
      </c>
    </row>
    <row r="1103" spans="1:27" ht="20.100000000000001" customHeight="1">
      <c r="A1103" s="101">
        <v>3215</v>
      </c>
      <c r="B1103" s="102">
        <v>1410052005725</v>
      </c>
      <c r="C1103" s="102">
        <v>1410908100076</v>
      </c>
      <c r="D1103" s="103" t="s">
        <v>2210</v>
      </c>
      <c r="E1103" s="103" t="s">
        <v>673</v>
      </c>
      <c r="F1103" s="104">
        <v>2230053</v>
      </c>
      <c r="G1103" s="103" t="s">
        <v>676</v>
      </c>
      <c r="H1103" s="103" t="s">
        <v>147</v>
      </c>
      <c r="I1103" s="103" t="s">
        <v>674</v>
      </c>
      <c r="J1103" s="103" t="s">
        <v>2668</v>
      </c>
      <c r="K1103" s="82">
        <f t="shared" si="119"/>
        <v>1</v>
      </c>
      <c r="L1103" s="82">
        <v>19</v>
      </c>
      <c r="M1103" s="105">
        <f t="shared" si="120"/>
        <v>300000</v>
      </c>
      <c r="N1103" s="105">
        <f t="shared" si="121"/>
        <v>150000</v>
      </c>
      <c r="O1103" s="105">
        <f t="shared" si="122"/>
        <v>300000</v>
      </c>
      <c r="P1103" s="105" t="str">
        <f t="shared" si="123"/>
        <v/>
      </c>
      <c r="Q1103" s="82" t="s">
        <v>137</v>
      </c>
      <c r="R1103" s="82"/>
      <c r="S1103" s="82" t="s">
        <v>137</v>
      </c>
      <c r="T1103" s="84" t="s">
        <v>138</v>
      </c>
      <c r="U1103" s="82" t="s">
        <v>137</v>
      </c>
      <c r="V1103" s="82"/>
      <c r="W1103" s="82"/>
      <c r="X1103" s="82" t="s">
        <v>137</v>
      </c>
      <c r="Y1103" s="82"/>
      <c r="Z1103" s="105">
        <f t="shared" si="124"/>
        <v>750000</v>
      </c>
      <c r="AA1103" s="61">
        <f t="shared" si="125"/>
        <v>1000000</v>
      </c>
    </row>
    <row r="1104" spans="1:27" ht="20.100000000000001" customHeight="1">
      <c r="A1104" s="101">
        <v>3216</v>
      </c>
      <c r="B1104" s="102">
        <v>1410052005766</v>
      </c>
      <c r="C1104" s="102">
        <v>1411004100010</v>
      </c>
      <c r="D1104" s="103" t="s">
        <v>2192</v>
      </c>
      <c r="E1104" s="103" t="s">
        <v>2669</v>
      </c>
      <c r="F1104" s="104">
        <v>2440002</v>
      </c>
      <c r="G1104" s="103" t="s">
        <v>2672</v>
      </c>
      <c r="H1104" s="103" t="s">
        <v>133</v>
      </c>
      <c r="I1104" s="103" t="s">
        <v>2670</v>
      </c>
      <c r="J1104" s="103" t="s">
        <v>2671</v>
      </c>
      <c r="K1104" s="82">
        <f t="shared" si="119"/>
        <v>1</v>
      </c>
      <c r="L1104" s="82">
        <v>18</v>
      </c>
      <c r="M1104" s="105">
        <f t="shared" si="120"/>
        <v>300000</v>
      </c>
      <c r="N1104" s="105">
        <f t="shared" si="121"/>
        <v>150000</v>
      </c>
      <c r="O1104" s="105" t="str">
        <f t="shared" si="122"/>
        <v/>
      </c>
      <c r="P1104" s="105" t="str">
        <f t="shared" si="123"/>
        <v/>
      </c>
      <c r="Q1104" s="82" t="s">
        <v>137</v>
      </c>
      <c r="R1104" s="82"/>
      <c r="S1104" s="82" t="s">
        <v>137</v>
      </c>
      <c r="T1104" s="82" t="s">
        <v>137</v>
      </c>
      <c r="U1104" s="82" t="s">
        <v>137</v>
      </c>
      <c r="V1104" s="82"/>
      <c r="W1104" s="82"/>
      <c r="X1104" s="82" t="s">
        <v>137</v>
      </c>
      <c r="Y1104" s="82"/>
      <c r="Z1104" s="105">
        <f t="shared" si="124"/>
        <v>450000</v>
      </c>
      <c r="AA1104" s="61">
        <f t="shared" si="125"/>
        <v>1000000</v>
      </c>
    </row>
    <row r="1105" spans="1:27" ht="20.100000000000001" customHeight="1">
      <c r="A1105" s="101">
        <v>3217</v>
      </c>
      <c r="B1105" s="102">
        <v>1410052005220</v>
      </c>
      <c r="C1105" s="102">
        <v>1411108100015</v>
      </c>
      <c r="D1105" s="103" t="s">
        <v>2192</v>
      </c>
      <c r="E1105" s="103" t="s">
        <v>2673</v>
      </c>
      <c r="F1105" s="104">
        <v>2340054</v>
      </c>
      <c r="G1105" s="103" t="s">
        <v>2676</v>
      </c>
      <c r="H1105" s="103" t="s">
        <v>147</v>
      </c>
      <c r="I1105" s="103" t="s">
        <v>2674</v>
      </c>
      <c r="J1105" s="103" t="s">
        <v>2675</v>
      </c>
      <c r="K1105" s="82">
        <f t="shared" si="119"/>
        <v>1</v>
      </c>
      <c r="L1105" s="82">
        <v>18</v>
      </c>
      <c r="M1105" s="105">
        <f t="shared" si="120"/>
        <v>300000</v>
      </c>
      <c r="N1105" s="105">
        <f t="shared" si="121"/>
        <v>150000</v>
      </c>
      <c r="O1105" s="105" t="str">
        <f t="shared" si="122"/>
        <v/>
      </c>
      <c r="P1105" s="105" t="str">
        <f t="shared" si="123"/>
        <v/>
      </c>
      <c r="Q1105" s="82" t="s">
        <v>137</v>
      </c>
      <c r="R1105" s="82"/>
      <c r="S1105" s="82" t="s">
        <v>137</v>
      </c>
      <c r="T1105" s="82" t="s">
        <v>137</v>
      </c>
      <c r="U1105" s="82" t="s">
        <v>137</v>
      </c>
      <c r="V1105" s="82"/>
      <c r="W1105" s="82"/>
      <c r="X1105" s="82" t="s">
        <v>137</v>
      </c>
      <c r="Y1105" s="82"/>
      <c r="Z1105" s="105">
        <f t="shared" si="124"/>
        <v>450000</v>
      </c>
      <c r="AA1105" s="61">
        <f t="shared" si="125"/>
        <v>1000000</v>
      </c>
    </row>
    <row r="1106" spans="1:27" ht="20.100000000000001" customHeight="1">
      <c r="A1106" s="101">
        <v>3218</v>
      </c>
      <c r="B1106" s="102">
        <v>1410052005238</v>
      </c>
      <c r="C1106" s="102">
        <v>1411206100016</v>
      </c>
      <c r="D1106" s="103" t="s">
        <v>2192</v>
      </c>
      <c r="E1106" s="103" t="s">
        <v>2677</v>
      </c>
      <c r="F1106" s="104">
        <v>2410822</v>
      </c>
      <c r="G1106" s="103" t="s">
        <v>2680</v>
      </c>
      <c r="H1106" s="103" t="s">
        <v>314</v>
      </c>
      <c r="I1106" s="103" t="s">
        <v>2678</v>
      </c>
      <c r="J1106" s="103" t="s">
        <v>2679</v>
      </c>
      <c r="K1106" s="82">
        <f t="shared" si="119"/>
        <v>1</v>
      </c>
      <c r="L1106" s="82">
        <v>15</v>
      </c>
      <c r="M1106" s="105">
        <f t="shared" si="120"/>
        <v>300000</v>
      </c>
      <c r="N1106" s="105">
        <f t="shared" si="121"/>
        <v>150000</v>
      </c>
      <c r="O1106" s="105">
        <f t="shared" si="122"/>
        <v>300000</v>
      </c>
      <c r="P1106" s="105" t="str">
        <f t="shared" si="123"/>
        <v/>
      </c>
      <c r="Q1106" s="84" t="s">
        <v>138</v>
      </c>
      <c r="S1106" s="84" t="s">
        <v>137</v>
      </c>
      <c r="T1106" s="84" t="s">
        <v>137</v>
      </c>
      <c r="U1106" s="84" t="s">
        <v>137</v>
      </c>
      <c r="X1106" s="84" t="s">
        <v>137</v>
      </c>
      <c r="Z1106" s="105">
        <f t="shared" si="124"/>
        <v>750000</v>
      </c>
      <c r="AA1106" s="61">
        <f t="shared" si="125"/>
        <v>1000000</v>
      </c>
    </row>
    <row r="1107" spans="1:27" ht="20.100000000000001" customHeight="1">
      <c r="A1107" s="101">
        <v>3219</v>
      </c>
      <c r="B1107" s="102">
        <v>1410052005600</v>
      </c>
      <c r="C1107" s="102">
        <v>1411506100013</v>
      </c>
      <c r="D1107" s="103" t="s">
        <v>2192</v>
      </c>
      <c r="E1107" s="103" t="s">
        <v>2681</v>
      </c>
      <c r="F1107" s="104">
        <v>2470012</v>
      </c>
      <c r="G1107" s="103" t="s">
        <v>2684</v>
      </c>
      <c r="H1107" s="103" t="s">
        <v>314</v>
      </c>
      <c r="I1107" s="103" t="s">
        <v>2682</v>
      </c>
      <c r="J1107" s="103" t="s">
        <v>2683</v>
      </c>
      <c r="K1107" s="82">
        <f t="shared" si="119"/>
        <v>1</v>
      </c>
      <c r="L1107" s="82">
        <v>19</v>
      </c>
      <c r="M1107" s="105">
        <f t="shared" si="120"/>
        <v>300000</v>
      </c>
      <c r="N1107" s="105">
        <f t="shared" si="121"/>
        <v>150000</v>
      </c>
      <c r="O1107" s="105">
        <f t="shared" si="122"/>
        <v>300000</v>
      </c>
      <c r="P1107" s="105" t="str">
        <f t="shared" si="123"/>
        <v/>
      </c>
      <c r="Q1107" s="84" t="s">
        <v>138</v>
      </c>
      <c r="S1107" s="84" t="s">
        <v>137</v>
      </c>
      <c r="T1107" s="84" t="s">
        <v>170</v>
      </c>
      <c r="U1107" s="84" t="s">
        <v>137</v>
      </c>
      <c r="X1107" s="84" t="s">
        <v>137</v>
      </c>
      <c r="Z1107" s="105">
        <f t="shared" si="124"/>
        <v>750000</v>
      </c>
      <c r="AA1107" s="61">
        <f t="shared" si="125"/>
        <v>1000000</v>
      </c>
    </row>
    <row r="1108" spans="1:27" ht="20.100000000000001" customHeight="1">
      <c r="A1108" s="101">
        <v>3220</v>
      </c>
      <c r="B1108" s="102">
        <v>1410052005634</v>
      </c>
      <c r="C1108" s="102">
        <v>1411808200024</v>
      </c>
      <c r="D1108" s="103" t="s">
        <v>2192</v>
      </c>
      <c r="E1108" s="103" t="s">
        <v>2685</v>
      </c>
      <c r="F1108" s="104">
        <v>2240041</v>
      </c>
      <c r="G1108" s="103" t="s">
        <v>2687</v>
      </c>
      <c r="H1108" s="103" t="s">
        <v>147</v>
      </c>
      <c r="I1108" s="103" t="s">
        <v>2025</v>
      </c>
      <c r="J1108" s="103" t="s">
        <v>2686</v>
      </c>
      <c r="K1108" s="82">
        <f t="shared" si="119"/>
        <v>1</v>
      </c>
      <c r="L1108" s="82">
        <v>19</v>
      </c>
      <c r="M1108" s="105">
        <f t="shared" si="120"/>
        <v>300000</v>
      </c>
      <c r="N1108" s="105">
        <f t="shared" si="121"/>
        <v>150000</v>
      </c>
      <c r="O1108" s="105" t="str">
        <f t="shared" si="122"/>
        <v/>
      </c>
      <c r="P1108" s="105" t="str">
        <f t="shared" si="123"/>
        <v/>
      </c>
      <c r="Q1108" s="82" t="s">
        <v>137</v>
      </c>
      <c r="R1108" s="82"/>
      <c r="S1108" s="82" t="s">
        <v>137</v>
      </c>
      <c r="T1108" s="82" t="s">
        <v>137</v>
      </c>
      <c r="U1108" s="82" t="s">
        <v>137</v>
      </c>
      <c r="V1108" s="82"/>
      <c r="W1108" s="82"/>
      <c r="X1108" s="82" t="s">
        <v>137</v>
      </c>
      <c r="Y1108" s="82"/>
      <c r="Z1108" s="105">
        <f t="shared" si="124"/>
        <v>450000</v>
      </c>
      <c r="AA1108" s="61">
        <f t="shared" si="125"/>
        <v>1000000</v>
      </c>
    </row>
    <row r="1109" spans="1:27" ht="20.100000000000001" customHeight="1">
      <c r="A1109" s="101">
        <v>3221</v>
      </c>
      <c r="B1109" s="102">
        <v>1410052004918</v>
      </c>
      <c r="C1109" s="102">
        <v>1413008000311</v>
      </c>
      <c r="D1109" s="103" t="s">
        <v>2192</v>
      </c>
      <c r="E1109" s="103" t="s">
        <v>2688</v>
      </c>
      <c r="F1109" s="104">
        <v>2140001</v>
      </c>
      <c r="G1109" s="103" t="s">
        <v>2690</v>
      </c>
      <c r="H1109" s="103" t="s">
        <v>634</v>
      </c>
      <c r="I1109" s="103" t="s">
        <v>630</v>
      </c>
      <c r="J1109" s="103" t="s">
        <v>2689</v>
      </c>
      <c r="K1109" s="82">
        <f t="shared" si="119"/>
        <v>1</v>
      </c>
      <c r="L1109" s="82">
        <v>19</v>
      </c>
      <c r="M1109" s="105">
        <f t="shared" si="120"/>
        <v>300000</v>
      </c>
      <c r="N1109" s="105">
        <f t="shared" si="121"/>
        <v>150000</v>
      </c>
      <c r="O1109" s="105" t="str">
        <f t="shared" si="122"/>
        <v/>
      </c>
      <c r="P1109" s="105" t="str">
        <f t="shared" si="123"/>
        <v/>
      </c>
      <c r="Q1109" s="82" t="s">
        <v>137</v>
      </c>
      <c r="R1109" s="82"/>
      <c r="S1109" s="82" t="s">
        <v>137</v>
      </c>
      <c r="T1109" s="82" t="s">
        <v>137</v>
      </c>
      <c r="U1109" s="82" t="s">
        <v>137</v>
      </c>
      <c r="V1109" s="82"/>
      <c r="W1109" s="82"/>
      <c r="X1109" s="82" t="s">
        <v>137</v>
      </c>
      <c r="Y1109" s="82"/>
      <c r="Z1109" s="105">
        <f t="shared" si="124"/>
        <v>450000</v>
      </c>
      <c r="AA1109" s="61">
        <f t="shared" si="125"/>
        <v>1000000</v>
      </c>
    </row>
    <row r="1110" spans="1:27" ht="20.100000000000001" customHeight="1">
      <c r="A1110" s="101">
        <v>3222</v>
      </c>
      <c r="B1110" s="102">
        <v>1410052004710</v>
      </c>
      <c r="C1110" s="102">
        <v>1420708000012</v>
      </c>
      <c r="D1110" s="103" t="s">
        <v>2192</v>
      </c>
      <c r="E1110" s="103" t="s">
        <v>2691</v>
      </c>
      <c r="F1110" s="104">
        <v>2530052</v>
      </c>
      <c r="G1110" s="103" t="s">
        <v>2694</v>
      </c>
      <c r="H1110" s="103" t="s">
        <v>220</v>
      </c>
      <c r="I1110" s="103" t="s">
        <v>2692</v>
      </c>
      <c r="J1110" s="103" t="s">
        <v>2693</v>
      </c>
      <c r="K1110" s="82">
        <f t="shared" si="119"/>
        <v>1</v>
      </c>
      <c r="L1110" s="82">
        <v>19</v>
      </c>
      <c r="M1110" s="105">
        <f t="shared" si="120"/>
        <v>300000</v>
      </c>
      <c r="N1110" s="105">
        <f t="shared" si="121"/>
        <v>150000</v>
      </c>
      <c r="O1110" s="105" t="str">
        <f t="shared" si="122"/>
        <v/>
      </c>
      <c r="P1110" s="105" t="str">
        <f t="shared" si="123"/>
        <v/>
      </c>
      <c r="Q1110" s="82" t="s">
        <v>137</v>
      </c>
      <c r="R1110" s="82"/>
      <c r="S1110" s="82" t="s">
        <v>137</v>
      </c>
      <c r="T1110" s="82" t="s">
        <v>137</v>
      </c>
      <c r="U1110" s="82" t="s">
        <v>137</v>
      </c>
      <c r="V1110" s="82"/>
      <c r="W1110" s="82"/>
      <c r="X1110" s="82" t="s">
        <v>137</v>
      </c>
      <c r="Y1110" s="82"/>
      <c r="Z1110" s="105">
        <f t="shared" si="124"/>
        <v>450000</v>
      </c>
      <c r="AA1110" s="61">
        <f t="shared" si="125"/>
        <v>1000000</v>
      </c>
    </row>
    <row r="1111" spans="1:27" ht="20.100000000000001" customHeight="1">
      <c r="A1111" s="101">
        <v>3223</v>
      </c>
      <c r="B1111" s="102">
        <v>1410052005246</v>
      </c>
      <c r="C1111" s="102">
        <v>1420708100010</v>
      </c>
      <c r="D1111" s="103" t="s">
        <v>2192</v>
      </c>
      <c r="E1111" s="103" t="s">
        <v>2695</v>
      </c>
      <c r="F1111" s="104">
        <v>2510052</v>
      </c>
      <c r="G1111" s="103" t="s">
        <v>2698</v>
      </c>
      <c r="H1111" s="103" t="s">
        <v>147</v>
      </c>
      <c r="I1111" s="103" t="s">
        <v>2696</v>
      </c>
      <c r="J1111" s="103" t="s">
        <v>2697</v>
      </c>
      <c r="K1111" s="82">
        <f t="shared" si="119"/>
        <v>1</v>
      </c>
      <c r="L1111" s="82">
        <v>19</v>
      </c>
      <c r="M1111" s="105">
        <f t="shared" si="120"/>
        <v>300000</v>
      </c>
      <c r="N1111" s="105">
        <f t="shared" si="121"/>
        <v>150000</v>
      </c>
      <c r="O1111" s="105">
        <f t="shared" si="122"/>
        <v>300000</v>
      </c>
      <c r="P1111" s="105" t="str">
        <f t="shared" si="123"/>
        <v/>
      </c>
      <c r="Q1111" s="84" t="s">
        <v>138</v>
      </c>
      <c r="S1111" s="84" t="s">
        <v>137</v>
      </c>
      <c r="T1111" s="84" t="s">
        <v>137</v>
      </c>
      <c r="U1111" s="84" t="s">
        <v>137</v>
      </c>
      <c r="X1111" s="84" t="s">
        <v>137</v>
      </c>
      <c r="Z1111" s="105">
        <f t="shared" si="124"/>
        <v>750000</v>
      </c>
      <c r="AA1111" s="61">
        <f t="shared" si="125"/>
        <v>1000000</v>
      </c>
    </row>
    <row r="1112" spans="1:27" ht="20.100000000000001" customHeight="1">
      <c r="A1112" s="101">
        <v>3224</v>
      </c>
      <c r="B1112" s="102">
        <v>1410052004728</v>
      </c>
      <c r="C1112" s="102">
        <v>1421308000055</v>
      </c>
      <c r="D1112" s="103" t="s">
        <v>2192</v>
      </c>
      <c r="E1112" s="103" t="s">
        <v>2699</v>
      </c>
      <c r="F1112" s="104">
        <v>2010015</v>
      </c>
      <c r="G1112" s="103" t="s">
        <v>2702</v>
      </c>
      <c r="H1112" s="103" t="s">
        <v>147</v>
      </c>
      <c r="I1112" s="103" t="s">
        <v>2700</v>
      </c>
      <c r="J1112" s="103" t="s">
        <v>2701</v>
      </c>
      <c r="K1112" s="82">
        <f t="shared" si="119"/>
        <v>1</v>
      </c>
      <c r="L1112" s="82">
        <v>19</v>
      </c>
      <c r="M1112" s="105">
        <f t="shared" si="120"/>
        <v>300000</v>
      </c>
      <c r="N1112" s="105">
        <f t="shared" si="121"/>
        <v>150000</v>
      </c>
      <c r="O1112" s="105" t="str">
        <f t="shared" si="122"/>
        <v/>
      </c>
      <c r="P1112" s="105" t="str">
        <f t="shared" si="123"/>
        <v/>
      </c>
      <c r="Q1112" s="82" t="s">
        <v>137</v>
      </c>
      <c r="R1112" s="82"/>
      <c r="S1112" s="82" t="s">
        <v>137</v>
      </c>
      <c r="T1112" s="82" t="s">
        <v>137</v>
      </c>
      <c r="U1112" s="82" t="s">
        <v>137</v>
      </c>
      <c r="V1112" s="82"/>
      <c r="W1112" s="82"/>
      <c r="X1112" s="82" t="s">
        <v>137</v>
      </c>
      <c r="Y1112" s="82"/>
      <c r="Z1112" s="105">
        <f t="shared" si="124"/>
        <v>450000</v>
      </c>
      <c r="AA1112" s="61">
        <f t="shared" si="125"/>
        <v>1000000</v>
      </c>
    </row>
    <row r="1113" spans="1:27" ht="20.100000000000001" customHeight="1">
      <c r="A1113" s="101">
        <v>3225</v>
      </c>
      <c r="B1113" s="102">
        <v>1410052005824</v>
      </c>
      <c r="C1113" s="102">
        <v>2221408100139</v>
      </c>
      <c r="D1113" s="103" t="s">
        <v>2192</v>
      </c>
      <c r="E1113" s="103" t="s">
        <v>2703</v>
      </c>
      <c r="F1113" s="104">
        <v>4211102</v>
      </c>
      <c r="G1113" s="103" t="s">
        <v>2706</v>
      </c>
      <c r="H1113" s="103" t="s">
        <v>147</v>
      </c>
      <c r="I1113" s="103" t="s">
        <v>2704</v>
      </c>
      <c r="J1113" s="103" t="s">
        <v>2705</v>
      </c>
      <c r="K1113" s="82">
        <f t="shared" si="119"/>
        <v>1</v>
      </c>
      <c r="L1113" s="82">
        <v>19</v>
      </c>
      <c r="M1113" s="105">
        <f t="shared" si="120"/>
        <v>300000</v>
      </c>
      <c r="N1113" s="105">
        <f t="shared" si="121"/>
        <v>150000</v>
      </c>
      <c r="O1113" s="105" t="str">
        <f t="shared" si="122"/>
        <v/>
      </c>
      <c r="P1113" s="105" t="str">
        <f t="shared" si="123"/>
        <v/>
      </c>
      <c r="Q1113" s="82" t="s">
        <v>137</v>
      </c>
      <c r="R1113" s="82"/>
      <c r="S1113" s="82" t="s">
        <v>137</v>
      </c>
      <c r="T1113" s="82" t="s">
        <v>137</v>
      </c>
      <c r="U1113" s="82" t="s">
        <v>137</v>
      </c>
      <c r="V1113" s="82"/>
      <c r="W1113" s="82"/>
      <c r="X1113" s="82" t="s">
        <v>137</v>
      </c>
      <c r="Y1113" s="82"/>
      <c r="Z1113" s="105">
        <f t="shared" si="124"/>
        <v>450000</v>
      </c>
      <c r="AA1113" s="61">
        <f t="shared" si="125"/>
        <v>1000000</v>
      </c>
    </row>
    <row r="1114" spans="1:27" ht="20.100000000000001" customHeight="1">
      <c r="A1114" s="101">
        <v>3226</v>
      </c>
      <c r="B1114" s="102">
        <v>1410052005691</v>
      </c>
      <c r="C1114" s="102">
        <v>2611106100060</v>
      </c>
      <c r="D1114" s="103" t="s">
        <v>2192</v>
      </c>
      <c r="E1114" s="103" t="s">
        <v>2707</v>
      </c>
      <c r="F1114" s="104">
        <v>6101101</v>
      </c>
      <c r="G1114" s="103" t="s">
        <v>2710</v>
      </c>
      <c r="H1114" s="103" t="s">
        <v>314</v>
      </c>
      <c r="I1114" s="103" t="s">
        <v>2708</v>
      </c>
      <c r="J1114" s="103" t="s">
        <v>2709</v>
      </c>
      <c r="K1114" s="82">
        <f t="shared" si="119"/>
        <v>1</v>
      </c>
      <c r="L1114" s="82">
        <v>19</v>
      </c>
      <c r="M1114" s="105">
        <f t="shared" si="120"/>
        <v>300000</v>
      </c>
      <c r="N1114" s="105">
        <f t="shared" si="121"/>
        <v>150000</v>
      </c>
      <c r="O1114" s="105" t="str">
        <f t="shared" si="122"/>
        <v/>
      </c>
      <c r="P1114" s="105" t="str">
        <f t="shared" si="123"/>
        <v/>
      </c>
      <c r="Q1114" s="82" t="s">
        <v>137</v>
      </c>
      <c r="R1114" s="82"/>
      <c r="S1114" s="82" t="s">
        <v>137</v>
      </c>
      <c r="T1114" s="82" t="s">
        <v>137</v>
      </c>
      <c r="U1114" s="82" t="s">
        <v>137</v>
      </c>
      <c r="V1114" s="82"/>
      <c r="W1114" s="82"/>
      <c r="X1114" s="82" t="s">
        <v>137</v>
      </c>
      <c r="Y1114" s="82"/>
      <c r="Z1114" s="105">
        <f t="shared" si="124"/>
        <v>450000</v>
      </c>
      <c r="AA1114" s="61">
        <f t="shared" si="125"/>
        <v>1000000</v>
      </c>
    </row>
    <row r="1115" spans="1:27" ht="20.100000000000001" customHeight="1">
      <c r="A1115" s="101">
        <v>3227</v>
      </c>
      <c r="B1115" s="102">
        <v>1410052005030</v>
      </c>
      <c r="C1115" s="102">
        <v>2710008000723</v>
      </c>
      <c r="D1115" s="103" t="s">
        <v>2192</v>
      </c>
      <c r="E1115" s="103" t="s">
        <v>2711</v>
      </c>
      <c r="F1115" s="104">
        <v>5410046</v>
      </c>
      <c r="G1115" s="103" t="s">
        <v>2714</v>
      </c>
      <c r="H1115" s="103" t="s">
        <v>147</v>
      </c>
      <c r="I1115" s="103" t="s">
        <v>2712</v>
      </c>
      <c r="J1115" s="103" t="s">
        <v>2713</v>
      </c>
      <c r="K1115" s="82">
        <f t="shared" si="119"/>
        <v>1</v>
      </c>
      <c r="L1115" s="82">
        <v>19</v>
      </c>
      <c r="M1115" s="105">
        <f t="shared" si="120"/>
        <v>300000</v>
      </c>
      <c r="N1115" s="105">
        <f t="shared" si="121"/>
        <v>150000</v>
      </c>
      <c r="O1115" s="105" t="str">
        <f t="shared" si="122"/>
        <v/>
      </c>
      <c r="P1115" s="105" t="str">
        <f t="shared" si="123"/>
        <v/>
      </c>
      <c r="Q1115" s="82" t="s">
        <v>137</v>
      </c>
      <c r="R1115" s="82"/>
      <c r="S1115" s="82" t="s">
        <v>137</v>
      </c>
      <c r="T1115" s="82" t="s">
        <v>137</v>
      </c>
      <c r="U1115" s="82" t="s">
        <v>137</v>
      </c>
      <c r="V1115" s="82"/>
      <c r="W1115" s="82"/>
      <c r="X1115" s="82" t="s">
        <v>137</v>
      </c>
      <c r="Y1115" s="82"/>
      <c r="Z1115" s="105">
        <f t="shared" si="124"/>
        <v>450000</v>
      </c>
      <c r="AA1115" s="61">
        <f t="shared" si="125"/>
        <v>1000000</v>
      </c>
    </row>
    <row r="1116" spans="1:27" ht="20.100000000000001" customHeight="1">
      <c r="A1116" s="101">
        <v>3228</v>
      </c>
      <c r="B1116" s="102">
        <v>1410052004694</v>
      </c>
      <c r="C1116" s="102">
        <v>4520101000092</v>
      </c>
      <c r="D1116" s="103" t="s">
        <v>2192</v>
      </c>
      <c r="E1116" s="103" t="s">
        <v>2186</v>
      </c>
      <c r="F1116" s="104">
        <v>8800817</v>
      </c>
      <c r="G1116" s="103" t="s">
        <v>2189</v>
      </c>
      <c r="H1116" s="103" t="s">
        <v>133</v>
      </c>
      <c r="I1116" s="103" t="s">
        <v>2187</v>
      </c>
      <c r="J1116" s="103" t="s">
        <v>2715</v>
      </c>
      <c r="K1116" s="82">
        <f t="shared" si="119"/>
        <v>1</v>
      </c>
      <c r="L1116" s="82">
        <v>19</v>
      </c>
      <c r="M1116" s="105">
        <f t="shared" si="120"/>
        <v>300000</v>
      </c>
      <c r="N1116" s="105">
        <f t="shared" si="121"/>
        <v>150000</v>
      </c>
      <c r="O1116" s="105">
        <f t="shared" si="122"/>
        <v>300000</v>
      </c>
      <c r="P1116" s="105" t="str">
        <f t="shared" si="123"/>
        <v/>
      </c>
      <c r="Q1116" s="84" t="s">
        <v>138</v>
      </c>
      <c r="S1116" s="84" t="s">
        <v>137</v>
      </c>
      <c r="T1116" s="84" t="s">
        <v>137</v>
      </c>
      <c r="U1116" s="84" t="s">
        <v>137</v>
      </c>
      <c r="X1116" s="84" t="s">
        <v>137</v>
      </c>
      <c r="Z1116" s="105">
        <f t="shared" si="124"/>
        <v>750000</v>
      </c>
      <c r="AA1116" s="61">
        <f t="shared" si="125"/>
        <v>1000000</v>
      </c>
    </row>
    <row r="1117" spans="1:27" ht="20.100000000000001" customHeight="1">
      <c r="A1117" s="101">
        <v>3229</v>
      </c>
      <c r="B1117" s="102">
        <v>1410052004553</v>
      </c>
      <c r="C1117" s="102">
        <v>4544102000034</v>
      </c>
      <c r="D1117" s="103" t="s">
        <v>2192</v>
      </c>
      <c r="E1117" s="103" t="s">
        <v>2716</v>
      </c>
      <c r="F1117" s="104">
        <v>8821101</v>
      </c>
      <c r="G1117" s="103" t="s">
        <v>2719</v>
      </c>
      <c r="H1117" s="103" t="s">
        <v>133</v>
      </c>
      <c r="I1117" s="103" t="s">
        <v>2717</v>
      </c>
      <c r="J1117" s="103" t="s">
        <v>2718</v>
      </c>
      <c r="K1117" s="82">
        <f t="shared" si="119"/>
        <v>1</v>
      </c>
      <c r="L1117" s="82">
        <v>19</v>
      </c>
      <c r="M1117" s="105">
        <f t="shared" si="120"/>
        <v>300000</v>
      </c>
      <c r="N1117" s="105">
        <f t="shared" si="121"/>
        <v>150000</v>
      </c>
      <c r="O1117" s="105" t="str">
        <f t="shared" si="122"/>
        <v/>
      </c>
      <c r="P1117" s="105" t="str">
        <f t="shared" si="123"/>
        <v/>
      </c>
      <c r="Q1117" s="82" t="s">
        <v>137</v>
      </c>
      <c r="R1117" s="82"/>
      <c r="S1117" s="82" t="s">
        <v>137</v>
      </c>
      <c r="T1117" s="82" t="s">
        <v>137</v>
      </c>
      <c r="U1117" s="82" t="s">
        <v>137</v>
      </c>
      <c r="V1117" s="82"/>
      <c r="W1117" s="82"/>
      <c r="X1117" s="82" t="s">
        <v>137</v>
      </c>
      <c r="Y1117" s="82"/>
      <c r="Z1117" s="105">
        <f t="shared" si="124"/>
        <v>450000</v>
      </c>
      <c r="AA1117" s="61">
        <f t="shared" si="125"/>
        <v>1000000</v>
      </c>
    </row>
    <row r="1118" spans="1:27" ht="20.100000000000001" customHeight="1">
      <c r="A1118" s="103">
        <v>4001</v>
      </c>
      <c r="B1118" s="102">
        <v>1410052004058</v>
      </c>
      <c r="C1118" s="102">
        <v>1502100101</v>
      </c>
      <c r="D1118" s="103" t="s">
        <v>2720</v>
      </c>
      <c r="E1118" s="103" t="s">
        <v>2721</v>
      </c>
      <c r="F1118" s="104">
        <v>2238510</v>
      </c>
      <c r="G1118" s="103" t="s">
        <v>2724</v>
      </c>
      <c r="H1118" s="103" t="s">
        <v>220</v>
      </c>
      <c r="I1118" s="103" t="s">
        <v>2722</v>
      </c>
      <c r="J1118" s="103" t="s">
        <v>2723</v>
      </c>
      <c r="K1118" s="82">
        <f t="shared" si="119"/>
        <v>1</v>
      </c>
      <c r="L1118" s="82">
        <v>14</v>
      </c>
      <c r="M1118" s="105">
        <f t="shared" si="120"/>
        <v>300000</v>
      </c>
      <c r="N1118" s="105">
        <f t="shared" si="121"/>
        <v>150000</v>
      </c>
      <c r="O1118" s="105" t="str">
        <f t="shared" si="122"/>
        <v/>
      </c>
      <c r="P1118" s="105" t="str">
        <f t="shared" si="123"/>
        <v/>
      </c>
      <c r="Q1118" s="82" t="s">
        <v>137</v>
      </c>
      <c r="R1118" s="82"/>
      <c r="S1118" s="82" t="s">
        <v>137</v>
      </c>
      <c r="T1118" s="82" t="s">
        <v>137</v>
      </c>
      <c r="U1118" s="82" t="s">
        <v>137</v>
      </c>
      <c r="V1118" s="82"/>
      <c r="W1118" s="82"/>
      <c r="X1118" s="82" t="s">
        <v>137</v>
      </c>
      <c r="Y1118" s="82"/>
      <c r="Z1118" s="105">
        <f t="shared" si="124"/>
        <v>450000</v>
      </c>
      <c r="AA1118" s="61">
        <f t="shared" si="125"/>
        <v>1000000</v>
      </c>
    </row>
    <row r="1119" spans="1:27" ht="20.100000000000001" customHeight="1">
      <c r="A1119" s="103">
        <v>4002</v>
      </c>
      <c r="B1119" s="102">
        <v>1410052004066</v>
      </c>
      <c r="C1119" s="102">
        <v>912010003</v>
      </c>
      <c r="D1119" s="103" t="s">
        <v>2720</v>
      </c>
      <c r="E1119" s="103" t="s">
        <v>2059</v>
      </c>
      <c r="F1119" s="104">
        <v>2410825</v>
      </c>
      <c r="G1119" s="103" t="s">
        <v>2062</v>
      </c>
      <c r="H1119" s="103" t="s">
        <v>133</v>
      </c>
      <c r="I1119" s="103" t="s">
        <v>2060</v>
      </c>
      <c r="J1119" s="103" t="s">
        <v>2725</v>
      </c>
      <c r="K1119" s="82">
        <f t="shared" si="119"/>
        <v>1</v>
      </c>
      <c r="L1119" s="82">
        <v>9</v>
      </c>
      <c r="M1119" s="105">
        <f t="shared" si="120"/>
        <v>300000</v>
      </c>
      <c r="N1119" s="105">
        <f t="shared" si="121"/>
        <v>150000</v>
      </c>
      <c r="O1119" s="105" t="str">
        <f t="shared" si="122"/>
        <v/>
      </c>
      <c r="P1119" s="105" t="str">
        <f t="shared" si="123"/>
        <v/>
      </c>
      <c r="Q1119" s="82" t="s">
        <v>137</v>
      </c>
      <c r="R1119" s="82"/>
      <c r="S1119" s="82" t="s">
        <v>137</v>
      </c>
      <c r="T1119" s="82" t="s">
        <v>137</v>
      </c>
      <c r="U1119" s="82" t="s">
        <v>137</v>
      </c>
      <c r="V1119" s="82"/>
      <c r="W1119" s="82"/>
      <c r="X1119" s="82" t="s">
        <v>137</v>
      </c>
      <c r="Y1119" s="82"/>
      <c r="Z1119" s="105">
        <f t="shared" si="124"/>
        <v>450000</v>
      </c>
      <c r="AA1119" s="61">
        <f t="shared" si="125"/>
        <v>1000000</v>
      </c>
    </row>
    <row r="1120" spans="1:27" ht="20.100000000000001" customHeight="1">
      <c r="A1120" s="103">
        <v>4003</v>
      </c>
      <c r="B1120" s="102">
        <v>1410052004082</v>
      </c>
      <c r="C1120" s="102">
        <v>1508040101</v>
      </c>
      <c r="D1120" s="103" t="s">
        <v>2720</v>
      </c>
      <c r="E1120" s="103" t="s">
        <v>2726</v>
      </c>
      <c r="F1120" s="104">
        <v>2210052</v>
      </c>
      <c r="G1120" s="103" t="s">
        <v>2729</v>
      </c>
      <c r="H1120" s="103" t="s">
        <v>147</v>
      </c>
      <c r="I1120" s="103" t="s">
        <v>2727</v>
      </c>
      <c r="J1120" s="103" t="s">
        <v>2728</v>
      </c>
      <c r="K1120" s="82">
        <f t="shared" si="119"/>
        <v>1</v>
      </c>
      <c r="L1120" s="82">
        <v>9</v>
      </c>
      <c r="M1120" s="105">
        <f t="shared" si="120"/>
        <v>300000</v>
      </c>
      <c r="N1120" s="105">
        <f t="shared" si="121"/>
        <v>150000</v>
      </c>
      <c r="O1120" s="105" t="str">
        <f t="shared" si="122"/>
        <v/>
      </c>
      <c r="P1120" s="105" t="str">
        <f t="shared" si="123"/>
        <v/>
      </c>
      <c r="Q1120" s="82" t="s">
        <v>137</v>
      </c>
      <c r="R1120" s="82"/>
      <c r="S1120" s="82" t="s">
        <v>137</v>
      </c>
      <c r="T1120" s="82" t="s">
        <v>137</v>
      </c>
      <c r="U1120" s="82" t="s">
        <v>137</v>
      </c>
      <c r="V1120" s="82"/>
      <c r="W1120" s="82"/>
      <c r="X1120" s="82" t="s">
        <v>137</v>
      </c>
      <c r="Y1120" s="82"/>
      <c r="Z1120" s="105">
        <f t="shared" si="124"/>
        <v>450000</v>
      </c>
      <c r="AA1120" s="61">
        <f t="shared" si="125"/>
        <v>1000000</v>
      </c>
    </row>
    <row r="1121" spans="1:27" ht="20.100000000000001" customHeight="1">
      <c r="A1121" s="103">
        <v>4004</v>
      </c>
      <c r="B1121" s="102">
        <v>1410052004397</v>
      </c>
      <c r="C1121" s="102">
        <v>1601280101</v>
      </c>
      <c r="D1121" s="103" t="s">
        <v>2720</v>
      </c>
      <c r="E1121" s="103" t="s">
        <v>2460</v>
      </c>
      <c r="F1121" s="104">
        <v>2310827</v>
      </c>
      <c r="G1121" s="103" t="s">
        <v>2463</v>
      </c>
      <c r="H1121" s="103" t="s">
        <v>147</v>
      </c>
      <c r="I1121" s="103" t="s">
        <v>2461</v>
      </c>
      <c r="J1121" s="103" t="s">
        <v>2730</v>
      </c>
      <c r="K1121" s="82">
        <f t="shared" si="119"/>
        <v>1</v>
      </c>
      <c r="L1121" s="82">
        <v>19</v>
      </c>
      <c r="M1121" s="105">
        <f t="shared" si="120"/>
        <v>300000</v>
      </c>
      <c r="N1121" s="105">
        <f t="shared" si="121"/>
        <v>150000</v>
      </c>
      <c r="O1121" s="105" t="str">
        <f t="shared" si="122"/>
        <v/>
      </c>
      <c r="P1121" s="105" t="str">
        <f t="shared" si="123"/>
        <v/>
      </c>
      <c r="Q1121" s="82" t="s">
        <v>137</v>
      </c>
      <c r="R1121" s="82"/>
      <c r="S1121" s="82" t="s">
        <v>137</v>
      </c>
      <c r="T1121" s="82" t="s">
        <v>137</v>
      </c>
      <c r="U1121" s="82" t="s">
        <v>137</v>
      </c>
      <c r="V1121" s="82"/>
      <c r="W1121" s="82"/>
      <c r="X1121" s="82" t="s">
        <v>137</v>
      </c>
      <c r="Y1121" s="82"/>
      <c r="Z1121" s="105">
        <f t="shared" si="124"/>
        <v>450000</v>
      </c>
      <c r="AA1121" s="61">
        <f t="shared" si="125"/>
        <v>1000000</v>
      </c>
    </row>
    <row r="1122" spans="1:27" ht="20.100000000000001" customHeight="1">
      <c r="A1122" s="101">
        <v>5001</v>
      </c>
      <c r="B1122" s="102">
        <v>1410052003654</v>
      </c>
      <c r="C1122" s="102">
        <v>904010019</v>
      </c>
      <c r="D1122" s="103" t="s">
        <v>2731</v>
      </c>
      <c r="E1122" s="103"/>
      <c r="F1122" s="104"/>
      <c r="G1122" s="103"/>
      <c r="H1122" s="103"/>
      <c r="I1122" s="103"/>
      <c r="J1122" s="103" t="s">
        <v>2732</v>
      </c>
      <c r="K1122" s="82">
        <f t="shared" si="119"/>
        <v>1</v>
      </c>
      <c r="L1122" s="82">
        <v>5</v>
      </c>
      <c r="M1122" s="105">
        <f t="shared" si="120"/>
        <v>300000</v>
      </c>
      <c r="N1122" s="105">
        <f t="shared" si="121"/>
        <v>150000</v>
      </c>
      <c r="O1122" s="105" t="str">
        <f t="shared" si="122"/>
        <v/>
      </c>
      <c r="P1122" s="105" t="str">
        <f t="shared" si="123"/>
        <v/>
      </c>
      <c r="Q1122" s="82" t="s">
        <v>137</v>
      </c>
      <c r="R1122" s="82"/>
      <c r="S1122" s="82" t="s">
        <v>137</v>
      </c>
      <c r="T1122" s="82" t="s">
        <v>137</v>
      </c>
      <c r="U1122" s="82" t="s">
        <v>137</v>
      </c>
      <c r="V1122" s="82"/>
      <c r="W1122" s="82"/>
      <c r="X1122" s="82" t="s">
        <v>137</v>
      </c>
      <c r="Y1122" s="82"/>
      <c r="Z1122" s="105">
        <f t="shared" si="124"/>
        <v>450000</v>
      </c>
      <c r="AA1122" s="61">
        <f t="shared" si="125"/>
        <v>1000000</v>
      </c>
    </row>
    <row r="1123" spans="1:27" ht="20.100000000000001" customHeight="1">
      <c r="A1123" s="101">
        <v>5002</v>
      </c>
      <c r="B1123" s="102">
        <v>1410052003670</v>
      </c>
      <c r="C1123" s="102">
        <v>922020003</v>
      </c>
      <c r="D1123" s="103" t="s">
        <v>2731</v>
      </c>
      <c r="E1123" s="103"/>
      <c r="F1123" s="104"/>
      <c r="G1123" s="103"/>
      <c r="H1123" s="103"/>
      <c r="I1123" s="103"/>
      <c r="J1123" s="103" t="s">
        <v>2733</v>
      </c>
      <c r="K1123" s="82">
        <f t="shared" si="119"/>
        <v>1</v>
      </c>
      <c r="L1123" s="82">
        <v>3</v>
      </c>
      <c r="M1123" s="105">
        <f t="shared" si="120"/>
        <v>300000</v>
      </c>
      <c r="N1123" s="105">
        <f t="shared" si="121"/>
        <v>150000</v>
      </c>
      <c r="O1123" s="105" t="str">
        <f t="shared" si="122"/>
        <v/>
      </c>
      <c r="P1123" s="105" t="str">
        <f t="shared" si="123"/>
        <v/>
      </c>
      <c r="Q1123" s="82" t="s">
        <v>137</v>
      </c>
      <c r="R1123" s="82"/>
      <c r="S1123" s="82" t="s">
        <v>137</v>
      </c>
      <c r="T1123" s="82" t="s">
        <v>137</v>
      </c>
      <c r="U1123" s="82" t="s">
        <v>137</v>
      </c>
      <c r="V1123" s="82"/>
      <c r="W1123" s="82"/>
      <c r="X1123" s="82" t="s">
        <v>137</v>
      </c>
      <c r="Y1123" s="82"/>
      <c r="Z1123" s="105">
        <f t="shared" si="124"/>
        <v>450000</v>
      </c>
      <c r="AA1123" s="61">
        <f t="shared" si="125"/>
        <v>1000000</v>
      </c>
    </row>
    <row r="1124" spans="1:27" ht="20.100000000000001" customHeight="1">
      <c r="A1124" s="101">
        <v>5003</v>
      </c>
      <c r="B1124" s="102">
        <v>1410052003712</v>
      </c>
      <c r="C1124" s="102">
        <v>922020007</v>
      </c>
      <c r="D1124" s="103" t="s">
        <v>2731</v>
      </c>
      <c r="E1124" s="103"/>
      <c r="F1124" s="104"/>
      <c r="G1124" s="103"/>
      <c r="H1124" s="103"/>
      <c r="I1124" s="103"/>
      <c r="J1124" s="103" t="s">
        <v>2734</v>
      </c>
      <c r="K1124" s="82">
        <f t="shared" si="119"/>
        <v>1</v>
      </c>
      <c r="L1124" s="82">
        <v>3</v>
      </c>
      <c r="M1124" s="105">
        <f t="shared" si="120"/>
        <v>300000</v>
      </c>
      <c r="N1124" s="105">
        <f t="shared" si="121"/>
        <v>150000</v>
      </c>
      <c r="O1124" s="105" t="str">
        <f t="shared" si="122"/>
        <v/>
      </c>
      <c r="P1124" s="105" t="str">
        <f t="shared" si="123"/>
        <v/>
      </c>
      <c r="Q1124" s="82" t="s">
        <v>137</v>
      </c>
      <c r="R1124" s="82"/>
      <c r="S1124" s="82" t="s">
        <v>137</v>
      </c>
      <c r="T1124" s="82" t="s">
        <v>137</v>
      </c>
      <c r="U1124" s="82" t="s">
        <v>137</v>
      </c>
      <c r="V1124" s="82"/>
      <c r="W1124" s="82"/>
      <c r="X1124" s="82" t="s">
        <v>137</v>
      </c>
      <c r="Y1124" s="82"/>
      <c r="Z1124" s="105">
        <f t="shared" si="124"/>
        <v>450000</v>
      </c>
      <c r="AA1124" s="61">
        <f t="shared" si="125"/>
        <v>1000000</v>
      </c>
    </row>
    <row r="1125" spans="1:27" ht="20.100000000000001" customHeight="1">
      <c r="A1125" s="101">
        <v>5004</v>
      </c>
      <c r="B1125" s="102">
        <v>1410052003787</v>
      </c>
      <c r="C1125" s="102">
        <v>922020014</v>
      </c>
      <c r="D1125" s="103" t="s">
        <v>2731</v>
      </c>
      <c r="E1125" s="103"/>
      <c r="F1125" s="104"/>
      <c r="G1125" s="103"/>
      <c r="H1125" s="103"/>
      <c r="I1125" s="103"/>
      <c r="J1125" s="103" t="s">
        <v>2735</v>
      </c>
      <c r="K1125" s="82">
        <f t="shared" si="119"/>
        <v>1</v>
      </c>
      <c r="L1125" s="82">
        <v>5</v>
      </c>
      <c r="M1125" s="105">
        <f t="shared" si="120"/>
        <v>300000</v>
      </c>
      <c r="N1125" s="105">
        <f t="shared" si="121"/>
        <v>150000</v>
      </c>
      <c r="O1125" s="105" t="str">
        <f t="shared" si="122"/>
        <v/>
      </c>
      <c r="P1125" s="105" t="str">
        <f t="shared" si="123"/>
        <v/>
      </c>
      <c r="Q1125" s="82" t="s">
        <v>137</v>
      </c>
      <c r="R1125" s="82"/>
      <c r="S1125" s="82" t="s">
        <v>137</v>
      </c>
      <c r="T1125" s="82" t="s">
        <v>137</v>
      </c>
      <c r="U1125" s="82" t="s">
        <v>137</v>
      </c>
      <c r="V1125" s="82"/>
      <c r="W1125" s="82"/>
      <c r="X1125" s="82" t="s">
        <v>137</v>
      </c>
      <c r="Y1125" s="82"/>
      <c r="Z1125" s="105">
        <f t="shared" si="124"/>
        <v>450000</v>
      </c>
      <c r="AA1125" s="61">
        <f t="shared" si="125"/>
        <v>1000000</v>
      </c>
    </row>
    <row r="1126" spans="1:27" ht="20.100000000000001" customHeight="1">
      <c r="A1126" s="101">
        <v>5005</v>
      </c>
      <c r="B1126" s="102">
        <v>1410052003811</v>
      </c>
      <c r="C1126" s="102">
        <v>922020017</v>
      </c>
      <c r="D1126" s="103" t="s">
        <v>2731</v>
      </c>
      <c r="E1126" s="103"/>
      <c r="F1126" s="104"/>
      <c r="G1126" s="103"/>
      <c r="H1126" s="103"/>
      <c r="I1126" s="103"/>
      <c r="J1126" s="103" t="s">
        <v>2736</v>
      </c>
      <c r="K1126" s="82">
        <f t="shared" si="119"/>
        <v>1</v>
      </c>
      <c r="L1126" s="82">
        <v>5</v>
      </c>
      <c r="M1126" s="105">
        <f t="shared" si="120"/>
        <v>300000</v>
      </c>
      <c r="N1126" s="105">
        <f t="shared" si="121"/>
        <v>150000</v>
      </c>
      <c r="O1126" s="105" t="str">
        <f t="shared" si="122"/>
        <v/>
      </c>
      <c r="P1126" s="105" t="str">
        <f t="shared" si="123"/>
        <v/>
      </c>
      <c r="Q1126" s="82" t="s">
        <v>137</v>
      </c>
      <c r="R1126" s="82"/>
      <c r="S1126" s="82" t="s">
        <v>137</v>
      </c>
      <c r="T1126" s="82" t="s">
        <v>137</v>
      </c>
      <c r="U1126" s="82" t="s">
        <v>137</v>
      </c>
      <c r="V1126" s="82"/>
      <c r="W1126" s="82"/>
      <c r="X1126" s="82" t="s">
        <v>137</v>
      </c>
      <c r="Y1126" s="82"/>
      <c r="Z1126" s="105">
        <f t="shared" si="124"/>
        <v>450000</v>
      </c>
      <c r="AA1126" s="61">
        <f t="shared" si="125"/>
        <v>1000000</v>
      </c>
    </row>
    <row r="1127" spans="1:27" ht="20.100000000000001" customHeight="1">
      <c r="A1127" s="101">
        <v>5006</v>
      </c>
      <c r="B1127" s="102">
        <v>1410052003829</v>
      </c>
      <c r="C1127" s="102">
        <v>922020018</v>
      </c>
      <c r="D1127" s="103" t="s">
        <v>2731</v>
      </c>
      <c r="E1127" s="103"/>
      <c r="F1127" s="104"/>
      <c r="G1127" s="103"/>
      <c r="H1127" s="103"/>
      <c r="I1127" s="103"/>
      <c r="J1127" s="103" t="s">
        <v>2737</v>
      </c>
      <c r="K1127" s="82">
        <f t="shared" si="119"/>
        <v>1</v>
      </c>
      <c r="L1127" s="82">
        <v>3</v>
      </c>
      <c r="M1127" s="105">
        <f t="shared" si="120"/>
        <v>300000</v>
      </c>
      <c r="N1127" s="105">
        <f t="shared" si="121"/>
        <v>150000</v>
      </c>
      <c r="O1127" s="105" t="str">
        <f t="shared" si="122"/>
        <v/>
      </c>
      <c r="P1127" s="105" t="str">
        <f t="shared" si="123"/>
        <v/>
      </c>
      <c r="Q1127" s="82" t="s">
        <v>137</v>
      </c>
      <c r="R1127" s="82"/>
      <c r="S1127" s="82" t="s">
        <v>137</v>
      </c>
      <c r="T1127" s="82" t="s">
        <v>137</v>
      </c>
      <c r="U1127" s="82" t="s">
        <v>137</v>
      </c>
      <c r="V1127" s="82"/>
      <c r="W1127" s="82"/>
      <c r="X1127" s="82" t="s">
        <v>137</v>
      </c>
      <c r="Y1127" s="82"/>
      <c r="Z1127" s="105">
        <f t="shared" si="124"/>
        <v>450000</v>
      </c>
      <c r="AA1127" s="61">
        <f t="shared" si="125"/>
        <v>1000000</v>
      </c>
    </row>
    <row r="1128" spans="1:27" ht="20.100000000000001" customHeight="1">
      <c r="A1128" s="101">
        <v>5007</v>
      </c>
      <c r="B1128" s="102">
        <v>1410052003878</v>
      </c>
      <c r="C1128" s="102">
        <v>922020024</v>
      </c>
      <c r="D1128" s="103" t="s">
        <v>2731</v>
      </c>
      <c r="E1128" s="103"/>
      <c r="F1128" s="104"/>
      <c r="G1128" s="103"/>
      <c r="H1128" s="103"/>
      <c r="I1128" s="103"/>
      <c r="J1128" s="103" t="s">
        <v>2738</v>
      </c>
      <c r="K1128" s="82">
        <f t="shared" si="119"/>
        <v>1</v>
      </c>
      <c r="L1128" s="82">
        <v>3</v>
      </c>
      <c r="M1128" s="105">
        <f t="shared" si="120"/>
        <v>300000</v>
      </c>
      <c r="N1128" s="105">
        <f t="shared" si="121"/>
        <v>150000</v>
      </c>
      <c r="O1128" s="105" t="str">
        <f t="shared" si="122"/>
        <v/>
      </c>
      <c r="P1128" s="105" t="str">
        <f t="shared" si="123"/>
        <v/>
      </c>
      <c r="Q1128" s="82" t="s">
        <v>137</v>
      </c>
      <c r="R1128" s="82"/>
      <c r="S1128" s="82" t="s">
        <v>137</v>
      </c>
      <c r="T1128" s="82" t="s">
        <v>137</v>
      </c>
      <c r="U1128" s="82" t="s">
        <v>137</v>
      </c>
      <c r="V1128" s="82"/>
      <c r="W1128" s="82"/>
      <c r="X1128" s="82" t="s">
        <v>137</v>
      </c>
      <c r="Y1128" s="82"/>
      <c r="Z1128" s="105">
        <f t="shared" si="124"/>
        <v>450000</v>
      </c>
      <c r="AA1128" s="61">
        <f t="shared" si="125"/>
        <v>1000000</v>
      </c>
    </row>
    <row r="1129" spans="1:27" ht="20.100000000000001" customHeight="1">
      <c r="A1129" s="101">
        <v>5008</v>
      </c>
      <c r="B1129" s="102">
        <v>1410052003886</v>
      </c>
      <c r="C1129" s="102">
        <v>922020025</v>
      </c>
      <c r="D1129" s="103" t="s">
        <v>2731</v>
      </c>
      <c r="E1129" s="103"/>
      <c r="F1129" s="104"/>
      <c r="G1129" s="103"/>
      <c r="H1129" s="103"/>
      <c r="I1129" s="103"/>
      <c r="J1129" s="103" t="s">
        <v>2739</v>
      </c>
      <c r="K1129" s="82">
        <f t="shared" si="119"/>
        <v>1</v>
      </c>
      <c r="L1129" s="82">
        <v>5</v>
      </c>
      <c r="M1129" s="105">
        <f t="shared" si="120"/>
        <v>300000</v>
      </c>
      <c r="N1129" s="105">
        <f t="shared" si="121"/>
        <v>150000</v>
      </c>
      <c r="O1129" s="105" t="str">
        <f t="shared" si="122"/>
        <v/>
      </c>
      <c r="P1129" s="105" t="str">
        <f t="shared" si="123"/>
        <v/>
      </c>
      <c r="Q1129" s="82" t="s">
        <v>137</v>
      </c>
      <c r="R1129" s="82"/>
      <c r="S1129" s="82" t="s">
        <v>137</v>
      </c>
      <c r="T1129" s="82" t="s">
        <v>137</v>
      </c>
      <c r="U1129" s="82" t="s">
        <v>137</v>
      </c>
      <c r="V1129" s="82"/>
      <c r="W1129" s="82"/>
      <c r="X1129" s="82" t="s">
        <v>137</v>
      </c>
      <c r="Y1129" s="82"/>
      <c r="Z1129" s="105">
        <f t="shared" si="124"/>
        <v>450000</v>
      </c>
      <c r="AA1129" s="61">
        <f t="shared" si="125"/>
        <v>1000000</v>
      </c>
    </row>
    <row r="1130" spans="1:27" ht="20.100000000000001" customHeight="1">
      <c r="A1130" s="101">
        <v>5009</v>
      </c>
      <c r="B1130" s="102">
        <v>1410052003910</v>
      </c>
      <c r="C1130" s="102">
        <v>922020028</v>
      </c>
      <c r="D1130" s="103" t="s">
        <v>2731</v>
      </c>
      <c r="E1130" s="103"/>
      <c r="F1130" s="104"/>
      <c r="G1130" s="103"/>
      <c r="H1130" s="103"/>
      <c r="I1130" s="103"/>
      <c r="J1130" s="103" t="s">
        <v>2740</v>
      </c>
      <c r="K1130" s="82">
        <f t="shared" si="119"/>
        <v>1</v>
      </c>
      <c r="L1130" s="82">
        <v>5</v>
      </c>
      <c r="M1130" s="105">
        <f t="shared" si="120"/>
        <v>300000</v>
      </c>
      <c r="N1130" s="105">
        <f t="shared" si="121"/>
        <v>150000</v>
      </c>
      <c r="O1130" s="105" t="str">
        <f t="shared" si="122"/>
        <v/>
      </c>
      <c r="P1130" s="105" t="str">
        <f t="shared" si="123"/>
        <v/>
      </c>
      <c r="Q1130" s="82" t="s">
        <v>137</v>
      </c>
      <c r="R1130" s="82"/>
      <c r="S1130" s="82" t="s">
        <v>137</v>
      </c>
      <c r="T1130" s="82" t="s">
        <v>137</v>
      </c>
      <c r="U1130" s="82" t="s">
        <v>137</v>
      </c>
      <c r="V1130" s="82"/>
      <c r="W1130" s="82"/>
      <c r="X1130" s="82" t="s">
        <v>137</v>
      </c>
      <c r="Y1130" s="82"/>
      <c r="Z1130" s="105">
        <f t="shared" si="124"/>
        <v>450000</v>
      </c>
      <c r="AA1130" s="61">
        <f t="shared" si="125"/>
        <v>1000000</v>
      </c>
    </row>
    <row r="1131" spans="1:27" ht="20.100000000000001" customHeight="1">
      <c r="A1131" s="101">
        <v>5010</v>
      </c>
      <c r="B1131" s="102">
        <v>1410052003928</v>
      </c>
      <c r="C1131" s="102">
        <v>922020029</v>
      </c>
      <c r="D1131" s="103" t="s">
        <v>2731</v>
      </c>
      <c r="E1131" s="103"/>
      <c r="F1131" s="104"/>
      <c r="G1131" s="103"/>
      <c r="H1131" s="103"/>
      <c r="I1131" s="103"/>
      <c r="J1131" s="103" t="s">
        <v>2741</v>
      </c>
      <c r="K1131" s="82">
        <f t="shared" si="119"/>
        <v>1</v>
      </c>
      <c r="L1131" s="82">
        <v>5</v>
      </c>
      <c r="M1131" s="105">
        <f t="shared" si="120"/>
        <v>300000</v>
      </c>
      <c r="N1131" s="105">
        <f t="shared" si="121"/>
        <v>150000</v>
      </c>
      <c r="O1131" s="105" t="str">
        <f t="shared" si="122"/>
        <v/>
      </c>
      <c r="P1131" s="105" t="str">
        <f t="shared" si="123"/>
        <v/>
      </c>
      <c r="Q1131" s="82" t="s">
        <v>137</v>
      </c>
      <c r="R1131" s="82"/>
      <c r="S1131" s="82" t="s">
        <v>137</v>
      </c>
      <c r="T1131" s="82" t="s">
        <v>137</v>
      </c>
      <c r="U1131" s="82" t="s">
        <v>137</v>
      </c>
      <c r="V1131" s="82"/>
      <c r="W1131" s="82"/>
      <c r="X1131" s="82" t="s">
        <v>137</v>
      </c>
      <c r="Y1131" s="82"/>
      <c r="Z1131" s="105">
        <f t="shared" si="124"/>
        <v>450000</v>
      </c>
      <c r="AA1131" s="61">
        <f t="shared" si="125"/>
        <v>1000000</v>
      </c>
    </row>
    <row r="1132" spans="1:27" ht="20.100000000000001" customHeight="1">
      <c r="A1132" s="101">
        <v>5011</v>
      </c>
      <c r="B1132" s="102">
        <v>1410052004009</v>
      </c>
      <c r="C1132" s="102">
        <v>922020037</v>
      </c>
      <c r="D1132" s="103" t="s">
        <v>2731</v>
      </c>
      <c r="E1132" s="103"/>
      <c r="F1132" s="104"/>
      <c r="G1132" s="103"/>
      <c r="H1132" s="103"/>
      <c r="I1132" s="103"/>
      <c r="J1132" s="103" t="s">
        <v>2742</v>
      </c>
      <c r="K1132" s="82">
        <f t="shared" si="119"/>
        <v>1</v>
      </c>
      <c r="L1132" s="82">
        <v>4</v>
      </c>
      <c r="M1132" s="105">
        <f t="shared" si="120"/>
        <v>300000</v>
      </c>
      <c r="N1132" s="105">
        <f t="shared" si="121"/>
        <v>150000</v>
      </c>
      <c r="O1132" s="105" t="str">
        <f t="shared" si="122"/>
        <v/>
      </c>
      <c r="P1132" s="105" t="str">
        <f t="shared" si="123"/>
        <v/>
      </c>
      <c r="Q1132" s="82" t="s">
        <v>137</v>
      </c>
      <c r="R1132" s="82"/>
      <c r="S1132" s="82" t="s">
        <v>137</v>
      </c>
      <c r="T1132" s="82" t="s">
        <v>137</v>
      </c>
      <c r="U1132" s="82" t="s">
        <v>137</v>
      </c>
      <c r="V1132" s="82"/>
      <c r="W1132" s="82"/>
      <c r="X1132" s="82" t="s">
        <v>137</v>
      </c>
      <c r="Y1132" s="82"/>
      <c r="Z1132" s="105">
        <f t="shared" si="124"/>
        <v>450000</v>
      </c>
      <c r="AA1132" s="61">
        <f t="shared" si="125"/>
        <v>1000000</v>
      </c>
    </row>
    <row r="1133" spans="1:27" ht="20.100000000000001" customHeight="1">
      <c r="A1133" s="101">
        <v>5012</v>
      </c>
      <c r="B1133" s="102">
        <v>1410052004017</v>
      </c>
      <c r="C1133" s="102">
        <v>922020038</v>
      </c>
      <c r="D1133" s="103" t="s">
        <v>2731</v>
      </c>
      <c r="E1133" s="103"/>
      <c r="F1133" s="104"/>
      <c r="G1133" s="103"/>
      <c r="H1133" s="103"/>
      <c r="I1133" s="103"/>
      <c r="J1133" s="103" t="s">
        <v>2743</v>
      </c>
      <c r="K1133" s="82">
        <f t="shared" si="119"/>
        <v>1</v>
      </c>
      <c r="L1133" s="82">
        <v>3</v>
      </c>
      <c r="M1133" s="105">
        <f t="shared" si="120"/>
        <v>300000</v>
      </c>
      <c r="N1133" s="105">
        <f t="shared" si="121"/>
        <v>150000</v>
      </c>
      <c r="O1133" s="105" t="str">
        <f t="shared" si="122"/>
        <v/>
      </c>
      <c r="P1133" s="105" t="str">
        <f t="shared" si="123"/>
        <v/>
      </c>
      <c r="Q1133" s="82" t="s">
        <v>137</v>
      </c>
      <c r="R1133" s="82"/>
      <c r="S1133" s="82" t="s">
        <v>137</v>
      </c>
      <c r="T1133" s="82" t="s">
        <v>137</v>
      </c>
      <c r="U1133" s="82" t="s">
        <v>137</v>
      </c>
      <c r="V1133" s="82"/>
      <c r="W1133" s="82"/>
      <c r="X1133" s="82" t="s">
        <v>137</v>
      </c>
      <c r="Y1133" s="82"/>
      <c r="Z1133" s="105">
        <f t="shared" si="124"/>
        <v>450000</v>
      </c>
      <c r="AA1133" s="61">
        <f t="shared" si="125"/>
        <v>1000000</v>
      </c>
    </row>
    <row r="1134" spans="1:27" ht="20.100000000000001" customHeight="1">
      <c r="A1134" s="101">
        <v>5013</v>
      </c>
      <c r="B1134" s="102">
        <v>1410052004025</v>
      </c>
      <c r="C1134" s="102">
        <v>1016020001</v>
      </c>
      <c r="D1134" s="103" t="s">
        <v>2731</v>
      </c>
      <c r="E1134" s="103"/>
      <c r="F1134" s="104"/>
      <c r="G1134" s="103"/>
      <c r="H1134" s="103"/>
      <c r="I1134" s="103"/>
      <c r="J1134" s="103" t="s">
        <v>2744</v>
      </c>
      <c r="K1134" s="82">
        <f t="shared" si="119"/>
        <v>1</v>
      </c>
      <c r="L1134" s="82">
        <v>5</v>
      </c>
      <c r="M1134" s="105">
        <f t="shared" si="120"/>
        <v>300000</v>
      </c>
      <c r="N1134" s="105">
        <f t="shared" si="121"/>
        <v>150000</v>
      </c>
      <c r="O1134" s="105" t="str">
        <f t="shared" si="122"/>
        <v/>
      </c>
      <c r="P1134" s="105" t="str">
        <f t="shared" si="123"/>
        <v/>
      </c>
      <c r="Q1134" s="82" t="s">
        <v>137</v>
      </c>
      <c r="R1134" s="82"/>
      <c r="S1134" s="82" t="s">
        <v>137</v>
      </c>
      <c r="T1134" s="82" t="s">
        <v>137</v>
      </c>
      <c r="U1134" s="82" t="s">
        <v>137</v>
      </c>
      <c r="V1134" s="82"/>
      <c r="W1134" s="82"/>
      <c r="X1134" s="82" t="s">
        <v>137</v>
      </c>
      <c r="Y1134" s="82"/>
      <c r="Z1134" s="105">
        <f t="shared" si="124"/>
        <v>450000</v>
      </c>
      <c r="AA1134" s="61">
        <f t="shared" si="125"/>
        <v>1000000</v>
      </c>
    </row>
    <row r="1135" spans="1:27" ht="20.100000000000001" customHeight="1">
      <c r="A1135" s="101">
        <v>5014</v>
      </c>
      <c r="B1135" s="102">
        <v>1410052004041</v>
      </c>
      <c r="C1135" s="102">
        <v>1501220120</v>
      </c>
      <c r="D1135" s="103" t="s">
        <v>2731</v>
      </c>
      <c r="E1135" s="103"/>
      <c r="F1135" s="104"/>
      <c r="G1135" s="103"/>
      <c r="H1135" s="103"/>
      <c r="I1135" s="103"/>
      <c r="J1135" s="103" t="s">
        <v>2745</v>
      </c>
      <c r="K1135" s="82">
        <f t="shared" si="119"/>
        <v>1</v>
      </c>
      <c r="L1135" s="82">
        <v>5</v>
      </c>
      <c r="M1135" s="105">
        <f t="shared" si="120"/>
        <v>300000</v>
      </c>
      <c r="N1135" s="105">
        <f t="shared" si="121"/>
        <v>150000</v>
      </c>
      <c r="O1135" s="105" t="str">
        <f t="shared" si="122"/>
        <v/>
      </c>
      <c r="P1135" s="105" t="str">
        <f t="shared" si="123"/>
        <v/>
      </c>
      <c r="Q1135" s="82" t="s">
        <v>137</v>
      </c>
      <c r="R1135" s="82"/>
      <c r="S1135" s="82"/>
      <c r="T1135" s="82" t="s">
        <v>137</v>
      </c>
      <c r="U1135" s="82" t="s">
        <v>137</v>
      </c>
      <c r="V1135" s="82"/>
      <c r="W1135" s="82"/>
      <c r="X1135" s="82" t="s">
        <v>137</v>
      </c>
      <c r="Y1135" s="82"/>
      <c r="Z1135" s="105">
        <f t="shared" si="124"/>
        <v>450000</v>
      </c>
      <c r="AA1135" s="61">
        <f t="shared" si="125"/>
        <v>1000000</v>
      </c>
    </row>
    <row r="1136" spans="1:27" ht="20.100000000000001" customHeight="1">
      <c r="A1136" s="101">
        <v>5015</v>
      </c>
      <c r="B1136" s="102">
        <v>1410052004504</v>
      </c>
      <c r="C1136" s="102">
        <v>1602090101</v>
      </c>
      <c r="D1136" s="103" t="s">
        <v>2731</v>
      </c>
      <c r="E1136" s="103"/>
      <c r="F1136" s="104"/>
      <c r="G1136" s="103"/>
      <c r="H1136" s="103"/>
      <c r="I1136" s="103"/>
      <c r="J1136" s="103" t="s">
        <v>2746</v>
      </c>
      <c r="K1136" s="82">
        <f t="shared" si="119"/>
        <v>1</v>
      </c>
      <c r="L1136" s="82">
        <v>3</v>
      </c>
      <c r="M1136" s="105">
        <f t="shared" si="120"/>
        <v>300000</v>
      </c>
      <c r="N1136" s="105">
        <f t="shared" si="121"/>
        <v>150000</v>
      </c>
      <c r="O1136" s="105" t="str">
        <f t="shared" si="122"/>
        <v/>
      </c>
      <c r="P1136" s="105" t="str">
        <f t="shared" si="123"/>
        <v/>
      </c>
      <c r="Q1136" s="82" t="s">
        <v>137</v>
      </c>
      <c r="R1136" s="82"/>
      <c r="S1136" s="82" t="s">
        <v>137</v>
      </c>
      <c r="T1136" s="82" t="s">
        <v>137</v>
      </c>
      <c r="U1136" s="82" t="s">
        <v>137</v>
      </c>
      <c r="V1136" s="82"/>
      <c r="W1136" s="82"/>
      <c r="X1136" s="82" t="s">
        <v>137</v>
      </c>
      <c r="Y1136" s="82"/>
      <c r="Z1136" s="105">
        <f t="shared" si="124"/>
        <v>450000</v>
      </c>
      <c r="AA1136" s="61">
        <f t="shared" si="125"/>
        <v>1000000</v>
      </c>
    </row>
    <row r="1137" spans="1:27" ht="20.100000000000001" customHeight="1">
      <c r="A1137" s="101">
        <v>5016</v>
      </c>
      <c r="B1137" s="102">
        <v>1410052004629</v>
      </c>
      <c r="C1137" s="102">
        <v>1410012001921</v>
      </c>
      <c r="D1137" s="103" t="s">
        <v>2731</v>
      </c>
      <c r="E1137" s="103"/>
      <c r="F1137" s="104"/>
      <c r="G1137" s="103"/>
      <c r="H1137" s="103"/>
      <c r="I1137" s="103"/>
      <c r="J1137" s="103" t="s">
        <v>2747</v>
      </c>
      <c r="K1137" s="82">
        <f t="shared" si="119"/>
        <v>1</v>
      </c>
      <c r="L1137" s="82">
        <v>5</v>
      </c>
      <c r="M1137" s="105">
        <f t="shared" si="120"/>
        <v>300000</v>
      </c>
      <c r="N1137" s="105">
        <f t="shared" si="121"/>
        <v>150000</v>
      </c>
      <c r="O1137" s="105" t="str">
        <f t="shared" si="122"/>
        <v/>
      </c>
      <c r="P1137" s="105" t="str">
        <f t="shared" si="123"/>
        <v/>
      </c>
      <c r="Q1137" s="82" t="s">
        <v>137</v>
      </c>
      <c r="R1137" s="82"/>
      <c r="S1137" s="82" t="s">
        <v>137</v>
      </c>
      <c r="T1137" s="82" t="s">
        <v>137</v>
      </c>
      <c r="U1137" s="82" t="s">
        <v>137</v>
      </c>
      <c r="V1137" s="82"/>
      <c r="W1137" s="82"/>
      <c r="X1137" s="82" t="s">
        <v>137</v>
      </c>
      <c r="Y1137" s="82"/>
      <c r="Z1137" s="105">
        <f t="shared" si="124"/>
        <v>450000</v>
      </c>
      <c r="AA1137" s="61">
        <f t="shared" si="125"/>
        <v>1000000</v>
      </c>
    </row>
    <row r="1138" spans="1:27" ht="20.100000000000001" customHeight="1">
      <c r="A1138" s="101">
        <v>5017</v>
      </c>
      <c r="B1138" s="102">
        <v>1410052004926</v>
      </c>
      <c r="C1138" s="102">
        <v>1410012001947</v>
      </c>
      <c r="D1138" s="103" t="s">
        <v>2731</v>
      </c>
      <c r="E1138" s="103"/>
      <c r="F1138" s="104"/>
      <c r="G1138" s="103"/>
      <c r="H1138" s="103"/>
      <c r="I1138" s="103"/>
      <c r="J1138" s="103" t="s">
        <v>2748</v>
      </c>
      <c r="K1138" s="82">
        <f t="shared" si="119"/>
        <v>1</v>
      </c>
      <c r="L1138" s="82">
        <v>5</v>
      </c>
      <c r="M1138" s="105">
        <f t="shared" si="120"/>
        <v>300000</v>
      </c>
      <c r="N1138" s="105">
        <f t="shared" si="121"/>
        <v>150000</v>
      </c>
      <c r="O1138" s="105" t="str">
        <f t="shared" si="122"/>
        <v/>
      </c>
      <c r="P1138" s="105" t="str">
        <f t="shared" si="123"/>
        <v/>
      </c>
      <c r="Q1138" s="82" t="s">
        <v>137</v>
      </c>
      <c r="R1138" s="82"/>
      <c r="S1138" s="82" t="s">
        <v>137</v>
      </c>
      <c r="T1138" s="82" t="s">
        <v>137</v>
      </c>
      <c r="U1138" s="82" t="s">
        <v>137</v>
      </c>
      <c r="V1138" s="82"/>
      <c r="W1138" s="82"/>
      <c r="X1138" s="82" t="s">
        <v>137</v>
      </c>
      <c r="Y1138" s="82"/>
      <c r="Z1138" s="105">
        <f t="shared" si="124"/>
        <v>450000</v>
      </c>
      <c r="AA1138" s="61">
        <f t="shared" si="125"/>
        <v>1000000</v>
      </c>
    </row>
    <row r="1139" spans="1:27" ht="20.100000000000001" customHeight="1">
      <c r="A1139" s="101">
        <v>5018</v>
      </c>
      <c r="B1139" s="102">
        <v>1410052005006</v>
      </c>
      <c r="C1139" s="102">
        <v>1410012001954</v>
      </c>
      <c r="D1139" s="103" t="s">
        <v>2731</v>
      </c>
      <c r="E1139" s="103"/>
      <c r="F1139" s="104"/>
      <c r="G1139" s="103"/>
      <c r="H1139" s="103"/>
      <c r="I1139" s="103"/>
      <c r="J1139" s="103" t="s">
        <v>2749</v>
      </c>
      <c r="K1139" s="82">
        <f t="shared" si="119"/>
        <v>1</v>
      </c>
      <c r="L1139" s="82">
        <v>5</v>
      </c>
      <c r="M1139" s="105">
        <f t="shared" si="120"/>
        <v>300000</v>
      </c>
      <c r="N1139" s="105">
        <f t="shared" si="121"/>
        <v>150000</v>
      </c>
      <c r="O1139" s="105" t="str">
        <f t="shared" si="122"/>
        <v/>
      </c>
      <c r="P1139" s="105" t="str">
        <f t="shared" si="123"/>
        <v/>
      </c>
      <c r="Q1139" s="82" t="s">
        <v>137</v>
      </c>
      <c r="R1139" s="82"/>
      <c r="S1139" s="82" t="s">
        <v>137</v>
      </c>
      <c r="T1139" s="82" t="s">
        <v>137</v>
      </c>
      <c r="U1139" s="82" t="s">
        <v>137</v>
      </c>
      <c r="V1139" s="82"/>
      <c r="W1139" s="82"/>
      <c r="X1139" s="82" t="s">
        <v>137</v>
      </c>
      <c r="Y1139" s="82"/>
      <c r="Z1139" s="105">
        <f t="shared" si="124"/>
        <v>450000</v>
      </c>
      <c r="AA1139" s="61">
        <f t="shared" si="125"/>
        <v>1000000</v>
      </c>
    </row>
    <row r="1140" spans="1:27" ht="20.100000000000001" customHeight="1">
      <c r="A1140" s="101">
        <v>5019</v>
      </c>
      <c r="B1140" s="102">
        <v>1410052005360</v>
      </c>
      <c r="C1140" s="102">
        <v>1410512100017</v>
      </c>
      <c r="D1140" s="103" t="s">
        <v>2731</v>
      </c>
      <c r="E1140" s="103"/>
      <c r="F1140" s="104"/>
      <c r="G1140" s="103"/>
      <c r="H1140" s="103"/>
      <c r="I1140" s="103"/>
      <c r="J1140" s="103" t="s">
        <v>2750</v>
      </c>
      <c r="K1140" s="82">
        <f t="shared" si="119"/>
        <v>1</v>
      </c>
      <c r="L1140" s="82">
        <v>5</v>
      </c>
      <c r="M1140" s="105">
        <f t="shared" si="120"/>
        <v>300000</v>
      </c>
      <c r="N1140" s="105">
        <f t="shared" si="121"/>
        <v>150000</v>
      </c>
      <c r="O1140" s="105" t="str">
        <f t="shared" si="122"/>
        <v/>
      </c>
      <c r="P1140" s="105" t="str">
        <f t="shared" si="123"/>
        <v/>
      </c>
      <c r="Q1140" s="82" t="s">
        <v>137</v>
      </c>
      <c r="R1140" s="82"/>
      <c r="S1140" s="82" t="s">
        <v>137</v>
      </c>
      <c r="T1140" s="82" t="s">
        <v>137</v>
      </c>
      <c r="U1140" s="82" t="s">
        <v>137</v>
      </c>
      <c r="V1140" s="82"/>
      <c r="W1140" s="82"/>
      <c r="X1140" s="82" t="s">
        <v>137</v>
      </c>
      <c r="Y1140" s="82"/>
      <c r="Z1140" s="105">
        <f t="shared" si="124"/>
        <v>450000</v>
      </c>
      <c r="AA1140" s="61">
        <f t="shared" si="125"/>
        <v>1000000</v>
      </c>
    </row>
    <row r="1141" spans="1:27" ht="20.100000000000001" customHeight="1">
      <c r="A1141" s="101">
        <v>5020</v>
      </c>
      <c r="B1141" s="102">
        <v>1410052005667</v>
      </c>
      <c r="C1141" s="102">
        <v>1411012100010</v>
      </c>
      <c r="D1141" s="103" t="s">
        <v>2731</v>
      </c>
      <c r="E1141" s="103"/>
      <c r="F1141" s="104"/>
      <c r="G1141" s="103"/>
      <c r="H1141" s="103"/>
      <c r="I1141" s="103"/>
      <c r="J1141" s="103" t="s">
        <v>2751</v>
      </c>
      <c r="K1141" s="82">
        <f t="shared" si="119"/>
        <v>1</v>
      </c>
      <c r="L1141" s="82">
        <v>5</v>
      </c>
      <c r="M1141" s="105">
        <f t="shared" si="120"/>
        <v>300000</v>
      </c>
      <c r="N1141" s="105">
        <f t="shared" si="121"/>
        <v>150000</v>
      </c>
      <c r="O1141" s="105" t="str">
        <f t="shared" si="122"/>
        <v/>
      </c>
      <c r="P1141" s="105" t="str">
        <f t="shared" si="123"/>
        <v/>
      </c>
      <c r="Q1141" s="82" t="s">
        <v>137</v>
      </c>
      <c r="R1141" s="82"/>
      <c r="S1141" s="82" t="s">
        <v>137</v>
      </c>
      <c r="T1141" s="82" t="s">
        <v>137</v>
      </c>
      <c r="U1141" s="82" t="s">
        <v>137</v>
      </c>
      <c r="V1141" s="82"/>
      <c r="W1141" s="82"/>
      <c r="X1141" s="82" t="s">
        <v>137</v>
      </c>
      <c r="Y1141" s="82"/>
      <c r="Z1141" s="105">
        <f t="shared" si="124"/>
        <v>450000</v>
      </c>
      <c r="AA1141" s="61">
        <f t="shared" si="125"/>
        <v>1000000</v>
      </c>
    </row>
    <row r="1142" spans="1:27" ht="20.100000000000001" customHeight="1">
      <c r="A1142" s="101">
        <v>5021</v>
      </c>
      <c r="B1142" s="102">
        <v>1410052005378</v>
      </c>
      <c r="C1142" s="102">
        <v>1411212100018</v>
      </c>
      <c r="D1142" s="103" t="s">
        <v>2731</v>
      </c>
      <c r="E1142" s="103"/>
      <c r="F1142" s="104"/>
      <c r="G1142" s="103"/>
      <c r="H1142" s="103"/>
      <c r="I1142" s="103"/>
      <c r="J1142" s="103" t="s">
        <v>2752</v>
      </c>
      <c r="K1142" s="82">
        <f t="shared" si="119"/>
        <v>1</v>
      </c>
      <c r="L1142" s="82">
        <v>3</v>
      </c>
      <c r="M1142" s="105">
        <f t="shared" si="120"/>
        <v>300000</v>
      </c>
      <c r="N1142" s="105">
        <f t="shared" si="121"/>
        <v>150000</v>
      </c>
      <c r="O1142" s="105" t="str">
        <f t="shared" si="122"/>
        <v/>
      </c>
      <c r="P1142" s="105" t="str">
        <f t="shared" si="123"/>
        <v/>
      </c>
      <c r="Q1142" s="82" t="s">
        <v>137</v>
      </c>
      <c r="R1142" s="82"/>
      <c r="S1142" s="82" t="s">
        <v>137</v>
      </c>
      <c r="T1142" s="82" t="s">
        <v>137</v>
      </c>
      <c r="U1142" s="82" t="s">
        <v>137</v>
      </c>
      <c r="V1142" s="82"/>
      <c r="W1142" s="82"/>
      <c r="X1142" s="82" t="s">
        <v>137</v>
      </c>
      <c r="Y1142" s="82"/>
      <c r="Z1142" s="105">
        <f t="shared" si="124"/>
        <v>450000</v>
      </c>
      <c r="AA1142" s="61">
        <f t="shared" si="125"/>
        <v>1000000</v>
      </c>
    </row>
    <row r="1143" spans="1:27" ht="20.100000000000001" customHeight="1">
      <c r="A1143" s="101">
        <v>5022</v>
      </c>
      <c r="B1143" s="102">
        <v>1410052005675</v>
      </c>
      <c r="C1143" s="102">
        <v>1411712100013</v>
      </c>
      <c r="D1143" s="103" t="s">
        <v>2753</v>
      </c>
      <c r="E1143" s="103"/>
      <c r="F1143" s="104"/>
      <c r="G1143" s="103"/>
      <c r="H1143" s="103"/>
      <c r="I1143" s="103"/>
      <c r="J1143" s="103" t="s">
        <v>2754</v>
      </c>
      <c r="K1143" s="82">
        <f t="shared" si="119"/>
        <v>1</v>
      </c>
      <c r="L1143" s="82">
        <v>3</v>
      </c>
      <c r="M1143" s="105">
        <f t="shared" si="120"/>
        <v>300000</v>
      </c>
      <c r="N1143" s="105">
        <f t="shared" si="121"/>
        <v>150000</v>
      </c>
      <c r="O1143" s="105" t="str">
        <f t="shared" si="122"/>
        <v/>
      </c>
      <c r="P1143" s="105" t="str">
        <f t="shared" si="123"/>
        <v/>
      </c>
      <c r="Q1143" s="82" t="s">
        <v>137</v>
      </c>
      <c r="R1143" s="82"/>
      <c r="S1143" s="82" t="s">
        <v>137</v>
      </c>
      <c r="T1143" s="82" t="s">
        <v>137</v>
      </c>
      <c r="U1143" s="82" t="s">
        <v>137</v>
      </c>
      <c r="V1143" s="82"/>
      <c r="W1143" s="82"/>
      <c r="X1143" s="82" t="s">
        <v>137</v>
      </c>
      <c r="Y1143" s="82"/>
      <c r="Z1143" s="105">
        <f t="shared" si="124"/>
        <v>450000</v>
      </c>
      <c r="AA1143" s="61">
        <f t="shared" si="125"/>
        <v>1000000</v>
      </c>
    </row>
    <row r="1144" spans="1:27" ht="20.100000000000001" customHeight="1">
      <c r="A1144" s="101">
        <v>6001</v>
      </c>
      <c r="B1144" s="111">
        <v>1410051027316</v>
      </c>
      <c r="C1144" s="102">
        <v>828010033</v>
      </c>
      <c r="D1144" s="103" t="s">
        <v>2755</v>
      </c>
      <c r="E1144" s="103"/>
      <c r="F1144" s="104"/>
      <c r="G1144" s="103"/>
      <c r="H1144" s="103"/>
      <c r="I1144" s="103"/>
      <c r="J1144" s="112" t="s">
        <v>2756</v>
      </c>
      <c r="K1144" s="82">
        <f t="shared" si="119"/>
        <v>3</v>
      </c>
      <c r="L1144" s="82">
        <v>300</v>
      </c>
      <c r="M1144" s="105"/>
      <c r="N1144" s="105">
        <f t="shared" si="121"/>
        <v>250000</v>
      </c>
      <c r="O1144" s="105">
        <f t="shared" si="122"/>
        <v>300000</v>
      </c>
      <c r="P1144" s="105" t="str">
        <f t="shared" si="123"/>
        <v/>
      </c>
      <c r="Q1144" s="82" t="s">
        <v>137</v>
      </c>
      <c r="R1144" s="82"/>
      <c r="S1144" s="82"/>
      <c r="T1144" s="82"/>
      <c r="U1144" s="82" t="s">
        <v>2080</v>
      </c>
      <c r="V1144" s="82"/>
      <c r="W1144" s="82"/>
      <c r="X1144" s="82"/>
      <c r="Y1144" s="82"/>
      <c r="Z1144" s="105">
        <f t="shared" si="124"/>
        <v>550000</v>
      </c>
      <c r="AA1144" s="61">
        <f t="shared" si="125"/>
        <v>1000000</v>
      </c>
    </row>
    <row r="1145" spans="1:27" ht="20.100000000000001" customHeight="1">
      <c r="A1145" s="101">
        <v>6002</v>
      </c>
      <c r="B1145" s="111">
        <v>1410051022689</v>
      </c>
      <c r="C1145" s="102">
        <v>1016060009</v>
      </c>
      <c r="D1145" s="103" t="s">
        <v>2755</v>
      </c>
      <c r="E1145" s="103" t="s">
        <v>2094</v>
      </c>
      <c r="F1145" s="104">
        <v>2530084</v>
      </c>
      <c r="G1145" s="103" t="s">
        <v>2097</v>
      </c>
      <c r="H1145" s="103" t="s">
        <v>133</v>
      </c>
      <c r="I1145" s="103" t="s">
        <v>2095</v>
      </c>
      <c r="J1145" s="112" t="s">
        <v>2758</v>
      </c>
      <c r="K1145" s="82">
        <f t="shared" si="119"/>
        <v>3</v>
      </c>
      <c r="L1145" s="82">
        <v>330</v>
      </c>
      <c r="M1145" s="105"/>
      <c r="N1145" s="105">
        <f t="shared" si="121"/>
        <v>250000</v>
      </c>
      <c r="O1145" s="105">
        <f t="shared" si="122"/>
        <v>300000</v>
      </c>
      <c r="P1145" s="105" t="str">
        <f t="shared" si="123"/>
        <v/>
      </c>
      <c r="Q1145" s="82" t="s">
        <v>137</v>
      </c>
      <c r="R1145" s="82"/>
      <c r="S1145" s="82"/>
      <c r="T1145" s="82"/>
      <c r="U1145" s="82" t="s">
        <v>2080</v>
      </c>
      <c r="V1145" s="82"/>
      <c r="W1145" s="82"/>
      <c r="X1145" s="82"/>
      <c r="Y1145" s="82"/>
      <c r="Z1145" s="105">
        <f t="shared" si="124"/>
        <v>550000</v>
      </c>
      <c r="AA1145" s="61">
        <f t="shared" si="125"/>
        <v>1000000</v>
      </c>
    </row>
    <row r="1146" spans="1:27" ht="20.100000000000001" customHeight="1">
      <c r="A1146" s="101">
        <v>6003</v>
      </c>
      <c r="B1146" s="111">
        <v>1410051022705</v>
      </c>
      <c r="C1146" s="102">
        <v>1016060009</v>
      </c>
      <c r="D1146" s="103" t="s">
        <v>2755</v>
      </c>
      <c r="E1146" s="103" t="s">
        <v>2094</v>
      </c>
      <c r="F1146" s="104">
        <v>2530084</v>
      </c>
      <c r="G1146" s="103" t="s">
        <v>2097</v>
      </c>
      <c r="H1146" s="103" t="s">
        <v>133</v>
      </c>
      <c r="I1146" s="103" t="s">
        <v>2095</v>
      </c>
      <c r="J1146" s="112" t="s">
        <v>2759</v>
      </c>
      <c r="K1146" s="82">
        <f t="shared" si="119"/>
        <v>3</v>
      </c>
      <c r="L1146" s="82">
        <v>280</v>
      </c>
      <c r="M1146" s="105"/>
      <c r="N1146" s="105">
        <f t="shared" si="121"/>
        <v>250000</v>
      </c>
      <c r="O1146" s="105">
        <f t="shared" si="122"/>
        <v>300000</v>
      </c>
      <c r="P1146" s="105" t="str">
        <f t="shared" si="123"/>
        <v/>
      </c>
      <c r="Q1146" s="82" t="s">
        <v>137</v>
      </c>
      <c r="R1146" s="82"/>
      <c r="S1146" s="82"/>
      <c r="T1146" s="82"/>
      <c r="U1146" s="82" t="s">
        <v>2080</v>
      </c>
      <c r="V1146" s="82"/>
      <c r="W1146" s="82"/>
      <c r="X1146" s="82"/>
      <c r="Y1146" s="82"/>
      <c r="Z1146" s="105">
        <f t="shared" si="124"/>
        <v>550000</v>
      </c>
      <c r="AA1146" s="61">
        <f t="shared" si="125"/>
        <v>1000000</v>
      </c>
    </row>
    <row r="1147" spans="1:27" ht="20.100000000000001" customHeight="1">
      <c r="A1147" s="101">
        <v>6004</v>
      </c>
      <c r="B1147" s="111">
        <v>1410051023430</v>
      </c>
      <c r="C1147" s="102">
        <v>1016060009</v>
      </c>
      <c r="D1147" s="103" t="s">
        <v>2755</v>
      </c>
      <c r="E1147" s="103" t="s">
        <v>2094</v>
      </c>
      <c r="F1147" s="104">
        <v>2530084</v>
      </c>
      <c r="G1147" s="103" t="s">
        <v>2097</v>
      </c>
      <c r="H1147" s="103" t="s">
        <v>133</v>
      </c>
      <c r="I1147" s="103" t="s">
        <v>2095</v>
      </c>
      <c r="J1147" s="112" t="s">
        <v>2760</v>
      </c>
      <c r="K1147" s="82">
        <f t="shared" si="119"/>
        <v>3</v>
      </c>
      <c r="L1147" s="82">
        <v>280</v>
      </c>
      <c r="M1147" s="105"/>
      <c r="N1147" s="105">
        <f t="shared" si="121"/>
        <v>250000</v>
      </c>
      <c r="O1147" s="105">
        <f t="shared" si="122"/>
        <v>300000</v>
      </c>
      <c r="P1147" s="105" t="str">
        <f t="shared" si="123"/>
        <v/>
      </c>
      <c r="Q1147" s="82" t="s">
        <v>137</v>
      </c>
      <c r="R1147" s="82"/>
      <c r="S1147" s="82"/>
      <c r="T1147" s="82"/>
      <c r="U1147" s="82" t="s">
        <v>2080</v>
      </c>
      <c r="V1147" s="82"/>
      <c r="W1147" s="82"/>
      <c r="X1147" s="82"/>
      <c r="Y1147" s="82"/>
      <c r="Z1147" s="105">
        <f t="shared" si="124"/>
        <v>550000</v>
      </c>
      <c r="AA1147" s="61">
        <f t="shared" si="125"/>
        <v>1000000</v>
      </c>
    </row>
    <row r="1148" spans="1:27" ht="20.100000000000001" customHeight="1">
      <c r="A1148" s="101">
        <v>6005</v>
      </c>
      <c r="B1148" s="111">
        <v>1410051022283</v>
      </c>
      <c r="C1148" s="102">
        <v>1511040202</v>
      </c>
      <c r="D1148" s="103" t="s">
        <v>2755</v>
      </c>
      <c r="E1148" s="103" t="s">
        <v>2761</v>
      </c>
      <c r="F1148" s="104">
        <v>2340051</v>
      </c>
      <c r="G1148" s="103" t="s">
        <v>2757</v>
      </c>
      <c r="H1148" s="103" t="s">
        <v>133</v>
      </c>
      <c r="I1148" s="103" t="s">
        <v>2762</v>
      </c>
      <c r="J1148" s="112" t="s">
        <v>2763</v>
      </c>
      <c r="K1148" s="82">
        <f t="shared" si="119"/>
        <v>3</v>
      </c>
      <c r="L1148" s="82">
        <v>150</v>
      </c>
      <c r="M1148" s="105"/>
      <c r="N1148" s="105">
        <f t="shared" si="121"/>
        <v>250000</v>
      </c>
      <c r="O1148" s="105">
        <f t="shared" si="122"/>
        <v>300000</v>
      </c>
      <c r="P1148" s="105" t="str">
        <f t="shared" si="123"/>
        <v/>
      </c>
      <c r="Q1148" s="82" t="s">
        <v>137</v>
      </c>
      <c r="R1148" s="82"/>
      <c r="S1148" s="82"/>
      <c r="T1148" s="82"/>
      <c r="U1148" s="82" t="s">
        <v>2080</v>
      </c>
      <c r="V1148" s="82"/>
      <c r="W1148" s="82"/>
      <c r="X1148" s="82"/>
      <c r="Y1148" s="82"/>
      <c r="Z1148" s="105">
        <f t="shared" si="124"/>
        <v>550000</v>
      </c>
      <c r="AA1148" s="61">
        <f t="shared" si="125"/>
        <v>1000000</v>
      </c>
    </row>
    <row r="1149" spans="1:27" ht="20.100000000000001" customHeight="1">
      <c r="A1149" s="101">
        <v>6006</v>
      </c>
      <c r="B1149" s="111">
        <v>1410051022234</v>
      </c>
      <c r="C1149" s="102">
        <v>1511040202</v>
      </c>
      <c r="D1149" s="103" t="s">
        <v>2755</v>
      </c>
      <c r="E1149" s="103" t="s">
        <v>2761</v>
      </c>
      <c r="F1149" s="104">
        <v>2340051</v>
      </c>
      <c r="G1149" s="103" t="s">
        <v>2765</v>
      </c>
      <c r="H1149" s="103" t="s">
        <v>133</v>
      </c>
      <c r="I1149" s="103" t="s">
        <v>2762</v>
      </c>
      <c r="J1149" s="112" t="s">
        <v>2764</v>
      </c>
      <c r="K1149" s="82">
        <f t="shared" si="119"/>
        <v>3</v>
      </c>
      <c r="L1149" s="82">
        <v>140</v>
      </c>
      <c r="M1149" s="105"/>
      <c r="N1149" s="105">
        <f t="shared" si="121"/>
        <v>250000</v>
      </c>
      <c r="O1149" s="105">
        <f t="shared" si="122"/>
        <v>300000</v>
      </c>
      <c r="P1149" s="105" t="str">
        <f t="shared" si="123"/>
        <v/>
      </c>
      <c r="Q1149" s="82" t="s">
        <v>137</v>
      </c>
      <c r="R1149" s="82"/>
      <c r="S1149" s="82"/>
      <c r="T1149" s="82"/>
      <c r="U1149" s="82" t="s">
        <v>2080</v>
      </c>
      <c r="V1149" s="82"/>
      <c r="W1149" s="82"/>
      <c r="X1149" s="82"/>
      <c r="Y1149" s="82"/>
      <c r="Z1149" s="105">
        <f t="shared" si="124"/>
        <v>550000</v>
      </c>
      <c r="AA1149" s="61">
        <f t="shared" si="125"/>
        <v>1000000</v>
      </c>
    </row>
    <row r="1150" spans="1:27" ht="20.100000000000001" customHeight="1">
      <c r="A1150" s="101">
        <v>6007</v>
      </c>
      <c r="B1150" s="111">
        <v>1410051023919</v>
      </c>
      <c r="C1150" s="102">
        <v>1410002000313</v>
      </c>
      <c r="D1150" s="103" t="s">
        <v>2755</v>
      </c>
      <c r="E1150" s="103" t="s">
        <v>2766</v>
      </c>
      <c r="F1150" s="104">
        <v>2300015</v>
      </c>
      <c r="G1150" s="103" t="s">
        <v>2769</v>
      </c>
      <c r="H1150" s="103" t="s">
        <v>133</v>
      </c>
      <c r="I1150" s="103" t="s">
        <v>2767</v>
      </c>
      <c r="J1150" s="112" t="s">
        <v>2768</v>
      </c>
      <c r="K1150" s="82">
        <f t="shared" si="119"/>
        <v>3</v>
      </c>
      <c r="L1150" s="82">
        <v>115</v>
      </c>
      <c r="M1150" s="105"/>
      <c r="N1150" s="105">
        <f t="shared" si="121"/>
        <v>250000</v>
      </c>
      <c r="O1150" s="105">
        <f t="shared" si="122"/>
        <v>300000</v>
      </c>
      <c r="P1150" s="105" t="str">
        <f t="shared" si="123"/>
        <v/>
      </c>
      <c r="Q1150" s="82" t="s">
        <v>137</v>
      </c>
      <c r="R1150" s="82"/>
      <c r="S1150" s="82"/>
      <c r="T1150" s="82"/>
      <c r="U1150" s="82" t="s">
        <v>2080</v>
      </c>
      <c r="V1150" s="82"/>
      <c r="W1150" s="82"/>
      <c r="X1150" s="82"/>
      <c r="Y1150" s="82"/>
      <c r="Z1150" s="105">
        <f t="shared" si="124"/>
        <v>550000</v>
      </c>
      <c r="AA1150" s="61">
        <f t="shared" si="125"/>
        <v>1000000</v>
      </c>
    </row>
    <row r="1151" spans="1:27" ht="20.100000000000001" customHeight="1">
      <c r="A1151" s="101">
        <v>6008</v>
      </c>
      <c r="B1151" s="111">
        <v>1410051021780</v>
      </c>
      <c r="C1151" s="102">
        <v>1410002000883</v>
      </c>
      <c r="D1151" s="103" t="s">
        <v>2755</v>
      </c>
      <c r="E1151" s="103" t="s">
        <v>2770</v>
      </c>
      <c r="F1151" s="104">
        <v>2220011</v>
      </c>
      <c r="G1151" s="103" t="s">
        <v>2765</v>
      </c>
      <c r="H1151" s="103" t="s">
        <v>133</v>
      </c>
      <c r="I1151" s="103" t="s">
        <v>2771</v>
      </c>
      <c r="J1151" s="112" t="s">
        <v>2772</v>
      </c>
      <c r="K1151" s="82">
        <f t="shared" si="119"/>
        <v>3</v>
      </c>
      <c r="L1151" s="82">
        <v>175</v>
      </c>
      <c r="M1151" s="105"/>
      <c r="N1151" s="105">
        <f t="shared" si="121"/>
        <v>250000</v>
      </c>
      <c r="O1151" s="105">
        <f t="shared" si="122"/>
        <v>300000</v>
      </c>
      <c r="P1151" s="105" t="str">
        <f t="shared" si="123"/>
        <v/>
      </c>
      <c r="Q1151" s="82" t="s">
        <v>137</v>
      </c>
      <c r="R1151" s="82"/>
      <c r="S1151" s="82"/>
      <c r="T1151" s="82"/>
      <c r="U1151" s="82" t="s">
        <v>2080</v>
      </c>
      <c r="V1151" s="82"/>
      <c r="W1151" s="82"/>
      <c r="X1151" s="82"/>
      <c r="Y1151" s="82"/>
      <c r="Z1151" s="105">
        <f t="shared" si="124"/>
        <v>550000</v>
      </c>
      <c r="AA1151" s="61">
        <f t="shared" si="125"/>
        <v>1000000</v>
      </c>
    </row>
    <row r="1152" spans="1:27" ht="20.100000000000001" customHeight="1">
      <c r="A1152" s="101">
        <v>6009</v>
      </c>
      <c r="B1152" s="111">
        <v>1410051021921</v>
      </c>
      <c r="C1152" s="102">
        <v>1410002000958</v>
      </c>
      <c r="D1152" s="103" t="s">
        <v>2755</v>
      </c>
      <c r="E1152" s="103" t="s">
        <v>2773</v>
      </c>
      <c r="F1152" s="104">
        <v>2440002</v>
      </c>
      <c r="G1152" s="103" t="s">
        <v>2769</v>
      </c>
      <c r="H1152" s="103" t="s">
        <v>133</v>
      </c>
      <c r="I1152" s="103" t="s">
        <v>2774</v>
      </c>
      <c r="J1152" s="112" t="s">
        <v>2775</v>
      </c>
      <c r="K1152" s="82">
        <f t="shared" si="119"/>
        <v>3</v>
      </c>
      <c r="L1152" s="82">
        <v>189</v>
      </c>
      <c r="M1152" s="105"/>
      <c r="N1152" s="105">
        <f t="shared" si="121"/>
        <v>250000</v>
      </c>
      <c r="O1152" s="105" t="str">
        <f t="shared" si="122"/>
        <v/>
      </c>
      <c r="P1152" s="105" t="str">
        <f t="shared" si="123"/>
        <v/>
      </c>
      <c r="Q1152" s="82" t="s">
        <v>137</v>
      </c>
      <c r="R1152" s="82"/>
      <c r="S1152" s="82"/>
      <c r="T1152" s="82"/>
      <c r="U1152" s="82"/>
      <c r="V1152" s="82"/>
      <c r="W1152" s="82"/>
      <c r="X1152" s="82"/>
      <c r="Y1152" s="82"/>
      <c r="Z1152" s="105">
        <f t="shared" si="124"/>
        <v>250000</v>
      </c>
      <c r="AA1152" s="61">
        <f t="shared" si="125"/>
        <v>1000000</v>
      </c>
    </row>
    <row r="1153" spans="1:27" ht="20.100000000000001" customHeight="1">
      <c r="A1153" s="101">
        <v>6010</v>
      </c>
      <c r="B1153" s="111">
        <v>1410051026276</v>
      </c>
      <c r="C1153" s="102">
        <v>1410002001121</v>
      </c>
      <c r="D1153" s="103" t="s">
        <v>2755</v>
      </c>
      <c r="E1153" s="103" t="s">
        <v>2776</v>
      </c>
      <c r="F1153" s="104">
        <v>2340051</v>
      </c>
      <c r="G1153" s="103" t="s">
        <v>2779</v>
      </c>
      <c r="H1153" s="103" t="s">
        <v>133</v>
      </c>
      <c r="I1153" s="103" t="s">
        <v>2777</v>
      </c>
      <c r="J1153" s="112" t="s">
        <v>2778</v>
      </c>
      <c r="K1153" s="82">
        <f t="shared" si="119"/>
        <v>3</v>
      </c>
      <c r="L1153" s="82">
        <v>173</v>
      </c>
      <c r="M1153" s="105"/>
      <c r="N1153" s="105">
        <f t="shared" si="121"/>
        <v>250000</v>
      </c>
      <c r="O1153" s="105">
        <f t="shared" si="122"/>
        <v>300000</v>
      </c>
      <c r="P1153" s="105" t="str">
        <f t="shared" si="123"/>
        <v/>
      </c>
      <c r="Q1153" s="82" t="s">
        <v>137</v>
      </c>
      <c r="R1153" s="82"/>
      <c r="S1153" s="82"/>
      <c r="T1153" s="82"/>
      <c r="U1153" s="82" t="s">
        <v>2080</v>
      </c>
      <c r="V1153" s="82"/>
      <c r="W1153" s="82"/>
      <c r="X1153" s="82"/>
      <c r="Y1153" s="82"/>
      <c r="Z1153" s="105">
        <f t="shared" si="124"/>
        <v>550000</v>
      </c>
      <c r="AA1153" s="61">
        <f t="shared" si="125"/>
        <v>1000000</v>
      </c>
    </row>
    <row r="1154" spans="1:27" ht="20.100000000000001" customHeight="1">
      <c r="A1154" s="101">
        <v>6011</v>
      </c>
      <c r="B1154" s="111">
        <v>1410051023935</v>
      </c>
      <c r="C1154" s="102">
        <v>1410002001758</v>
      </c>
      <c r="D1154" s="103" t="s">
        <v>2780</v>
      </c>
      <c r="E1154" s="103" t="s">
        <v>2781</v>
      </c>
      <c r="F1154" s="104">
        <v>2450003</v>
      </c>
      <c r="G1154" s="103" t="s">
        <v>2784</v>
      </c>
      <c r="H1154" s="103" t="s">
        <v>133</v>
      </c>
      <c r="I1154" s="103" t="s">
        <v>2782</v>
      </c>
      <c r="J1154" s="112" t="s">
        <v>2783</v>
      </c>
      <c r="K1154" s="82">
        <f t="shared" si="119"/>
        <v>3</v>
      </c>
      <c r="L1154" s="82">
        <v>160</v>
      </c>
      <c r="M1154" s="105"/>
      <c r="N1154" s="105">
        <f t="shared" si="121"/>
        <v>250000</v>
      </c>
      <c r="O1154" s="105" t="str">
        <f t="shared" si="122"/>
        <v/>
      </c>
      <c r="P1154" s="105" t="str">
        <f t="shared" si="123"/>
        <v/>
      </c>
      <c r="Q1154" s="82" t="s">
        <v>137</v>
      </c>
      <c r="R1154" s="82"/>
      <c r="S1154" s="82"/>
      <c r="T1154" s="82"/>
      <c r="U1154" s="82"/>
      <c r="V1154" s="82"/>
      <c r="W1154" s="82"/>
      <c r="X1154" s="82"/>
      <c r="Y1154" s="82"/>
      <c r="Z1154" s="105">
        <f t="shared" si="124"/>
        <v>250000</v>
      </c>
      <c r="AA1154" s="61">
        <f t="shared" si="125"/>
        <v>1000000</v>
      </c>
    </row>
    <row r="1155" spans="1:27" ht="20.100000000000001" customHeight="1">
      <c r="A1155" s="101">
        <v>6012</v>
      </c>
      <c r="B1155" s="111">
        <v>1410051023240</v>
      </c>
      <c r="C1155" s="102">
        <v>1410002001931</v>
      </c>
      <c r="D1155" s="103" t="s">
        <v>2755</v>
      </c>
      <c r="E1155" s="103" t="s">
        <v>357</v>
      </c>
      <c r="F1155" s="104">
        <v>2270033</v>
      </c>
      <c r="G1155" s="103" t="s">
        <v>2787</v>
      </c>
      <c r="H1155" s="103" t="s">
        <v>133</v>
      </c>
      <c r="I1155" s="103" t="s">
        <v>2785</v>
      </c>
      <c r="J1155" s="112" t="s">
        <v>2786</v>
      </c>
      <c r="K1155" s="82">
        <f t="shared" ref="K1155:K1218" si="126">IF(L1155="","",IF(L1155&lt;=19,1,IF(AND(L1155&gt;=20,L1155&lt;=59),2,IF(L1155&gt;=60,3,"エラー"))))</f>
        <v>3</v>
      </c>
      <c r="L1155" s="82">
        <v>350</v>
      </c>
      <c r="M1155" s="105"/>
      <c r="N1155" s="105">
        <f t="shared" si="121"/>
        <v>250000</v>
      </c>
      <c r="O1155" s="105">
        <f t="shared" ref="O1155:O1218" si="127">IF(OR(Q1155="○",R1155="○",S1155="○",T1155="○",U1155="○",V1155="○"),300000,"")</f>
        <v>300000</v>
      </c>
      <c r="P1155" s="105" t="str">
        <f t="shared" ref="P1155:P1218" si="128">IF(OR(X1155="○",W1155="○",Y1155="○"),300000,"")</f>
        <v/>
      </c>
      <c r="Q1155" s="82" t="s">
        <v>137</v>
      </c>
      <c r="R1155" s="82"/>
      <c r="S1155" s="82"/>
      <c r="T1155" s="82"/>
      <c r="U1155" s="82" t="s">
        <v>2080</v>
      </c>
      <c r="V1155" s="82"/>
      <c r="W1155" s="82"/>
      <c r="X1155" s="82"/>
      <c r="Y1155" s="82"/>
      <c r="Z1155" s="105">
        <f t="shared" ref="Z1155:Z1218" si="129">SUM(M1155:P1155)</f>
        <v>550000</v>
      </c>
      <c r="AA1155" s="61">
        <f t="shared" ref="AA1155:AA1218" si="130">IF(OR(N1155&lt;&gt;"",O1155&lt;&gt;"",P1155&lt;&gt;""),1000000,0)</f>
        <v>1000000</v>
      </c>
    </row>
    <row r="1156" spans="1:27" ht="20.100000000000001" customHeight="1">
      <c r="A1156" s="101">
        <v>6013</v>
      </c>
      <c r="B1156" s="111">
        <v>1410051026854</v>
      </c>
      <c r="C1156" s="102">
        <v>1410902100015</v>
      </c>
      <c r="D1156" s="103" t="s">
        <v>2755</v>
      </c>
      <c r="E1156" s="103" t="s">
        <v>2788</v>
      </c>
      <c r="F1156" s="104">
        <v>2230057</v>
      </c>
      <c r="G1156" s="103" t="s">
        <v>2791</v>
      </c>
      <c r="H1156" s="103" t="s">
        <v>133</v>
      </c>
      <c r="I1156" s="103" t="s">
        <v>2789</v>
      </c>
      <c r="J1156" s="112" t="s">
        <v>2790</v>
      </c>
      <c r="K1156" s="82">
        <f t="shared" si="126"/>
        <v>3</v>
      </c>
      <c r="L1156" s="82">
        <v>130</v>
      </c>
      <c r="M1156" s="105"/>
      <c r="N1156" s="105">
        <f t="shared" si="121"/>
        <v>250000</v>
      </c>
      <c r="O1156" s="105" t="str">
        <f t="shared" si="127"/>
        <v/>
      </c>
      <c r="P1156" s="105" t="str">
        <f t="shared" si="128"/>
        <v/>
      </c>
      <c r="Q1156" s="82" t="s">
        <v>137</v>
      </c>
      <c r="R1156" s="82"/>
      <c r="S1156" s="82"/>
      <c r="T1156" s="82"/>
      <c r="U1156" s="82"/>
      <c r="V1156" s="82"/>
      <c r="W1156" s="82"/>
      <c r="X1156" s="82"/>
      <c r="Y1156" s="82"/>
      <c r="Z1156" s="105">
        <f t="shared" si="129"/>
        <v>250000</v>
      </c>
      <c r="AA1156" s="61">
        <f t="shared" si="130"/>
        <v>1000000</v>
      </c>
    </row>
    <row r="1157" spans="1:27" ht="20.100000000000001" customHeight="1">
      <c r="A1157" s="101">
        <v>6014</v>
      </c>
      <c r="B1157" s="111">
        <v>1410051026284</v>
      </c>
      <c r="C1157" s="102">
        <v>1411702100015</v>
      </c>
      <c r="D1157" s="103" t="s">
        <v>2755</v>
      </c>
      <c r="E1157" s="103" t="s">
        <v>2170</v>
      </c>
      <c r="F1157" s="104">
        <v>2250023</v>
      </c>
      <c r="G1157" s="103" t="s">
        <v>2173</v>
      </c>
      <c r="H1157" s="103" t="s">
        <v>133</v>
      </c>
      <c r="I1157" s="103" t="s">
        <v>2171</v>
      </c>
      <c r="J1157" s="112" t="s">
        <v>2792</v>
      </c>
      <c r="K1157" s="82">
        <f t="shared" si="126"/>
        <v>3</v>
      </c>
      <c r="L1157" s="82">
        <v>126</v>
      </c>
      <c r="M1157" s="105"/>
      <c r="N1157" s="105">
        <f t="shared" si="121"/>
        <v>250000</v>
      </c>
      <c r="O1157" s="105" t="str">
        <f t="shared" si="127"/>
        <v/>
      </c>
      <c r="P1157" s="105" t="str">
        <f t="shared" si="128"/>
        <v/>
      </c>
      <c r="Q1157" s="82" t="s">
        <v>137</v>
      </c>
      <c r="R1157" s="82"/>
      <c r="S1157" s="82"/>
      <c r="T1157" s="82"/>
      <c r="U1157" s="82"/>
      <c r="V1157" s="82"/>
      <c r="W1157" s="82"/>
      <c r="X1157" s="82"/>
      <c r="Y1157" s="82"/>
      <c r="Z1157" s="105">
        <f t="shared" si="129"/>
        <v>250000</v>
      </c>
      <c r="AA1157" s="61">
        <f t="shared" si="130"/>
        <v>1000000</v>
      </c>
    </row>
    <row r="1158" spans="1:27" ht="20.100000000000001" customHeight="1">
      <c r="A1158" s="101">
        <v>6015</v>
      </c>
      <c r="B1158" s="111">
        <v>1410051023927</v>
      </c>
      <c r="C1158" s="102">
        <v>1420102000188</v>
      </c>
      <c r="D1158" s="103" t="s">
        <v>2755</v>
      </c>
      <c r="E1158" s="103" t="s">
        <v>2793</v>
      </c>
      <c r="F1158" s="104">
        <v>2380043</v>
      </c>
      <c r="G1158" s="103" t="s">
        <v>2796</v>
      </c>
      <c r="H1158" s="103" t="s">
        <v>133</v>
      </c>
      <c r="I1158" s="103" t="s">
        <v>2794</v>
      </c>
      <c r="J1158" s="112" t="s">
        <v>2795</v>
      </c>
      <c r="K1158" s="82">
        <f t="shared" si="126"/>
        <v>3</v>
      </c>
      <c r="L1158" s="82">
        <v>115</v>
      </c>
      <c r="M1158" s="105"/>
      <c r="N1158" s="105">
        <f t="shared" si="121"/>
        <v>250000</v>
      </c>
      <c r="O1158" s="105">
        <f t="shared" si="127"/>
        <v>300000</v>
      </c>
      <c r="P1158" s="105" t="str">
        <f t="shared" si="128"/>
        <v/>
      </c>
      <c r="Q1158" s="82" t="s">
        <v>137</v>
      </c>
      <c r="R1158" s="82"/>
      <c r="S1158" s="82"/>
      <c r="T1158" s="82"/>
      <c r="U1158" s="82" t="s">
        <v>2080</v>
      </c>
      <c r="V1158" s="82"/>
      <c r="W1158" s="82"/>
      <c r="X1158" s="82"/>
      <c r="Y1158" s="82"/>
      <c r="Z1158" s="105">
        <f t="shared" si="129"/>
        <v>550000</v>
      </c>
      <c r="AA1158" s="61">
        <f t="shared" si="130"/>
        <v>1000000</v>
      </c>
    </row>
    <row r="1159" spans="1:27" ht="20.100000000000001" customHeight="1">
      <c r="A1159" s="101">
        <v>7001</v>
      </c>
      <c r="B1159" s="113">
        <v>9000000000000</v>
      </c>
      <c r="C1159" s="102"/>
      <c r="D1159" s="106" t="s">
        <v>2797</v>
      </c>
      <c r="E1159" s="106" t="s">
        <v>2798</v>
      </c>
      <c r="F1159" s="114" t="s">
        <v>2801</v>
      </c>
      <c r="G1159" s="103" t="s">
        <v>2802</v>
      </c>
      <c r="H1159" s="106" t="s">
        <v>133</v>
      </c>
      <c r="I1159" s="106" t="s">
        <v>2799</v>
      </c>
      <c r="J1159" s="107" t="s">
        <v>2800</v>
      </c>
      <c r="K1159" s="82" t="str">
        <f t="shared" si="126"/>
        <v/>
      </c>
      <c r="M1159" s="105" t="str">
        <f t="shared" ref="M1159:M1222" si="131">IF(L1159="","",IF(K1159=1,300000,IF(K1159=2,400000,IF(K1159=3,500000,"エラー"))))</f>
        <v/>
      </c>
      <c r="N1159" s="105" t="s">
        <v>137</v>
      </c>
      <c r="O1159" s="105" t="str">
        <f t="shared" si="127"/>
        <v/>
      </c>
      <c r="P1159" s="105">
        <f t="shared" si="128"/>
        <v>300000</v>
      </c>
      <c r="Q1159" s="82" t="s">
        <v>137</v>
      </c>
      <c r="R1159" s="82"/>
      <c r="S1159" s="82" t="s">
        <v>137</v>
      </c>
      <c r="T1159" s="82" t="s">
        <v>137</v>
      </c>
      <c r="U1159" s="82" t="s">
        <v>137</v>
      </c>
      <c r="V1159" s="82"/>
      <c r="W1159" s="82"/>
      <c r="X1159" s="82" t="s">
        <v>170</v>
      </c>
      <c r="Y1159" s="82"/>
      <c r="Z1159" s="105">
        <f t="shared" si="129"/>
        <v>300000</v>
      </c>
      <c r="AA1159" s="61">
        <f t="shared" si="130"/>
        <v>1000000</v>
      </c>
    </row>
    <row r="1160" spans="1:27" ht="20.100000000000001" customHeight="1">
      <c r="A1160" s="101">
        <v>7002</v>
      </c>
      <c r="B1160" s="113">
        <v>9000000000001</v>
      </c>
      <c r="C1160" s="102"/>
      <c r="D1160" s="106" t="s">
        <v>2797</v>
      </c>
      <c r="E1160" s="106" t="s">
        <v>2317</v>
      </c>
      <c r="F1160" s="114" t="s">
        <v>2804</v>
      </c>
      <c r="G1160" s="103" t="s">
        <v>2805</v>
      </c>
      <c r="H1160" s="106" t="s">
        <v>133</v>
      </c>
      <c r="I1160" s="106" t="s">
        <v>2318</v>
      </c>
      <c r="J1160" s="107" t="s">
        <v>2803</v>
      </c>
      <c r="K1160" s="82" t="str">
        <f t="shared" si="126"/>
        <v/>
      </c>
      <c r="M1160" s="105" t="str">
        <f t="shared" si="131"/>
        <v/>
      </c>
      <c r="N1160" s="105" t="s">
        <v>137</v>
      </c>
      <c r="O1160" s="105" t="str">
        <f t="shared" si="127"/>
        <v/>
      </c>
      <c r="P1160" s="105">
        <f t="shared" si="128"/>
        <v>300000</v>
      </c>
      <c r="Q1160" s="82" t="s">
        <v>137</v>
      </c>
      <c r="R1160" s="82"/>
      <c r="S1160" s="82" t="s">
        <v>137</v>
      </c>
      <c r="T1160" s="82" t="s">
        <v>137</v>
      </c>
      <c r="U1160" s="82" t="s">
        <v>137</v>
      </c>
      <c r="V1160" s="82"/>
      <c r="W1160" s="82"/>
      <c r="X1160" s="82" t="s">
        <v>170</v>
      </c>
      <c r="Y1160" s="82"/>
      <c r="Z1160" s="105">
        <f t="shared" si="129"/>
        <v>300000</v>
      </c>
      <c r="AA1160" s="61">
        <f t="shared" si="130"/>
        <v>1000000</v>
      </c>
    </row>
    <row r="1161" spans="1:27" ht="20.100000000000001" customHeight="1">
      <c r="A1161" s="101">
        <v>7003</v>
      </c>
      <c r="B1161" s="113">
        <v>9000000000002</v>
      </c>
      <c r="C1161" s="102"/>
      <c r="D1161" s="106" t="s">
        <v>2797</v>
      </c>
      <c r="E1161" s="106" t="s">
        <v>2806</v>
      </c>
      <c r="F1161" s="114" t="s">
        <v>2809</v>
      </c>
      <c r="G1161" s="103" t="s">
        <v>2810</v>
      </c>
      <c r="H1161" s="106" t="s">
        <v>133</v>
      </c>
      <c r="I1161" s="106" t="s">
        <v>2807</v>
      </c>
      <c r="J1161" s="107" t="s">
        <v>2808</v>
      </c>
      <c r="K1161" s="82" t="str">
        <f t="shared" si="126"/>
        <v/>
      </c>
      <c r="M1161" s="105" t="str">
        <f t="shared" si="131"/>
        <v/>
      </c>
      <c r="N1161" s="105" t="s">
        <v>137</v>
      </c>
      <c r="O1161" s="105" t="str">
        <f t="shared" si="127"/>
        <v/>
      </c>
      <c r="P1161" s="105">
        <f t="shared" si="128"/>
        <v>300000</v>
      </c>
      <c r="Q1161" s="82" t="s">
        <v>137</v>
      </c>
      <c r="R1161" s="82"/>
      <c r="S1161" s="82" t="s">
        <v>137</v>
      </c>
      <c r="T1161" s="82" t="s">
        <v>137</v>
      </c>
      <c r="U1161" s="82" t="s">
        <v>137</v>
      </c>
      <c r="V1161" s="82"/>
      <c r="W1161" s="82"/>
      <c r="X1161" s="82" t="s">
        <v>170</v>
      </c>
      <c r="Y1161" s="82"/>
      <c r="Z1161" s="105">
        <f t="shared" si="129"/>
        <v>300000</v>
      </c>
      <c r="AA1161" s="61">
        <f t="shared" si="130"/>
        <v>1000000</v>
      </c>
    </row>
    <row r="1162" spans="1:27" ht="20.100000000000001" customHeight="1">
      <c r="A1162" s="101">
        <v>7004</v>
      </c>
      <c r="B1162" s="113">
        <v>9000000000003</v>
      </c>
      <c r="C1162" s="102"/>
      <c r="D1162" s="106" t="s">
        <v>2797</v>
      </c>
      <c r="E1162" s="106" t="s">
        <v>2811</v>
      </c>
      <c r="F1162" s="114" t="s">
        <v>2814</v>
      </c>
      <c r="G1162" s="103" t="s">
        <v>2815</v>
      </c>
      <c r="H1162" s="106" t="s">
        <v>133</v>
      </c>
      <c r="I1162" s="106" t="s">
        <v>2812</v>
      </c>
      <c r="J1162" s="107" t="s">
        <v>2813</v>
      </c>
      <c r="K1162" s="82" t="str">
        <f t="shared" si="126"/>
        <v/>
      </c>
      <c r="M1162" s="105" t="str">
        <f t="shared" si="131"/>
        <v/>
      </c>
      <c r="N1162" s="105" t="s">
        <v>137</v>
      </c>
      <c r="O1162" s="105" t="str">
        <f t="shared" si="127"/>
        <v/>
      </c>
      <c r="P1162" s="105">
        <f t="shared" si="128"/>
        <v>300000</v>
      </c>
      <c r="Q1162" s="82" t="s">
        <v>137</v>
      </c>
      <c r="R1162" s="82"/>
      <c r="S1162" s="82" t="s">
        <v>137</v>
      </c>
      <c r="T1162" s="82" t="s">
        <v>137</v>
      </c>
      <c r="U1162" s="82" t="s">
        <v>137</v>
      </c>
      <c r="V1162" s="82"/>
      <c r="W1162" s="82"/>
      <c r="X1162" s="82" t="s">
        <v>170</v>
      </c>
      <c r="Y1162" s="82"/>
      <c r="Z1162" s="105">
        <f t="shared" si="129"/>
        <v>300000</v>
      </c>
      <c r="AA1162" s="61">
        <f t="shared" si="130"/>
        <v>1000000</v>
      </c>
    </row>
    <row r="1163" spans="1:27" ht="20.100000000000001" customHeight="1">
      <c r="A1163" s="101">
        <v>7005</v>
      </c>
      <c r="B1163" s="113">
        <v>9000000000004</v>
      </c>
      <c r="C1163" s="102"/>
      <c r="D1163" s="106" t="s">
        <v>2797</v>
      </c>
      <c r="E1163" s="106" t="s">
        <v>2816</v>
      </c>
      <c r="F1163" s="114" t="s">
        <v>2819</v>
      </c>
      <c r="G1163" s="103" t="s">
        <v>2820</v>
      </c>
      <c r="H1163" s="106" t="s">
        <v>133</v>
      </c>
      <c r="I1163" s="106" t="s">
        <v>2817</v>
      </c>
      <c r="J1163" s="107" t="s">
        <v>2818</v>
      </c>
      <c r="K1163" s="82" t="str">
        <f t="shared" si="126"/>
        <v/>
      </c>
      <c r="M1163" s="105" t="str">
        <f t="shared" si="131"/>
        <v/>
      </c>
      <c r="N1163" s="105" t="s">
        <v>137</v>
      </c>
      <c r="O1163" s="105" t="str">
        <f t="shared" si="127"/>
        <v/>
      </c>
      <c r="P1163" s="105">
        <f t="shared" si="128"/>
        <v>300000</v>
      </c>
      <c r="Q1163" s="82" t="s">
        <v>137</v>
      </c>
      <c r="R1163" s="82"/>
      <c r="S1163" s="82" t="s">
        <v>137</v>
      </c>
      <c r="T1163" s="82" t="s">
        <v>137</v>
      </c>
      <c r="U1163" s="82" t="s">
        <v>137</v>
      </c>
      <c r="V1163" s="82"/>
      <c r="W1163" s="82"/>
      <c r="X1163" s="82" t="s">
        <v>170</v>
      </c>
      <c r="Y1163" s="82"/>
      <c r="Z1163" s="105">
        <f t="shared" si="129"/>
        <v>300000</v>
      </c>
      <c r="AA1163" s="61">
        <f t="shared" si="130"/>
        <v>1000000</v>
      </c>
    </row>
    <row r="1164" spans="1:27" ht="20.100000000000001" customHeight="1">
      <c r="A1164" s="101">
        <v>7006</v>
      </c>
      <c r="B1164" s="113">
        <v>9000000000005</v>
      </c>
      <c r="C1164" s="102"/>
      <c r="D1164" s="106" t="s">
        <v>2797</v>
      </c>
      <c r="E1164" s="106" t="s">
        <v>2821</v>
      </c>
      <c r="F1164" s="114" t="s">
        <v>2824</v>
      </c>
      <c r="G1164" s="103" t="s">
        <v>2825</v>
      </c>
      <c r="H1164" s="106" t="s">
        <v>133</v>
      </c>
      <c r="I1164" s="106" t="s">
        <v>2822</v>
      </c>
      <c r="J1164" s="107" t="s">
        <v>2823</v>
      </c>
      <c r="K1164" s="82" t="str">
        <f t="shared" si="126"/>
        <v/>
      </c>
      <c r="M1164" s="105" t="str">
        <f t="shared" si="131"/>
        <v/>
      </c>
      <c r="N1164" s="105" t="s">
        <v>137</v>
      </c>
      <c r="O1164" s="105" t="str">
        <f t="shared" si="127"/>
        <v/>
      </c>
      <c r="P1164" s="105">
        <f t="shared" si="128"/>
        <v>300000</v>
      </c>
      <c r="Q1164" s="82" t="s">
        <v>137</v>
      </c>
      <c r="R1164" s="82"/>
      <c r="S1164" s="82" t="s">
        <v>137</v>
      </c>
      <c r="T1164" s="82" t="s">
        <v>137</v>
      </c>
      <c r="U1164" s="82" t="s">
        <v>137</v>
      </c>
      <c r="V1164" s="82"/>
      <c r="W1164" s="82"/>
      <c r="X1164" s="82" t="s">
        <v>170</v>
      </c>
      <c r="Y1164" s="82"/>
      <c r="Z1164" s="105">
        <f t="shared" si="129"/>
        <v>300000</v>
      </c>
      <c r="AA1164" s="61">
        <f t="shared" si="130"/>
        <v>1000000</v>
      </c>
    </row>
    <row r="1165" spans="1:27" ht="20.100000000000001" customHeight="1">
      <c r="A1165" s="101">
        <v>7007</v>
      </c>
      <c r="B1165" s="113">
        <v>9000000000006</v>
      </c>
      <c r="C1165" s="102"/>
      <c r="D1165" s="106" t="s">
        <v>2797</v>
      </c>
      <c r="E1165" s="106" t="s">
        <v>2826</v>
      </c>
      <c r="F1165" s="114" t="s">
        <v>2829</v>
      </c>
      <c r="G1165" s="103" t="s">
        <v>2830</v>
      </c>
      <c r="H1165" s="106" t="s">
        <v>133</v>
      </c>
      <c r="I1165" s="106" t="s">
        <v>2827</v>
      </c>
      <c r="J1165" s="107" t="s">
        <v>2828</v>
      </c>
      <c r="K1165" s="82" t="str">
        <f t="shared" si="126"/>
        <v/>
      </c>
      <c r="M1165" s="105" t="str">
        <f t="shared" si="131"/>
        <v/>
      </c>
      <c r="N1165" s="105" t="s">
        <v>137</v>
      </c>
      <c r="O1165" s="105" t="str">
        <f t="shared" si="127"/>
        <v/>
      </c>
      <c r="P1165" s="105">
        <f t="shared" si="128"/>
        <v>300000</v>
      </c>
      <c r="Q1165" s="82" t="s">
        <v>137</v>
      </c>
      <c r="R1165" s="82"/>
      <c r="S1165" s="82" t="s">
        <v>137</v>
      </c>
      <c r="T1165" s="82" t="s">
        <v>137</v>
      </c>
      <c r="U1165" s="82" t="s">
        <v>137</v>
      </c>
      <c r="V1165" s="82"/>
      <c r="W1165" s="82"/>
      <c r="X1165" s="82" t="s">
        <v>170</v>
      </c>
      <c r="Y1165" s="82"/>
      <c r="Z1165" s="105">
        <f t="shared" si="129"/>
        <v>300000</v>
      </c>
      <c r="AA1165" s="61">
        <f t="shared" si="130"/>
        <v>1000000</v>
      </c>
    </row>
    <row r="1166" spans="1:27" ht="20.100000000000001" customHeight="1">
      <c r="A1166" s="101">
        <v>7008</v>
      </c>
      <c r="B1166" s="113">
        <v>9000000000007</v>
      </c>
      <c r="C1166" s="102"/>
      <c r="D1166" s="106" t="s">
        <v>2797</v>
      </c>
      <c r="E1166" s="106" t="s">
        <v>2831</v>
      </c>
      <c r="F1166" s="114" t="s">
        <v>2834</v>
      </c>
      <c r="G1166" s="103" t="s">
        <v>2835</v>
      </c>
      <c r="H1166" s="106" t="s">
        <v>133</v>
      </c>
      <c r="I1166" s="106" t="s">
        <v>2832</v>
      </c>
      <c r="J1166" s="107" t="s">
        <v>2833</v>
      </c>
      <c r="K1166" s="82" t="str">
        <f t="shared" si="126"/>
        <v/>
      </c>
      <c r="M1166" s="105" t="str">
        <f t="shared" si="131"/>
        <v/>
      </c>
      <c r="N1166" s="105" t="s">
        <v>137</v>
      </c>
      <c r="O1166" s="105" t="str">
        <f t="shared" si="127"/>
        <v/>
      </c>
      <c r="P1166" s="105">
        <f t="shared" si="128"/>
        <v>300000</v>
      </c>
      <c r="Q1166" s="82" t="s">
        <v>137</v>
      </c>
      <c r="R1166" s="82"/>
      <c r="S1166" s="82" t="s">
        <v>137</v>
      </c>
      <c r="T1166" s="82" t="s">
        <v>137</v>
      </c>
      <c r="U1166" s="82" t="s">
        <v>137</v>
      </c>
      <c r="V1166" s="82"/>
      <c r="W1166" s="82"/>
      <c r="X1166" s="82" t="s">
        <v>170</v>
      </c>
      <c r="Y1166" s="82"/>
      <c r="Z1166" s="105">
        <f t="shared" si="129"/>
        <v>300000</v>
      </c>
      <c r="AA1166" s="61">
        <f t="shared" si="130"/>
        <v>1000000</v>
      </c>
    </row>
    <row r="1167" spans="1:27" ht="20.100000000000001" customHeight="1">
      <c r="A1167" s="101">
        <v>7009</v>
      </c>
      <c r="B1167" s="113">
        <v>9000000000008</v>
      </c>
      <c r="C1167" s="102"/>
      <c r="D1167" s="106" t="s">
        <v>2797</v>
      </c>
      <c r="E1167" s="106" t="s">
        <v>2836</v>
      </c>
      <c r="F1167" s="114" t="s">
        <v>2839</v>
      </c>
      <c r="G1167" s="103" t="s">
        <v>2840</v>
      </c>
      <c r="H1167" s="106" t="s">
        <v>133</v>
      </c>
      <c r="I1167" s="106" t="s">
        <v>2837</v>
      </c>
      <c r="J1167" s="107" t="s">
        <v>2838</v>
      </c>
      <c r="K1167" s="82" t="str">
        <f t="shared" si="126"/>
        <v/>
      </c>
      <c r="M1167" s="105" t="str">
        <f t="shared" si="131"/>
        <v/>
      </c>
      <c r="N1167" s="105" t="s">
        <v>137</v>
      </c>
      <c r="O1167" s="105" t="str">
        <f t="shared" si="127"/>
        <v/>
      </c>
      <c r="P1167" s="105">
        <f t="shared" si="128"/>
        <v>300000</v>
      </c>
      <c r="Q1167" s="82" t="s">
        <v>137</v>
      </c>
      <c r="R1167" s="82"/>
      <c r="S1167" s="82" t="s">
        <v>137</v>
      </c>
      <c r="T1167" s="82" t="s">
        <v>137</v>
      </c>
      <c r="U1167" s="82" t="s">
        <v>137</v>
      </c>
      <c r="V1167" s="82"/>
      <c r="W1167" s="82"/>
      <c r="X1167" s="82" t="s">
        <v>170</v>
      </c>
      <c r="Y1167" s="82"/>
      <c r="Z1167" s="105">
        <f t="shared" si="129"/>
        <v>300000</v>
      </c>
      <c r="AA1167" s="61">
        <f t="shared" si="130"/>
        <v>1000000</v>
      </c>
    </row>
    <row r="1168" spans="1:27" ht="20.100000000000001" customHeight="1">
      <c r="A1168" s="101">
        <v>7010</v>
      </c>
      <c r="B1168" s="113">
        <v>9000000000009</v>
      </c>
      <c r="C1168" s="102"/>
      <c r="D1168" s="106" t="s">
        <v>2797</v>
      </c>
      <c r="E1168" s="106" t="s">
        <v>2841</v>
      </c>
      <c r="F1168" s="114" t="s">
        <v>2845</v>
      </c>
      <c r="G1168" s="103" t="s">
        <v>2846</v>
      </c>
      <c r="H1168" s="106" t="s">
        <v>2842</v>
      </c>
      <c r="I1168" s="106" t="s">
        <v>2843</v>
      </c>
      <c r="J1168" s="107" t="s">
        <v>2844</v>
      </c>
      <c r="K1168" s="82" t="str">
        <f t="shared" si="126"/>
        <v/>
      </c>
      <c r="M1168" s="105" t="str">
        <f t="shared" si="131"/>
        <v/>
      </c>
      <c r="N1168" s="105" t="s">
        <v>137</v>
      </c>
      <c r="O1168" s="105" t="str">
        <f t="shared" si="127"/>
        <v/>
      </c>
      <c r="P1168" s="105">
        <f t="shared" si="128"/>
        <v>300000</v>
      </c>
      <c r="Q1168" s="82" t="s">
        <v>137</v>
      </c>
      <c r="R1168" s="82"/>
      <c r="S1168" s="82"/>
      <c r="T1168" s="82" t="s">
        <v>137</v>
      </c>
      <c r="U1168" s="82" t="s">
        <v>137</v>
      </c>
      <c r="V1168" s="82"/>
      <c r="W1168" s="82"/>
      <c r="X1168" s="82" t="s">
        <v>170</v>
      </c>
      <c r="Y1168" s="82"/>
      <c r="Z1168" s="105">
        <f t="shared" si="129"/>
        <v>300000</v>
      </c>
      <c r="AA1168" s="61">
        <f t="shared" si="130"/>
        <v>1000000</v>
      </c>
    </row>
    <row r="1169" spans="1:27" ht="20.100000000000001" customHeight="1">
      <c r="A1169" s="101">
        <v>7011</v>
      </c>
      <c r="B1169" s="113">
        <v>9000000000010</v>
      </c>
      <c r="C1169" s="102"/>
      <c r="D1169" s="106" t="s">
        <v>2797</v>
      </c>
      <c r="E1169" s="106" t="s">
        <v>2847</v>
      </c>
      <c r="F1169" s="114" t="s">
        <v>2850</v>
      </c>
      <c r="G1169" s="103" t="s">
        <v>2851</v>
      </c>
      <c r="H1169" s="106" t="s">
        <v>2842</v>
      </c>
      <c r="I1169" s="106" t="s">
        <v>2848</v>
      </c>
      <c r="J1169" s="107" t="s">
        <v>2849</v>
      </c>
      <c r="K1169" s="82" t="str">
        <f t="shared" si="126"/>
        <v/>
      </c>
      <c r="M1169" s="105" t="str">
        <f t="shared" si="131"/>
        <v/>
      </c>
      <c r="N1169" s="105" t="s">
        <v>137</v>
      </c>
      <c r="O1169" s="105" t="str">
        <f t="shared" si="127"/>
        <v/>
      </c>
      <c r="P1169" s="105">
        <f t="shared" si="128"/>
        <v>300000</v>
      </c>
      <c r="Q1169" s="82" t="s">
        <v>137</v>
      </c>
      <c r="R1169" s="82"/>
      <c r="S1169" s="82" t="s">
        <v>137</v>
      </c>
      <c r="T1169" s="82" t="s">
        <v>137</v>
      </c>
      <c r="U1169" s="82" t="s">
        <v>137</v>
      </c>
      <c r="V1169" s="82"/>
      <c r="W1169" s="82"/>
      <c r="X1169" s="82" t="s">
        <v>170</v>
      </c>
      <c r="Y1169" s="82"/>
      <c r="Z1169" s="105">
        <f t="shared" si="129"/>
        <v>300000</v>
      </c>
      <c r="AA1169" s="61">
        <f t="shared" si="130"/>
        <v>1000000</v>
      </c>
    </row>
    <row r="1170" spans="1:27" ht="20.100000000000001" customHeight="1">
      <c r="A1170" s="101">
        <v>7012</v>
      </c>
      <c r="B1170" s="113">
        <v>9000000000011</v>
      </c>
      <c r="C1170" s="102"/>
      <c r="D1170" s="106" t="s">
        <v>2797</v>
      </c>
      <c r="E1170" s="106" t="s">
        <v>2852</v>
      </c>
      <c r="F1170" s="114" t="s">
        <v>2855</v>
      </c>
      <c r="G1170" s="103" t="s">
        <v>2856</v>
      </c>
      <c r="H1170" s="106" t="s">
        <v>133</v>
      </c>
      <c r="I1170" s="106" t="s">
        <v>2853</v>
      </c>
      <c r="J1170" s="107" t="s">
        <v>2854</v>
      </c>
      <c r="K1170" s="82" t="str">
        <f t="shared" si="126"/>
        <v/>
      </c>
      <c r="M1170" s="105" t="str">
        <f t="shared" si="131"/>
        <v/>
      </c>
      <c r="N1170" s="105" t="s">
        <v>137</v>
      </c>
      <c r="O1170" s="105" t="str">
        <f t="shared" si="127"/>
        <v/>
      </c>
      <c r="P1170" s="105">
        <f t="shared" si="128"/>
        <v>300000</v>
      </c>
      <c r="Q1170" s="82" t="s">
        <v>137</v>
      </c>
      <c r="R1170" s="82"/>
      <c r="S1170" s="82" t="s">
        <v>137</v>
      </c>
      <c r="T1170" s="82" t="s">
        <v>137</v>
      </c>
      <c r="U1170" s="82" t="s">
        <v>137</v>
      </c>
      <c r="V1170" s="82"/>
      <c r="W1170" s="82"/>
      <c r="X1170" s="82" t="s">
        <v>170</v>
      </c>
      <c r="Y1170" s="82"/>
      <c r="Z1170" s="105">
        <f t="shared" si="129"/>
        <v>300000</v>
      </c>
      <c r="AA1170" s="61">
        <f t="shared" si="130"/>
        <v>1000000</v>
      </c>
    </row>
    <row r="1171" spans="1:27" ht="20.100000000000001" customHeight="1">
      <c r="A1171" s="101">
        <v>7013</v>
      </c>
      <c r="B1171" s="113">
        <v>9000000000012</v>
      </c>
      <c r="C1171" s="102"/>
      <c r="D1171" s="106" t="s">
        <v>2797</v>
      </c>
      <c r="E1171" s="106" t="s">
        <v>2857</v>
      </c>
      <c r="F1171" s="114" t="s">
        <v>2860</v>
      </c>
      <c r="G1171" s="103" t="s">
        <v>2861</v>
      </c>
      <c r="H1171" s="106" t="s">
        <v>133</v>
      </c>
      <c r="I1171" s="106" t="s">
        <v>2858</v>
      </c>
      <c r="J1171" s="107" t="s">
        <v>2859</v>
      </c>
      <c r="K1171" s="82" t="str">
        <f t="shared" si="126"/>
        <v/>
      </c>
      <c r="M1171" s="105" t="str">
        <f t="shared" si="131"/>
        <v/>
      </c>
      <c r="N1171" s="105" t="s">
        <v>137</v>
      </c>
      <c r="O1171" s="105" t="str">
        <f t="shared" si="127"/>
        <v/>
      </c>
      <c r="P1171" s="105">
        <f t="shared" si="128"/>
        <v>300000</v>
      </c>
      <c r="Q1171" s="82" t="s">
        <v>137</v>
      </c>
      <c r="R1171" s="82"/>
      <c r="S1171" s="82" t="s">
        <v>137</v>
      </c>
      <c r="T1171" s="82" t="s">
        <v>137</v>
      </c>
      <c r="U1171" s="82" t="s">
        <v>137</v>
      </c>
      <c r="V1171" s="82"/>
      <c r="W1171" s="82"/>
      <c r="X1171" s="82" t="s">
        <v>170</v>
      </c>
      <c r="Y1171" s="82"/>
      <c r="Z1171" s="105">
        <f t="shared" si="129"/>
        <v>300000</v>
      </c>
      <c r="AA1171" s="61">
        <f t="shared" si="130"/>
        <v>1000000</v>
      </c>
    </row>
    <row r="1172" spans="1:27" ht="20.100000000000001" customHeight="1">
      <c r="A1172" s="101">
        <v>7014</v>
      </c>
      <c r="B1172" s="113">
        <v>9000000000013</v>
      </c>
      <c r="C1172" s="102"/>
      <c r="D1172" s="106" t="s">
        <v>2797</v>
      </c>
      <c r="E1172" s="106" t="s">
        <v>2862</v>
      </c>
      <c r="F1172" s="114" t="s">
        <v>2865</v>
      </c>
      <c r="G1172" s="103" t="s">
        <v>2866</v>
      </c>
      <c r="H1172" s="106" t="s">
        <v>133</v>
      </c>
      <c r="I1172" s="106" t="s">
        <v>2863</v>
      </c>
      <c r="J1172" s="107" t="s">
        <v>2864</v>
      </c>
      <c r="K1172" s="82" t="str">
        <f t="shared" si="126"/>
        <v/>
      </c>
      <c r="M1172" s="105" t="str">
        <f t="shared" si="131"/>
        <v/>
      </c>
      <c r="N1172" s="105" t="s">
        <v>137</v>
      </c>
      <c r="O1172" s="105" t="str">
        <f t="shared" si="127"/>
        <v/>
      </c>
      <c r="P1172" s="105">
        <f t="shared" si="128"/>
        <v>300000</v>
      </c>
      <c r="Q1172" s="82" t="s">
        <v>137</v>
      </c>
      <c r="R1172" s="82"/>
      <c r="S1172" s="82" t="s">
        <v>137</v>
      </c>
      <c r="T1172" s="82" t="s">
        <v>137</v>
      </c>
      <c r="U1172" s="82" t="s">
        <v>137</v>
      </c>
      <c r="V1172" s="82"/>
      <c r="W1172" s="82"/>
      <c r="X1172" s="82" t="s">
        <v>170</v>
      </c>
      <c r="Y1172" s="82"/>
      <c r="Z1172" s="105">
        <f t="shared" si="129"/>
        <v>300000</v>
      </c>
      <c r="AA1172" s="61">
        <f t="shared" si="130"/>
        <v>1000000</v>
      </c>
    </row>
    <row r="1173" spans="1:27" ht="20.100000000000001" customHeight="1">
      <c r="A1173" s="101">
        <v>7015</v>
      </c>
      <c r="B1173" s="113">
        <v>9000000000014</v>
      </c>
      <c r="C1173" s="102"/>
      <c r="D1173" s="106" t="s">
        <v>2797</v>
      </c>
      <c r="E1173" s="106" t="s">
        <v>2867</v>
      </c>
      <c r="F1173" s="114" t="s">
        <v>2870</v>
      </c>
      <c r="G1173" s="103" t="s">
        <v>2871</v>
      </c>
      <c r="H1173" s="106" t="s">
        <v>2842</v>
      </c>
      <c r="I1173" s="106" t="s">
        <v>2868</v>
      </c>
      <c r="J1173" s="107" t="s">
        <v>2869</v>
      </c>
      <c r="K1173" s="82" t="str">
        <f t="shared" si="126"/>
        <v/>
      </c>
      <c r="M1173" s="105" t="str">
        <f t="shared" si="131"/>
        <v/>
      </c>
      <c r="N1173" s="105" t="s">
        <v>137</v>
      </c>
      <c r="O1173" s="105" t="str">
        <f t="shared" si="127"/>
        <v/>
      </c>
      <c r="P1173" s="105">
        <f t="shared" si="128"/>
        <v>300000</v>
      </c>
      <c r="Q1173" s="82" t="s">
        <v>137</v>
      </c>
      <c r="R1173" s="82"/>
      <c r="S1173" s="82" t="s">
        <v>137</v>
      </c>
      <c r="T1173" s="82" t="s">
        <v>137</v>
      </c>
      <c r="U1173" s="82" t="s">
        <v>137</v>
      </c>
      <c r="V1173" s="82"/>
      <c r="W1173" s="82"/>
      <c r="X1173" s="82" t="s">
        <v>170</v>
      </c>
      <c r="Y1173" s="82"/>
      <c r="Z1173" s="105">
        <f t="shared" si="129"/>
        <v>300000</v>
      </c>
      <c r="AA1173" s="61">
        <f t="shared" si="130"/>
        <v>1000000</v>
      </c>
    </row>
    <row r="1174" spans="1:27" ht="20.100000000000001" customHeight="1">
      <c r="A1174" s="101">
        <v>7016</v>
      </c>
      <c r="B1174" s="113">
        <v>9000000000015</v>
      </c>
      <c r="C1174" s="102"/>
      <c r="D1174" s="106" t="s">
        <v>2797</v>
      </c>
      <c r="E1174" s="106" t="s">
        <v>2872</v>
      </c>
      <c r="F1174" s="114" t="s">
        <v>2875</v>
      </c>
      <c r="G1174" s="103" t="s">
        <v>2876</v>
      </c>
      <c r="H1174" s="106" t="s">
        <v>133</v>
      </c>
      <c r="I1174" s="106" t="s">
        <v>2873</v>
      </c>
      <c r="J1174" s="107" t="s">
        <v>2874</v>
      </c>
      <c r="K1174" s="82" t="str">
        <f t="shared" si="126"/>
        <v/>
      </c>
      <c r="M1174" s="105" t="str">
        <f t="shared" si="131"/>
        <v/>
      </c>
      <c r="N1174" s="105" t="s">
        <v>137</v>
      </c>
      <c r="O1174" s="105" t="str">
        <f t="shared" si="127"/>
        <v/>
      </c>
      <c r="P1174" s="105">
        <f t="shared" si="128"/>
        <v>300000</v>
      </c>
      <c r="Q1174" s="82" t="s">
        <v>137</v>
      </c>
      <c r="R1174" s="82"/>
      <c r="S1174" s="82" t="s">
        <v>137</v>
      </c>
      <c r="T1174" s="82" t="s">
        <v>137</v>
      </c>
      <c r="U1174" s="82" t="s">
        <v>137</v>
      </c>
      <c r="V1174" s="82"/>
      <c r="W1174" s="82"/>
      <c r="X1174" s="82" t="s">
        <v>170</v>
      </c>
      <c r="Y1174" s="82"/>
      <c r="Z1174" s="105">
        <f t="shared" si="129"/>
        <v>300000</v>
      </c>
      <c r="AA1174" s="61">
        <f t="shared" si="130"/>
        <v>1000000</v>
      </c>
    </row>
    <row r="1175" spans="1:27" ht="20.100000000000001" customHeight="1">
      <c r="A1175" s="101">
        <v>7017</v>
      </c>
      <c r="B1175" s="113">
        <v>9000000000016</v>
      </c>
      <c r="C1175" s="102"/>
      <c r="D1175" s="106" t="s">
        <v>2797</v>
      </c>
      <c r="E1175" s="106" t="s">
        <v>2877</v>
      </c>
      <c r="F1175" s="114" t="s">
        <v>2880</v>
      </c>
      <c r="G1175" s="103" t="s">
        <v>2881</v>
      </c>
      <c r="H1175" s="106" t="s">
        <v>133</v>
      </c>
      <c r="I1175" s="115" t="s">
        <v>2878</v>
      </c>
      <c r="J1175" s="107" t="s">
        <v>2879</v>
      </c>
      <c r="K1175" s="82" t="str">
        <f t="shared" si="126"/>
        <v/>
      </c>
      <c r="M1175" s="105" t="str">
        <f t="shared" si="131"/>
        <v/>
      </c>
      <c r="N1175" s="105" t="s">
        <v>137</v>
      </c>
      <c r="O1175" s="105" t="str">
        <f t="shared" si="127"/>
        <v/>
      </c>
      <c r="P1175" s="105">
        <f t="shared" si="128"/>
        <v>300000</v>
      </c>
      <c r="Q1175" s="82" t="s">
        <v>137</v>
      </c>
      <c r="R1175" s="82"/>
      <c r="S1175" s="82" t="s">
        <v>137</v>
      </c>
      <c r="T1175" s="82" t="s">
        <v>137</v>
      </c>
      <c r="U1175" s="82" t="s">
        <v>137</v>
      </c>
      <c r="V1175" s="82"/>
      <c r="W1175" s="82"/>
      <c r="X1175" s="82" t="s">
        <v>170</v>
      </c>
      <c r="Y1175" s="82"/>
      <c r="Z1175" s="105">
        <f t="shared" si="129"/>
        <v>300000</v>
      </c>
      <c r="AA1175" s="61">
        <f t="shared" si="130"/>
        <v>1000000</v>
      </c>
    </row>
    <row r="1176" spans="1:27" ht="20.100000000000001" customHeight="1">
      <c r="A1176" s="101">
        <v>7018</v>
      </c>
      <c r="B1176" s="113">
        <v>9000000000017</v>
      </c>
      <c r="C1176" s="102"/>
      <c r="D1176" s="106" t="s">
        <v>2797</v>
      </c>
      <c r="E1176" s="106" t="s">
        <v>2882</v>
      </c>
      <c r="F1176" s="114" t="s">
        <v>2885</v>
      </c>
      <c r="G1176" s="103" t="s">
        <v>2886</v>
      </c>
      <c r="H1176" s="106" t="s">
        <v>133</v>
      </c>
      <c r="I1176" s="106" t="s">
        <v>2883</v>
      </c>
      <c r="J1176" s="107" t="s">
        <v>2884</v>
      </c>
      <c r="K1176" s="82" t="str">
        <f t="shared" si="126"/>
        <v/>
      </c>
      <c r="M1176" s="105" t="str">
        <f t="shared" si="131"/>
        <v/>
      </c>
      <c r="N1176" s="105" t="s">
        <v>137</v>
      </c>
      <c r="O1176" s="105" t="str">
        <f t="shared" si="127"/>
        <v/>
      </c>
      <c r="P1176" s="105">
        <f t="shared" si="128"/>
        <v>300000</v>
      </c>
      <c r="Q1176" s="82" t="s">
        <v>137</v>
      </c>
      <c r="R1176" s="82"/>
      <c r="S1176" s="82" t="s">
        <v>137</v>
      </c>
      <c r="T1176" s="82" t="s">
        <v>137</v>
      </c>
      <c r="U1176" s="82" t="s">
        <v>137</v>
      </c>
      <c r="V1176" s="82"/>
      <c r="W1176" s="82"/>
      <c r="X1176" s="82" t="s">
        <v>170</v>
      </c>
      <c r="Y1176" s="82"/>
      <c r="Z1176" s="105">
        <f t="shared" si="129"/>
        <v>300000</v>
      </c>
      <c r="AA1176" s="61">
        <f t="shared" si="130"/>
        <v>1000000</v>
      </c>
    </row>
    <row r="1177" spans="1:27" ht="20.100000000000001" customHeight="1">
      <c r="A1177" s="101">
        <v>7019</v>
      </c>
      <c r="B1177" s="113">
        <v>9000000000018</v>
      </c>
      <c r="C1177" s="102"/>
      <c r="D1177" s="106" t="s">
        <v>2797</v>
      </c>
      <c r="E1177" s="106" t="s">
        <v>2887</v>
      </c>
      <c r="F1177" s="114" t="s">
        <v>2890</v>
      </c>
      <c r="G1177" s="116" t="s">
        <v>2891</v>
      </c>
      <c r="H1177" s="106" t="s">
        <v>133</v>
      </c>
      <c r="I1177" s="106" t="s">
        <v>2888</v>
      </c>
      <c r="J1177" s="107" t="s">
        <v>2889</v>
      </c>
      <c r="K1177" s="82" t="str">
        <f t="shared" si="126"/>
        <v/>
      </c>
      <c r="M1177" s="105" t="str">
        <f t="shared" si="131"/>
        <v/>
      </c>
      <c r="N1177" s="105" t="s">
        <v>137</v>
      </c>
      <c r="O1177" s="105" t="str">
        <f t="shared" si="127"/>
        <v/>
      </c>
      <c r="P1177" s="105">
        <f t="shared" si="128"/>
        <v>300000</v>
      </c>
      <c r="Q1177" s="82" t="s">
        <v>137</v>
      </c>
      <c r="R1177" s="82"/>
      <c r="S1177" s="82" t="s">
        <v>137</v>
      </c>
      <c r="T1177" s="82" t="s">
        <v>137</v>
      </c>
      <c r="U1177" s="82" t="s">
        <v>137</v>
      </c>
      <c r="V1177" s="82"/>
      <c r="W1177" s="82"/>
      <c r="X1177" s="82" t="s">
        <v>170</v>
      </c>
      <c r="Y1177" s="82"/>
      <c r="Z1177" s="105">
        <f t="shared" si="129"/>
        <v>300000</v>
      </c>
      <c r="AA1177" s="61">
        <f t="shared" si="130"/>
        <v>1000000</v>
      </c>
    </row>
    <row r="1178" spans="1:27" ht="20.100000000000001" customHeight="1">
      <c r="A1178" s="101">
        <v>7020</v>
      </c>
      <c r="B1178" s="113">
        <v>9000000000019</v>
      </c>
      <c r="C1178" s="102"/>
      <c r="D1178" s="106" t="s">
        <v>2797</v>
      </c>
      <c r="E1178" s="106" t="s">
        <v>2892</v>
      </c>
      <c r="F1178" s="114" t="s">
        <v>2895</v>
      </c>
      <c r="G1178" s="117" t="s">
        <v>2896</v>
      </c>
      <c r="H1178" s="106" t="s">
        <v>133</v>
      </c>
      <c r="I1178" s="106" t="s">
        <v>2893</v>
      </c>
      <c r="J1178" s="107" t="s">
        <v>2894</v>
      </c>
      <c r="K1178" s="82" t="str">
        <f t="shared" si="126"/>
        <v/>
      </c>
      <c r="M1178" s="105" t="str">
        <f t="shared" si="131"/>
        <v/>
      </c>
      <c r="N1178" s="105" t="s">
        <v>137</v>
      </c>
      <c r="O1178" s="105" t="str">
        <f t="shared" si="127"/>
        <v/>
      </c>
      <c r="P1178" s="105">
        <f t="shared" si="128"/>
        <v>300000</v>
      </c>
      <c r="Q1178" s="82" t="s">
        <v>137</v>
      </c>
      <c r="R1178" s="82"/>
      <c r="S1178" s="82" t="s">
        <v>137</v>
      </c>
      <c r="T1178" s="82" t="s">
        <v>137</v>
      </c>
      <c r="U1178" s="82" t="s">
        <v>137</v>
      </c>
      <c r="V1178" s="82"/>
      <c r="W1178" s="82"/>
      <c r="X1178" s="82" t="s">
        <v>170</v>
      </c>
      <c r="Y1178" s="82"/>
      <c r="Z1178" s="105">
        <f t="shared" si="129"/>
        <v>300000</v>
      </c>
      <c r="AA1178" s="61">
        <f t="shared" si="130"/>
        <v>1000000</v>
      </c>
    </row>
    <row r="1179" spans="1:27" ht="20.100000000000001" customHeight="1">
      <c r="A1179" s="101">
        <v>7021</v>
      </c>
      <c r="B1179" s="113">
        <v>9000000000020</v>
      </c>
      <c r="C1179" s="102"/>
      <c r="D1179" s="106" t="s">
        <v>2797</v>
      </c>
      <c r="E1179" s="106" t="s">
        <v>2897</v>
      </c>
      <c r="F1179" s="114" t="s">
        <v>2901</v>
      </c>
      <c r="G1179" s="103" t="s">
        <v>2902</v>
      </c>
      <c r="H1179" s="106" t="s">
        <v>2898</v>
      </c>
      <c r="I1179" s="106" t="s">
        <v>2899</v>
      </c>
      <c r="J1179" s="107" t="s">
        <v>2900</v>
      </c>
      <c r="K1179" s="82" t="str">
        <f t="shared" si="126"/>
        <v/>
      </c>
      <c r="M1179" s="105" t="str">
        <f t="shared" si="131"/>
        <v/>
      </c>
      <c r="N1179" s="105" t="s">
        <v>137</v>
      </c>
      <c r="O1179" s="105" t="str">
        <f t="shared" si="127"/>
        <v/>
      </c>
      <c r="P1179" s="105">
        <f t="shared" si="128"/>
        <v>300000</v>
      </c>
      <c r="Q1179" s="82" t="s">
        <v>137</v>
      </c>
      <c r="R1179" s="82"/>
      <c r="S1179" s="82" t="s">
        <v>137</v>
      </c>
      <c r="T1179" s="82" t="s">
        <v>137</v>
      </c>
      <c r="U1179" s="82" t="s">
        <v>137</v>
      </c>
      <c r="V1179" s="82"/>
      <c r="W1179" s="82"/>
      <c r="X1179" s="82" t="s">
        <v>170</v>
      </c>
      <c r="Y1179" s="82"/>
      <c r="Z1179" s="105">
        <f t="shared" si="129"/>
        <v>300000</v>
      </c>
      <c r="AA1179" s="61">
        <f t="shared" si="130"/>
        <v>1000000</v>
      </c>
    </row>
    <row r="1180" spans="1:27" ht="20.100000000000001" customHeight="1">
      <c r="A1180" s="101">
        <v>7022</v>
      </c>
      <c r="B1180" s="113">
        <v>9000000000021</v>
      </c>
      <c r="C1180" s="102"/>
      <c r="D1180" s="106" t="s">
        <v>2797</v>
      </c>
      <c r="E1180" s="106" t="s">
        <v>2903</v>
      </c>
      <c r="F1180" s="114" t="s">
        <v>2907</v>
      </c>
      <c r="G1180" s="117" t="s">
        <v>2908</v>
      </c>
      <c r="H1180" s="106" t="s">
        <v>2904</v>
      </c>
      <c r="I1180" s="106" t="s">
        <v>2905</v>
      </c>
      <c r="J1180" s="107" t="s">
        <v>2906</v>
      </c>
      <c r="K1180" s="82" t="str">
        <f t="shared" si="126"/>
        <v/>
      </c>
      <c r="M1180" s="105" t="str">
        <f t="shared" si="131"/>
        <v/>
      </c>
      <c r="N1180" s="105" t="s">
        <v>137</v>
      </c>
      <c r="O1180" s="105" t="str">
        <f t="shared" si="127"/>
        <v/>
      </c>
      <c r="P1180" s="105">
        <f t="shared" si="128"/>
        <v>300000</v>
      </c>
      <c r="Q1180" s="82" t="s">
        <v>137</v>
      </c>
      <c r="R1180" s="82"/>
      <c r="S1180" s="82" t="s">
        <v>137</v>
      </c>
      <c r="T1180" s="82" t="s">
        <v>137</v>
      </c>
      <c r="U1180" s="82" t="s">
        <v>137</v>
      </c>
      <c r="V1180" s="82"/>
      <c r="W1180" s="82"/>
      <c r="X1180" s="82" t="s">
        <v>170</v>
      </c>
      <c r="Y1180" s="82"/>
      <c r="Z1180" s="105">
        <f t="shared" si="129"/>
        <v>300000</v>
      </c>
      <c r="AA1180" s="61">
        <f t="shared" si="130"/>
        <v>1000000</v>
      </c>
    </row>
    <row r="1181" spans="1:27" ht="20.100000000000001" customHeight="1">
      <c r="A1181" s="101">
        <v>7023</v>
      </c>
      <c r="B1181" s="113">
        <v>9000000000022</v>
      </c>
      <c r="C1181" s="102"/>
      <c r="D1181" s="106" t="s">
        <v>2797</v>
      </c>
      <c r="E1181" s="106" t="s">
        <v>2909</v>
      </c>
      <c r="F1181" s="114" t="s">
        <v>2912</v>
      </c>
      <c r="G1181" s="103" t="s">
        <v>2913</v>
      </c>
      <c r="H1181" s="106" t="s">
        <v>133</v>
      </c>
      <c r="I1181" s="106" t="s">
        <v>2910</v>
      </c>
      <c r="J1181" s="107" t="s">
        <v>2911</v>
      </c>
      <c r="K1181" s="82" t="str">
        <f t="shared" si="126"/>
        <v/>
      </c>
      <c r="M1181" s="105" t="str">
        <f t="shared" si="131"/>
        <v/>
      </c>
      <c r="N1181" s="105" t="s">
        <v>137</v>
      </c>
      <c r="O1181" s="105" t="str">
        <f t="shared" si="127"/>
        <v/>
      </c>
      <c r="P1181" s="105">
        <f t="shared" si="128"/>
        <v>300000</v>
      </c>
      <c r="Q1181" s="82" t="s">
        <v>137</v>
      </c>
      <c r="R1181" s="82"/>
      <c r="S1181" s="82" t="s">
        <v>137</v>
      </c>
      <c r="T1181" s="82" t="s">
        <v>137</v>
      </c>
      <c r="U1181" s="82" t="s">
        <v>137</v>
      </c>
      <c r="V1181" s="82"/>
      <c r="W1181" s="82"/>
      <c r="X1181" s="82" t="s">
        <v>170</v>
      </c>
      <c r="Y1181" s="82"/>
      <c r="Z1181" s="105">
        <f t="shared" si="129"/>
        <v>300000</v>
      </c>
      <c r="AA1181" s="61">
        <f t="shared" si="130"/>
        <v>1000000</v>
      </c>
    </row>
    <row r="1182" spans="1:27" ht="20.100000000000001" customHeight="1">
      <c r="A1182" s="101">
        <v>7024</v>
      </c>
      <c r="B1182" s="113">
        <v>9000000000023</v>
      </c>
      <c r="C1182" s="102"/>
      <c r="D1182" s="106" t="s">
        <v>2797</v>
      </c>
      <c r="E1182" s="106" t="s">
        <v>2914</v>
      </c>
      <c r="F1182" s="114" t="s">
        <v>2917</v>
      </c>
      <c r="G1182" s="103" t="s">
        <v>2918</v>
      </c>
      <c r="H1182" s="106" t="s">
        <v>2842</v>
      </c>
      <c r="I1182" s="106" t="s">
        <v>2915</v>
      </c>
      <c r="J1182" s="107" t="s">
        <v>2916</v>
      </c>
      <c r="K1182" s="82" t="str">
        <f t="shared" si="126"/>
        <v/>
      </c>
      <c r="M1182" s="105" t="str">
        <f t="shared" si="131"/>
        <v/>
      </c>
      <c r="N1182" s="105" t="s">
        <v>137</v>
      </c>
      <c r="O1182" s="105" t="str">
        <f t="shared" si="127"/>
        <v/>
      </c>
      <c r="P1182" s="105">
        <f t="shared" si="128"/>
        <v>300000</v>
      </c>
      <c r="Q1182" s="82" t="s">
        <v>137</v>
      </c>
      <c r="R1182" s="82"/>
      <c r="S1182" s="82" t="s">
        <v>137</v>
      </c>
      <c r="T1182" s="82" t="s">
        <v>137</v>
      </c>
      <c r="U1182" s="82" t="s">
        <v>137</v>
      </c>
      <c r="V1182" s="82"/>
      <c r="W1182" s="82"/>
      <c r="X1182" s="82" t="s">
        <v>170</v>
      </c>
      <c r="Y1182" s="82"/>
      <c r="Z1182" s="105">
        <f t="shared" si="129"/>
        <v>300000</v>
      </c>
      <c r="AA1182" s="61">
        <f t="shared" si="130"/>
        <v>1000000</v>
      </c>
    </row>
    <row r="1183" spans="1:27" ht="20.100000000000001" customHeight="1">
      <c r="A1183" s="101">
        <v>7025</v>
      </c>
      <c r="B1183" s="113">
        <v>9000000000024</v>
      </c>
      <c r="C1183" s="102"/>
      <c r="D1183" s="106" t="s">
        <v>2797</v>
      </c>
      <c r="E1183" s="106" t="s">
        <v>2919</v>
      </c>
      <c r="F1183" s="114" t="s">
        <v>2922</v>
      </c>
      <c r="G1183" s="103" t="s">
        <v>2923</v>
      </c>
      <c r="H1183" s="106" t="s">
        <v>2904</v>
      </c>
      <c r="I1183" s="106" t="s">
        <v>2920</v>
      </c>
      <c r="J1183" s="107" t="s">
        <v>2921</v>
      </c>
      <c r="K1183" s="82" t="str">
        <f t="shared" si="126"/>
        <v/>
      </c>
      <c r="M1183" s="105" t="str">
        <f t="shared" si="131"/>
        <v/>
      </c>
      <c r="N1183" s="105" t="s">
        <v>137</v>
      </c>
      <c r="O1183" s="105" t="str">
        <f t="shared" si="127"/>
        <v/>
      </c>
      <c r="P1183" s="105">
        <f t="shared" si="128"/>
        <v>300000</v>
      </c>
      <c r="Q1183" s="82" t="s">
        <v>137</v>
      </c>
      <c r="R1183" s="82"/>
      <c r="S1183" s="82" t="s">
        <v>137</v>
      </c>
      <c r="T1183" s="82" t="s">
        <v>137</v>
      </c>
      <c r="U1183" s="82" t="s">
        <v>137</v>
      </c>
      <c r="V1183" s="82"/>
      <c r="W1183" s="82"/>
      <c r="X1183" s="82" t="s">
        <v>170</v>
      </c>
      <c r="Y1183" s="82"/>
      <c r="Z1183" s="105">
        <f t="shared" si="129"/>
        <v>300000</v>
      </c>
      <c r="AA1183" s="61">
        <f t="shared" si="130"/>
        <v>1000000</v>
      </c>
    </row>
    <row r="1184" spans="1:27" ht="20.100000000000001" customHeight="1">
      <c r="A1184" s="101">
        <v>7026</v>
      </c>
      <c r="B1184" s="113" t="s">
        <v>2924</v>
      </c>
      <c r="C1184" s="102"/>
      <c r="D1184" s="106" t="s">
        <v>2925</v>
      </c>
      <c r="E1184" s="63" t="s">
        <v>2926</v>
      </c>
      <c r="F1184" s="66">
        <v>2300051</v>
      </c>
      <c r="G1184" s="67" t="s">
        <v>2929</v>
      </c>
      <c r="H1184" s="106" t="s">
        <v>2904</v>
      </c>
      <c r="I1184" s="64" t="s">
        <v>2927</v>
      </c>
      <c r="J1184" s="65" t="s">
        <v>2928</v>
      </c>
      <c r="K1184" s="82">
        <f t="shared" si="126"/>
        <v>2</v>
      </c>
      <c r="L1184" s="82">
        <v>30</v>
      </c>
      <c r="M1184" s="105">
        <f t="shared" si="131"/>
        <v>400000</v>
      </c>
      <c r="N1184" s="105">
        <f t="shared" ref="N1184:N1203" si="132">IF(L1184="","",IF(K1184=1,150000,IF(K1184=2,200000,IF(K1184=3,250000,"エラー"))))</f>
        <v>200000</v>
      </c>
      <c r="O1184" s="105">
        <f t="shared" si="127"/>
        <v>300000</v>
      </c>
      <c r="P1184" s="105" t="str">
        <f t="shared" si="128"/>
        <v/>
      </c>
      <c r="Q1184" s="82" t="s">
        <v>137</v>
      </c>
      <c r="R1184" s="82"/>
      <c r="S1184" s="82"/>
      <c r="T1184" s="82"/>
      <c r="U1184" s="82"/>
      <c r="V1184" s="82" t="s">
        <v>138</v>
      </c>
      <c r="W1184" s="82"/>
      <c r="X1184" s="82"/>
      <c r="Y1184" s="82"/>
      <c r="Z1184" s="105">
        <f t="shared" si="129"/>
        <v>900000</v>
      </c>
      <c r="AA1184" s="61">
        <f t="shared" si="130"/>
        <v>1000000</v>
      </c>
    </row>
    <row r="1185" spans="1:27" ht="20.100000000000001" customHeight="1">
      <c r="A1185" s="101">
        <v>7027</v>
      </c>
      <c r="B1185" s="113" t="s">
        <v>2930</v>
      </c>
      <c r="C1185" s="102"/>
      <c r="D1185" s="106" t="s">
        <v>2925</v>
      </c>
      <c r="E1185" s="63" t="s">
        <v>2931</v>
      </c>
      <c r="F1185" s="66">
        <v>2210833</v>
      </c>
      <c r="G1185" s="70" t="s">
        <v>2935</v>
      </c>
      <c r="H1185" s="106" t="s">
        <v>2932</v>
      </c>
      <c r="I1185" s="68" t="s">
        <v>2933</v>
      </c>
      <c r="J1185" s="69" t="s">
        <v>2934</v>
      </c>
      <c r="K1185" s="82">
        <f t="shared" si="126"/>
        <v>3</v>
      </c>
      <c r="L1185" s="82">
        <v>60</v>
      </c>
      <c r="M1185" s="105">
        <f t="shared" si="131"/>
        <v>500000</v>
      </c>
      <c r="N1185" s="105">
        <f t="shared" si="132"/>
        <v>250000</v>
      </c>
      <c r="O1185" s="105">
        <f t="shared" si="127"/>
        <v>300000</v>
      </c>
      <c r="P1185" s="105" t="str">
        <f t="shared" si="128"/>
        <v/>
      </c>
      <c r="Q1185" s="82" t="s">
        <v>137</v>
      </c>
      <c r="R1185" s="82"/>
      <c r="S1185" s="82"/>
      <c r="T1185" s="82"/>
      <c r="U1185" s="82"/>
      <c r="V1185" s="82" t="s">
        <v>138</v>
      </c>
      <c r="W1185" s="82"/>
      <c r="X1185" s="82"/>
      <c r="Y1185" s="82"/>
      <c r="Z1185" s="105">
        <f t="shared" si="129"/>
        <v>1050000</v>
      </c>
      <c r="AA1185" s="61">
        <f t="shared" si="130"/>
        <v>1000000</v>
      </c>
    </row>
    <row r="1186" spans="1:27" ht="20.100000000000001" customHeight="1">
      <c r="A1186" s="101">
        <v>7028</v>
      </c>
      <c r="B1186" s="113" t="s">
        <v>2936</v>
      </c>
      <c r="C1186" s="102"/>
      <c r="D1186" s="106" t="s">
        <v>2925</v>
      </c>
      <c r="E1186" s="71" t="s">
        <v>2937</v>
      </c>
      <c r="F1186" s="73">
        <v>2200024</v>
      </c>
      <c r="G1186" s="70" t="s">
        <v>2940</v>
      </c>
      <c r="H1186" s="106" t="s">
        <v>2932</v>
      </c>
      <c r="I1186" s="68" t="s">
        <v>2938</v>
      </c>
      <c r="J1186" s="72" t="s">
        <v>2939</v>
      </c>
      <c r="K1186" s="82">
        <f t="shared" si="126"/>
        <v>2</v>
      </c>
      <c r="L1186" s="82">
        <v>39</v>
      </c>
      <c r="M1186" s="105">
        <f t="shared" si="131"/>
        <v>400000</v>
      </c>
      <c r="N1186" s="105">
        <f t="shared" si="132"/>
        <v>200000</v>
      </c>
      <c r="O1186" s="105" t="str">
        <f t="shared" si="127"/>
        <v/>
      </c>
      <c r="P1186" s="105" t="str">
        <f t="shared" si="128"/>
        <v/>
      </c>
      <c r="Q1186" s="82" t="s">
        <v>137</v>
      </c>
      <c r="R1186" s="82"/>
      <c r="S1186" s="82"/>
      <c r="T1186" s="82"/>
      <c r="U1186" s="82"/>
      <c r="V1186" s="82"/>
      <c r="W1186" s="82"/>
      <c r="X1186" s="82"/>
      <c r="Y1186" s="82"/>
      <c r="Z1186" s="105">
        <f t="shared" si="129"/>
        <v>600000</v>
      </c>
      <c r="AA1186" s="61">
        <f t="shared" si="130"/>
        <v>1000000</v>
      </c>
    </row>
    <row r="1187" spans="1:27" ht="20.100000000000001" customHeight="1">
      <c r="A1187" s="101">
        <v>7029</v>
      </c>
      <c r="B1187" s="113" t="s">
        <v>2941</v>
      </c>
      <c r="C1187" s="102"/>
      <c r="D1187" s="106" t="s">
        <v>2925</v>
      </c>
      <c r="E1187" s="63" t="s">
        <v>2942</v>
      </c>
      <c r="F1187" s="73">
        <v>2410825</v>
      </c>
      <c r="G1187" s="70" t="s">
        <v>2945</v>
      </c>
      <c r="H1187" s="106" t="s">
        <v>2904</v>
      </c>
      <c r="I1187" s="68" t="s">
        <v>2943</v>
      </c>
      <c r="J1187" s="72" t="s">
        <v>2944</v>
      </c>
      <c r="K1187" s="82">
        <f t="shared" si="126"/>
        <v>2</v>
      </c>
      <c r="L1187" s="82">
        <v>36</v>
      </c>
      <c r="M1187" s="105">
        <f t="shared" si="131"/>
        <v>400000</v>
      </c>
      <c r="N1187" s="105">
        <f t="shared" si="132"/>
        <v>200000</v>
      </c>
      <c r="O1187" s="105">
        <f t="shared" si="127"/>
        <v>300000</v>
      </c>
      <c r="P1187" s="105" t="str">
        <f t="shared" si="128"/>
        <v/>
      </c>
      <c r="Q1187" s="82" t="s">
        <v>137</v>
      </c>
      <c r="R1187" s="82"/>
      <c r="S1187" s="82"/>
      <c r="T1187" s="82"/>
      <c r="U1187" s="82"/>
      <c r="V1187" s="82" t="s">
        <v>138</v>
      </c>
      <c r="W1187" s="82"/>
      <c r="X1187" s="82"/>
      <c r="Y1187" s="82"/>
      <c r="Z1187" s="105">
        <f t="shared" si="129"/>
        <v>900000</v>
      </c>
      <c r="AA1187" s="61">
        <f t="shared" si="130"/>
        <v>1000000</v>
      </c>
    </row>
    <row r="1188" spans="1:27" ht="20.100000000000001" customHeight="1">
      <c r="A1188" s="101">
        <v>7030</v>
      </c>
      <c r="B1188" s="113" t="s">
        <v>2946</v>
      </c>
      <c r="C1188" s="102"/>
      <c r="D1188" s="106" t="s">
        <v>2925</v>
      </c>
      <c r="E1188" s="69" t="s">
        <v>2947</v>
      </c>
      <c r="F1188" s="73" t="s">
        <v>194</v>
      </c>
      <c r="G1188" s="69" t="s">
        <v>2951</v>
      </c>
      <c r="H1188" s="106" t="s">
        <v>2948</v>
      </c>
      <c r="I1188" s="69" t="s">
        <v>2949</v>
      </c>
      <c r="J1188" s="74" t="s">
        <v>2950</v>
      </c>
      <c r="K1188" s="82">
        <f t="shared" si="126"/>
        <v>2</v>
      </c>
      <c r="L1188" s="82">
        <v>36</v>
      </c>
      <c r="M1188" s="105">
        <f t="shared" si="131"/>
        <v>400000</v>
      </c>
      <c r="N1188" s="105">
        <f t="shared" si="132"/>
        <v>200000</v>
      </c>
      <c r="O1188" s="105">
        <f t="shared" si="127"/>
        <v>300000</v>
      </c>
      <c r="P1188" s="105" t="str">
        <f t="shared" si="128"/>
        <v/>
      </c>
      <c r="Q1188" s="82" t="s">
        <v>137</v>
      </c>
      <c r="R1188" s="82"/>
      <c r="S1188" s="82"/>
      <c r="T1188" s="82"/>
      <c r="U1188" s="82"/>
      <c r="V1188" s="82" t="s">
        <v>138</v>
      </c>
      <c r="W1188" s="82"/>
      <c r="X1188" s="82"/>
      <c r="Y1188" s="82"/>
      <c r="Z1188" s="105">
        <f t="shared" si="129"/>
        <v>900000</v>
      </c>
      <c r="AA1188" s="61">
        <f t="shared" si="130"/>
        <v>1000000</v>
      </c>
    </row>
    <row r="1189" spans="1:27" ht="20.100000000000001" customHeight="1">
      <c r="A1189" s="101">
        <v>7031</v>
      </c>
      <c r="B1189" s="113" t="s">
        <v>2952</v>
      </c>
      <c r="C1189" s="102"/>
      <c r="D1189" s="106" t="s">
        <v>2925</v>
      </c>
      <c r="E1189" s="63" t="s">
        <v>2953</v>
      </c>
      <c r="F1189" s="66">
        <v>2230062</v>
      </c>
      <c r="G1189" s="70" t="s">
        <v>2956</v>
      </c>
      <c r="H1189" s="106" t="s">
        <v>2904</v>
      </c>
      <c r="I1189" s="68" t="s">
        <v>2954</v>
      </c>
      <c r="J1189" s="69" t="s">
        <v>2955</v>
      </c>
      <c r="K1189" s="82">
        <f t="shared" si="126"/>
        <v>2</v>
      </c>
      <c r="L1189" s="82">
        <v>20</v>
      </c>
      <c r="M1189" s="105">
        <f t="shared" si="131"/>
        <v>400000</v>
      </c>
      <c r="N1189" s="105">
        <f t="shared" si="132"/>
        <v>200000</v>
      </c>
      <c r="O1189" s="105">
        <f t="shared" si="127"/>
        <v>300000</v>
      </c>
      <c r="P1189" s="105" t="str">
        <f t="shared" si="128"/>
        <v/>
      </c>
      <c r="Q1189" s="82" t="s">
        <v>137</v>
      </c>
      <c r="R1189" s="82"/>
      <c r="S1189" s="82"/>
      <c r="T1189" s="82"/>
      <c r="U1189" s="82"/>
      <c r="V1189" s="82" t="s">
        <v>138</v>
      </c>
      <c r="W1189" s="82"/>
      <c r="X1189" s="82"/>
      <c r="Y1189" s="82"/>
      <c r="Z1189" s="105">
        <f t="shared" si="129"/>
        <v>900000</v>
      </c>
      <c r="AA1189" s="61">
        <f t="shared" si="130"/>
        <v>1000000</v>
      </c>
    </row>
    <row r="1190" spans="1:27" ht="20.100000000000001" customHeight="1">
      <c r="A1190" s="101">
        <v>7032</v>
      </c>
      <c r="B1190" s="113" t="s">
        <v>2957</v>
      </c>
      <c r="C1190" s="102"/>
      <c r="D1190" s="106" t="s">
        <v>2925</v>
      </c>
      <c r="E1190" s="63" t="s">
        <v>2958</v>
      </c>
      <c r="F1190" s="66">
        <v>2230062</v>
      </c>
      <c r="G1190" s="70" t="s">
        <v>2961</v>
      </c>
      <c r="H1190" s="106" t="s">
        <v>2932</v>
      </c>
      <c r="I1190" s="68" t="s">
        <v>2959</v>
      </c>
      <c r="J1190" s="69" t="s">
        <v>2960</v>
      </c>
      <c r="K1190" s="82">
        <f t="shared" si="126"/>
        <v>2</v>
      </c>
      <c r="L1190" s="82">
        <v>32</v>
      </c>
      <c r="M1190" s="105">
        <f t="shared" si="131"/>
        <v>400000</v>
      </c>
      <c r="N1190" s="105">
        <f t="shared" si="132"/>
        <v>200000</v>
      </c>
      <c r="O1190" s="105">
        <f t="shared" si="127"/>
        <v>300000</v>
      </c>
      <c r="P1190" s="105" t="str">
        <f t="shared" si="128"/>
        <v/>
      </c>
      <c r="Q1190" s="82" t="s">
        <v>137</v>
      </c>
      <c r="R1190" s="82"/>
      <c r="S1190" s="82"/>
      <c r="T1190" s="82"/>
      <c r="U1190" s="82"/>
      <c r="V1190" s="82" t="s">
        <v>138</v>
      </c>
      <c r="W1190" s="82"/>
      <c r="X1190" s="82"/>
      <c r="Y1190" s="82"/>
      <c r="Z1190" s="105">
        <f t="shared" si="129"/>
        <v>900000</v>
      </c>
      <c r="AA1190" s="61">
        <f t="shared" si="130"/>
        <v>1000000</v>
      </c>
    </row>
    <row r="1191" spans="1:27" ht="20.100000000000001" customHeight="1">
      <c r="A1191" s="101">
        <v>7033</v>
      </c>
      <c r="B1191" s="113" t="s">
        <v>2962</v>
      </c>
      <c r="C1191" s="102"/>
      <c r="D1191" s="106" t="s">
        <v>2925</v>
      </c>
      <c r="E1191" s="63" t="s">
        <v>2963</v>
      </c>
      <c r="F1191" s="66" t="s">
        <v>2966</v>
      </c>
      <c r="G1191" s="70" t="s">
        <v>2967</v>
      </c>
      <c r="H1191" s="106" t="s">
        <v>2932</v>
      </c>
      <c r="I1191" s="68" t="s">
        <v>2964</v>
      </c>
      <c r="J1191" s="69" t="s">
        <v>2965</v>
      </c>
      <c r="K1191" s="82">
        <f t="shared" si="126"/>
        <v>2</v>
      </c>
      <c r="L1191" s="82">
        <v>40</v>
      </c>
      <c r="M1191" s="105">
        <f t="shared" si="131"/>
        <v>400000</v>
      </c>
      <c r="N1191" s="105">
        <f t="shared" si="132"/>
        <v>200000</v>
      </c>
      <c r="O1191" s="105">
        <f t="shared" si="127"/>
        <v>300000</v>
      </c>
      <c r="P1191" s="105" t="str">
        <f t="shared" si="128"/>
        <v/>
      </c>
      <c r="Q1191" s="82" t="s">
        <v>137</v>
      </c>
      <c r="R1191" s="82"/>
      <c r="S1191" s="82"/>
      <c r="T1191" s="82"/>
      <c r="U1191" s="82"/>
      <c r="V1191" s="82" t="s">
        <v>138</v>
      </c>
      <c r="W1191" s="82"/>
      <c r="X1191" s="82"/>
      <c r="Y1191" s="82"/>
      <c r="Z1191" s="105">
        <f t="shared" si="129"/>
        <v>900000</v>
      </c>
      <c r="AA1191" s="61">
        <f t="shared" si="130"/>
        <v>1000000</v>
      </c>
    </row>
    <row r="1192" spans="1:27" ht="20.100000000000001" customHeight="1">
      <c r="A1192" s="101">
        <v>7034</v>
      </c>
      <c r="B1192" s="113" t="s">
        <v>2968</v>
      </c>
      <c r="C1192" s="102"/>
      <c r="D1192" s="106" t="s">
        <v>2925</v>
      </c>
      <c r="E1192" s="63" t="s">
        <v>2969</v>
      </c>
      <c r="F1192" s="66">
        <v>2230061</v>
      </c>
      <c r="G1192" s="67" t="s">
        <v>2973</v>
      </c>
      <c r="H1192" s="106" t="s">
        <v>2970</v>
      </c>
      <c r="I1192" s="64" t="s">
        <v>2971</v>
      </c>
      <c r="J1192" s="69" t="s">
        <v>2972</v>
      </c>
      <c r="K1192" s="82">
        <f t="shared" si="126"/>
        <v>2</v>
      </c>
      <c r="L1192" s="82">
        <v>36</v>
      </c>
      <c r="M1192" s="105">
        <f t="shared" si="131"/>
        <v>400000</v>
      </c>
      <c r="N1192" s="105">
        <f t="shared" si="132"/>
        <v>200000</v>
      </c>
      <c r="O1192" s="105">
        <f t="shared" si="127"/>
        <v>300000</v>
      </c>
      <c r="P1192" s="105" t="str">
        <f t="shared" si="128"/>
        <v/>
      </c>
      <c r="Q1192" s="82" t="s">
        <v>137</v>
      </c>
      <c r="R1192" s="82"/>
      <c r="S1192" s="82"/>
      <c r="T1192" s="82"/>
      <c r="U1192" s="82"/>
      <c r="V1192" s="82" t="s">
        <v>138</v>
      </c>
      <c r="W1192" s="82"/>
      <c r="X1192" s="82"/>
      <c r="Y1192" s="82"/>
      <c r="Z1192" s="105">
        <f t="shared" si="129"/>
        <v>900000</v>
      </c>
      <c r="AA1192" s="61">
        <f t="shared" si="130"/>
        <v>1000000</v>
      </c>
    </row>
    <row r="1193" spans="1:27" ht="20.100000000000001" customHeight="1">
      <c r="A1193" s="101">
        <v>7035</v>
      </c>
      <c r="B1193" s="113" t="s">
        <v>2974</v>
      </c>
      <c r="C1193" s="102"/>
      <c r="D1193" s="106" t="s">
        <v>2925</v>
      </c>
      <c r="E1193" s="63" t="s">
        <v>2975</v>
      </c>
      <c r="F1193" s="66">
        <v>2230053</v>
      </c>
      <c r="G1193" s="67" t="s">
        <v>2978</v>
      </c>
      <c r="H1193" s="106" t="s">
        <v>2932</v>
      </c>
      <c r="I1193" s="64" t="s">
        <v>2976</v>
      </c>
      <c r="J1193" s="69" t="s">
        <v>2977</v>
      </c>
      <c r="K1193" s="82">
        <f t="shared" si="126"/>
        <v>3</v>
      </c>
      <c r="L1193" s="82">
        <v>142</v>
      </c>
      <c r="M1193" s="105">
        <f t="shared" si="131"/>
        <v>500000</v>
      </c>
      <c r="N1193" s="105">
        <f t="shared" si="132"/>
        <v>250000</v>
      </c>
      <c r="O1193" s="105">
        <f t="shared" si="127"/>
        <v>300000</v>
      </c>
      <c r="P1193" s="105" t="str">
        <f t="shared" si="128"/>
        <v/>
      </c>
      <c r="Q1193" s="82" t="s">
        <v>137</v>
      </c>
      <c r="R1193" s="82"/>
      <c r="S1193" s="82"/>
      <c r="T1193" s="82"/>
      <c r="U1193" s="82"/>
      <c r="V1193" s="82" t="s">
        <v>138</v>
      </c>
      <c r="W1193" s="82"/>
      <c r="X1193" s="82"/>
      <c r="Y1193" s="82"/>
      <c r="Z1193" s="105">
        <f t="shared" si="129"/>
        <v>1050000</v>
      </c>
      <c r="AA1193" s="61">
        <f t="shared" si="130"/>
        <v>1000000</v>
      </c>
    </row>
    <row r="1194" spans="1:27" ht="20.100000000000001" customHeight="1">
      <c r="A1194" s="101">
        <v>7036</v>
      </c>
      <c r="B1194" s="113" t="s">
        <v>2979</v>
      </c>
      <c r="C1194" s="102"/>
      <c r="D1194" s="106" t="s">
        <v>2925</v>
      </c>
      <c r="E1194" s="63" t="s">
        <v>2980</v>
      </c>
      <c r="F1194" s="66" t="s">
        <v>2983</v>
      </c>
      <c r="G1194" s="70" t="s">
        <v>2984</v>
      </c>
      <c r="H1194" s="106" t="s">
        <v>2932</v>
      </c>
      <c r="I1194" s="68" t="s">
        <v>2981</v>
      </c>
      <c r="J1194" s="69" t="s">
        <v>2982</v>
      </c>
      <c r="K1194" s="82">
        <f t="shared" si="126"/>
        <v>2</v>
      </c>
      <c r="L1194" s="82">
        <v>30</v>
      </c>
      <c r="M1194" s="105">
        <f t="shared" si="131"/>
        <v>400000</v>
      </c>
      <c r="N1194" s="105">
        <f t="shared" si="132"/>
        <v>200000</v>
      </c>
      <c r="O1194" s="105">
        <f t="shared" si="127"/>
        <v>300000</v>
      </c>
      <c r="P1194" s="105" t="str">
        <f t="shared" si="128"/>
        <v/>
      </c>
      <c r="Q1194" s="82" t="s">
        <v>137</v>
      </c>
      <c r="R1194" s="82"/>
      <c r="S1194" s="82"/>
      <c r="T1194" s="82"/>
      <c r="U1194" s="82"/>
      <c r="V1194" s="82" t="s">
        <v>138</v>
      </c>
      <c r="W1194" s="82"/>
      <c r="X1194" s="82"/>
      <c r="Y1194" s="82"/>
      <c r="Z1194" s="105">
        <f t="shared" si="129"/>
        <v>900000</v>
      </c>
      <c r="AA1194" s="61">
        <f t="shared" si="130"/>
        <v>1000000</v>
      </c>
    </row>
    <row r="1195" spans="1:27" ht="20.100000000000001" customHeight="1">
      <c r="A1195" s="101">
        <v>7037</v>
      </c>
      <c r="B1195" s="113" t="s">
        <v>2985</v>
      </c>
      <c r="C1195" s="102"/>
      <c r="D1195" s="106" t="s">
        <v>2925</v>
      </c>
      <c r="E1195" s="63" t="s">
        <v>2986</v>
      </c>
      <c r="F1195" s="66" t="s">
        <v>2989</v>
      </c>
      <c r="G1195" s="70" t="s">
        <v>2990</v>
      </c>
      <c r="H1195" s="106" t="s">
        <v>2932</v>
      </c>
      <c r="I1195" s="68" t="s">
        <v>2987</v>
      </c>
      <c r="J1195" s="69" t="s">
        <v>2988</v>
      </c>
      <c r="K1195" s="82">
        <f t="shared" si="126"/>
        <v>2</v>
      </c>
      <c r="L1195" s="82">
        <v>20</v>
      </c>
      <c r="M1195" s="105">
        <f t="shared" si="131"/>
        <v>400000</v>
      </c>
      <c r="N1195" s="105">
        <f t="shared" si="132"/>
        <v>200000</v>
      </c>
      <c r="O1195" s="105" t="str">
        <f t="shared" si="127"/>
        <v/>
      </c>
      <c r="P1195" s="105" t="str">
        <f t="shared" si="128"/>
        <v/>
      </c>
      <c r="Q1195" s="82" t="s">
        <v>137</v>
      </c>
      <c r="R1195" s="82"/>
      <c r="S1195" s="82"/>
      <c r="T1195" s="82"/>
      <c r="U1195" s="82"/>
      <c r="V1195" s="82"/>
      <c r="W1195" s="82"/>
      <c r="X1195" s="82"/>
      <c r="Y1195" s="82"/>
      <c r="Z1195" s="105">
        <f t="shared" si="129"/>
        <v>600000</v>
      </c>
      <c r="AA1195" s="61">
        <f t="shared" si="130"/>
        <v>1000000</v>
      </c>
    </row>
    <row r="1196" spans="1:27" ht="20.100000000000001" customHeight="1">
      <c r="A1196" s="101">
        <v>7038</v>
      </c>
      <c r="B1196" s="113" t="s">
        <v>2991</v>
      </c>
      <c r="C1196" s="102"/>
      <c r="D1196" s="106" t="s">
        <v>2925</v>
      </c>
      <c r="E1196" s="63"/>
      <c r="F1196" s="73"/>
      <c r="G1196" s="70"/>
      <c r="H1196" s="106"/>
      <c r="I1196" s="68"/>
      <c r="J1196" s="72" t="s">
        <v>1590</v>
      </c>
      <c r="K1196" s="82">
        <f t="shared" si="126"/>
        <v>2</v>
      </c>
      <c r="L1196" s="82">
        <v>52</v>
      </c>
      <c r="M1196" s="105">
        <f t="shared" si="131"/>
        <v>400000</v>
      </c>
      <c r="N1196" s="105">
        <f t="shared" si="132"/>
        <v>200000</v>
      </c>
      <c r="O1196" s="105">
        <f t="shared" si="127"/>
        <v>300000</v>
      </c>
      <c r="P1196" s="105" t="str">
        <f t="shared" si="128"/>
        <v/>
      </c>
      <c r="Q1196" s="82" t="s">
        <v>137</v>
      </c>
      <c r="R1196" s="82"/>
      <c r="S1196" s="82"/>
      <c r="T1196" s="82"/>
      <c r="U1196" s="82"/>
      <c r="V1196" s="82" t="s">
        <v>138</v>
      </c>
      <c r="W1196" s="82"/>
      <c r="X1196" s="82"/>
      <c r="Y1196" s="82"/>
      <c r="Z1196" s="105">
        <f t="shared" si="129"/>
        <v>900000</v>
      </c>
      <c r="AA1196" s="61">
        <f t="shared" si="130"/>
        <v>1000000</v>
      </c>
    </row>
    <row r="1197" spans="1:27" ht="20.100000000000001" customHeight="1">
      <c r="A1197" s="101">
        <v>7039</v>
      </c>
      <c r="B1197" s="113" t="s">
        <v>2992</v>
      </c>
      <c r="C1197" s="102"/>
      <c r="D1197" s="106" t="s">
        <v>2925</v>
      </c>
      <c r="E1197" s="63" t="s">
        <v>2993</v>
      </c>
      <c r="F1197" s="66">
        <v>2250011</v>
      </c>
      <c r="G1197" s="70" t="s">
        <v>2996</v>
      </c>
      <c r="H1197" s="106" t="s">
        <v>2932</v>
      </c>
      <c r="I1197" s="68" t="s">
        <v>2994</v>
      </c>
      <c r="J1197" s="69" t="s">
        <v>2995</v>
      </c>
      <c r="K1197" s="82">
        <f t="shared" si="126"/>
        <v>3</v>
      </c>
      <c r="L1197" s="82">
        <v>68</v>
      </c>
      <c r="M1197" s="105">
        <f t="shared" si="131"/>
        <v>500000</v>
      </c>
      <c r="N1197" s="105">
        <f t="shared" si="132"/>
        <v>250000</v>
      </c>
      <c r="O1197" s="105">
        <f t="shared" si="127"/>
        <v>300000</v>
      </c>
      <c r="P1197" s="105" t="str">
        <f t="shared" si="128"/>
        <v/>
      </c>
      <c r="Q1197" s="82" t="s">
        <v>137</v>
      </c>
      <c r="R1197" s="82"/>
      <c r="S1197" s="82"/>
      <c r="T1197" s="82"/>
      <c r="U1197" s="82"/>
      <c r="V1197" s="82" t="s">
        <v>138</v>
      </c>
      <c r="W1197" s="82"/>
      <c r="X1197" s="82"/>
      <c r="Y1197" s="82"/>
      <c r="Z1197" s="105">
        <f t="shared" si="129"/>
        <v>1050000</v>
      </c>
      <c r="AA1197" s="61">
        <f t="shared" si="130"/>
        <v>1000000</v>
      </c>
    </row>
    <row r="1198" spans="1:27" ht="20.100000000000001" customHeight="1">
      <c r="A1198" s="101">
        <v>7040</v>
      </c>
      <c r="B1198" s="113" t="s">
        <v>2997</v>
      </c>
      <c r="C1198" s="102"/>
      <c r="D1198" s="106" t="s">
        <v>2925</v>
      </c>
      <c r="E1198" s="63" t="s">
        <v>2998</v>
      </c>
      <c r="F1198" s="66">
        <v>2250002</v>
      </c>
      <c r="G1198" s="70" t="s">
        <v>3001</v>
      </c>
      <c r="H1198" s="106" t="s">
        <v>2904</v>
      </c>
      <c r="I1198" s="68" t="s">
        <v>2999</v>
      </c>
      <c r="J1198" s="69" t="s">
        <v>3000</v>
      </c>
      <c r="K1198" s="82">
        <f t="shared" si="126"/>
        <v>2</v>
      </c>
      <c r="L1198" s="82">
        <v>20</v>
      </c>
      <c r="M1198" s="105">
        <f t="shared" si="131"/>
        <v>400000</v>
      </c>
      <c r="N1198" s="105">
        <f t="shared" si="132"/>
        <v>200000</v>
      </c>
      <c r="O1198" s="105">
        <f t="shared" si="127"/>
        <v>300000</v>
      </c>
      <c r="P1198" s="105" t="str">
        <f t="shared" si="128"/>
        <v/>
      </c>
      <c r="Q1198" s="82" t="s">
        <v>137</v>
      </c>
      <c r="R1198" s="82"/>
      <c r="S1198" s="82"/>
      <c r="T1198" s="82"/>
      <c r="U1198" s="82"/>
      <c r="V1198" s="82" t="s">
        <v>138</v>
      </c>
      <c r="W1198" s="82"/>
      <c r="X1198" s="82"/>
      <c r="Y1198" s="82"/>
      <c r="Z1198" s="105">
        <f t="shared" si="129"/>
        <v>900000</v>
      </c>
      <c r="AA1198" s="61">
        <f t="shared" si="130"/>
        <v>1000000</v>
      </c>
    </row>
    <row r="1199" spans="1:27" ht="20.100000000000001" customHeight="1">
      <c r="A1199" s="101">
        <v>7041</v>
      </c>
      <c r="B1199" s="113" t="s">
        <v>3002</v>
      </c>
      <c r="C1199" s="102"/>
      <c r="D1199" s="106" t="s">
        <v>2925</v>
      </c>
      <c r="E1199" s="63" t="s">
        <v>3003</v>
      </c>
      <c r="F1199" s="66">
        <v>2240032</v>
      </c>
      <c r="G1199" s="69" t="s">
        <v>3006</v>
      </c>
      <c r="H1199" s="106" t="s">
        <v>2932</v>
      </c>
      <c r="I1199" s="68" t="s">
        <v>3004</v>
      </c>
      <c r="J1199" s="69" t="s">
        <v>3005</v>
      </c>
      <c r="K1199" s="82">
        <f t="shared" si="126"/>
        <v>2</v>
      </c>
      <c r="L1199" s="82">
        <v>30</v>
      </c>
      <c r="M1199" s="105">
        <f t="shared" si="131"/>
        <v>400000</v>
      </c>
      <c r="N1199" s="105">
        <f t="shared" si="132"/>
        <v>200000</v>
      </c>
      <c r="O1199" s="105">
        <f t="shared" si="127"/>
        <v>300000</v>
      </c>
      <c r="P1199" s="105" t="str">
        <f t="shared" si="128"/>
        <v/>
      </c>
      <c r="Q1199" s="82" t="s">
        <v>137</v>
      </c>
      <c r="R1199" s="82"/>
      <c r="S1199" s="82"/>
      <c r="T1199" s="82"/>
      <c r="U1199" s="82"/>
      <c r="V1199" s="82" t="s">
        <v>138</v>
      </c>
      <c r="W1199" s="82"/>
      <c r="X1199" s="82"/>
      <c r="Y1199" s="82"/>
      <c r="Z1199" s="105">
        <f t="shared" si="129"/>
        <v>900000</v>
      </c>
      <c r="AA1199" s="61">
        <f t="shared" si="130"/>
        <v>1000000</v>
      </c>
    </row>
    <row r="1200" spans="1:27" ht="20.100000000000001" customHeight="1">
      <c r="A1200" s="101">
        <v>7042</v>
      </c>
      <c r="B1200" s="113" t="s">
        <v>3007</v>
      </c>
      <c r="C1200" s="102"/>
      <c r="D1200" s="106" t="s">
        <v>2925</v>
      </c>
      <c r="E1200" s="63" t="s">
        <v>3008</v>
      </c>
      <c r="F1200" s="66">
        <v>2240003</v>
      </c>
      <c r="G1200" s="70" t="s">
        <v>3011</v>
      </c>
      <c r="H1200" s="106" t="s">
        <v>2904</v>
      </c>
      <c r="I1200" s="64" t="s">
        <v>3009</v>
      </c>
      <c r="J1200" s="69" t="s">
        <v>3010</v>
      </c>
      <c r="K1200" s="82">
        <f t="shared" si="126"/>
        <v>2</v>
      </c>
      <c r="L1200" s="82">
        <v>50</v>
      </c>
      <c r="M1200" s="105">
        <f t="shared" si="131"/>
        <v>400000</v>
      </c>
      <c r="N1200" s="105">
        <f t="shared" si="132"/>
        <v>200000</v>
      </c>
      <c r="O1200" s="105">
        <f t="shared" si="127"/>
        <v>300000</v>
      </c>
      <c r="P1200" s="105" t="str">
        <f t="shared" si="128"/>
        <v/>
      </c>
      <c r="Q1200" s="82" t="s">
        <v>137</v>
      </c>
      <c r="R1200" s="82"/>
      <c r="S1200" s="82"/>
      <c r="T1200" s="82"/>
      <c r="U1200" s="82"/>
      <c r="V1200" s="82" t="s">
        <v>138</v>
      </c>
      <c r="W1200" s="82"/>
      <c r="X1200" s="82"/>
      <c r="Y1200" s="82"/>
      <c r="Z1200" s="105">
        <f t="shared" si="129"/>
        <v>900000</v>
      </c>
      <c r="AA1200" s="61">
        <f t="shared" si="130"/>
        <v>1000000</v>
      </c>
    </row>
    <row r="1201" spans="1:27" ht="20.100000000000001" customHeight="1">
      <c r="A1201" s="101">
        <v>7043</v>
      </c>
      <c r="B1201" s="113" t="s">
        <v>3012</v>
      </c>
      <c r="C1201" s="102"/>
      <c r="D1201" s="106" t="s">
        <v>2925</v>
      </c>
      <c r="E1201" s="69" t="s">
        <v>3013</v>
      </c>
      <c r="F1201" s="66">
        <v>2440003</v>
      </c>
      <c r="G1201" s="75" t="s">
        <v>3016</v>
      </c>
      <c r="H1201" s="106" t="s">
        <v>2904</v>
      </c>
      <c r="I1201" s="75" t="s">
        <v>3014</v>
      </c>
      <c r="J1201" s="69" t="s">
        <v>3015</v>
      </c>
      <c r="K1201" s="82">
        <f t="shared" si="126"/>
        <v>2</v>
      </c>
      <c r="L1201" s="82">
        <v>23</v>
      </c>
      <c r="M1201" s="105">
        <f t="shared" si="131"/>
        <v>400000</v>
      </c>
      <c r="N1201" s="105">
        <f t="shared" si="132"/>
        <v>200000</v>
      </c>
      <c r="O1201" s="105">
        <f t="shared" si="127"/>
        <v>300000</v>
      </c>
      <c r="P1201" s="105" t="str">
        <f t="shared" si="128"/>
        <v/>
      </c>
      <c r="Q1201" s="82" t="s">
        <v>137</v>
      </c>
      <c r="R1201" s="82"/>
      <c r="S1201" s="82"/>
      <c r="T1201" s="82"/>
      <c r="U1201" s="82"/>
      <c r="V1201" s="82" t="s">
        <v>138</v>
      </c>
      <c r="W1201" s="82"/>
      <c r="X1201" s="82"/>
      <c r="Y1201" s="82"/>
      <c r="Z1201" s="105">
        <f t="shared" si="129"/>
        <v>900000</v>
      </c>
      <c r="AA1201" s="61">
        <f t="shared" si="130"/>
        <v>1000000</v>
      </c>
    </row>
    <row r="1202" spans="1:27" ht="20.100000000000001" customHeight="1">
      <c r="A1202" s="101">
        <v>7044</v>
      </c>
      <c r="B1202" s="113" t="s">
        <v>3017</v>
      </c>
      <c r="C1202" s="102"/>
      <c r="D1202" s="106" t="s">
        <v>2925</v>
      </c>
      <c r="E1202" s="63" t="s">
        <v>3018</v>
      </c>
      <c r="F1202" s="66">
        <v>2470014</v>
      </c>
      <c r="G1202" s="69" t="s">
        <v>3022</v>
      </c>
      <c r="H1202" s="106" t="s">
        <v>3019</v>
      </c>
      <c r="I1202" s="68" t="s">
        <v>3020</v>
      </c>
      <c r="J1202" s="69" t="s">
        <v>3021</v>
      </c>
      <c r="K1202" s="82">
        <f t="shared" si="126"/>
        <v>2</v>
      </c>
      <c r="L1202" s="82">
        <v>29</v>
      </c>
      <c r="M1202" s="105">
        <f t="shared" si="131"/>
        <v>400000</v>
      </c>
      <c r="N1202" s="105">
        <f t="shared" si="132"/>
        <v>200000</v>
      </c>
      <c r="O1202" s="105" t="str">
        <f t="shared" si="127"/>
        <v/>
      </c>
      <c r="P1202" s="105" t="str">
        <f t="shared" si="128"/>
        <v/>
      </c>
      <c r="Q1202" s="82" t="s">
        <v>137</v>
      </c>
      <c r="R1202" s="82"/>
      <c r="S1202" s="82"/>
      <c r="T1202" s="82"/>
      <c r="U1202" s="82"/>
      <c r="V1202" s="82"/>
      <c r="W1202" s="82"/>
      <c r="X1202" s="82"/>
      <c r="Y1202" s="82"/>
      <c r="Z1202" s="105">
        <f t="shared" si="129"/>
        <v>600000</v>
      </c>
      <c r="AA1202" s="61">
        <f t="shared" si="130"/>
        <v>1000000</v>
      </c>
    </row>
    <row r="1203" spans="1:27" ht="20.100000000000001" customHeight="1">
      <c r="A1203" s="101">
        <v>7045</v>
      </c>
      <c r="B1203" s="113" t="s">
        <v>3023</v>
      </c>
      <c r="C1203" s="102"/>
      <c r="D1203" s="106" t="s">
        <v>2925</v>
      </c>
      <c r="E1203" s="76" t="s">
        <v>3024</v>
      </c>
      <c r="F1203" s="73">
        <v>2460022</v>
      </c>
      <c r="G1203" s="69" t="s">
        <v>3027</v>
      </c>
      <c r="H1203" s="106" t="s">
        <v>2904</v>
      </c>
      <c r="I1203" s="77" t="s">
        <v>3025</v>
      </c>
      <c r="J1203" s="76" t="s">
        <v>3026</v>
      </c>
      <c r="K1203" s="82">
        <f t="shared" si="126"/>
        <v>2</v>
      </c>
      <c r="L1203" s="82">
        <v>37</v>
      </c>
      <c r="M1203" s="105">
        <f t="shared" si="131"/>
        <v>400000</v>
      </c>
      <c r="N1203" s="105">
        <f t="shared" si="132"/>
        <v>200000</v>
      </c>
      <c r="O1203" s="105">
        <f t="shared" si="127"/>
        <v>300000</v>
      </c>
      <c r="P1203" s="105" t="str">
        <f t="shared" si="128"/>
        <v/>
      </c>
      <c r="Q1203" s="82" t="s">
        <v>137</v>
      </c>
      <c r="R1203" s="82"/>
      <c r="S1203" s="82"/>
      <c r="T1203" s="82"/>
      <c r="U1203" s="82"/>
      <c r="V1203" s="82" t="s">
        <v>138</v>
      </c>
      <c r="W1203" s="82"/>
      <c r="X1203" s="82"/>
      <c r="Y1203" s="82"/>
      <c r="Z1203" s="105">
        <f t="shared" si="129"/>
        <v>900000</v>
      </c>
      <c r="AA1203" s="61">
        <f t="shared" si="130"/>
        <v>1000000</v>
      </c>
    </row>
    <row r="1204" spans="1:27" ht="20.100000000000001" customHeight="1">
      <c r="A1204" s="82">
        <v>8001</v>
      </c>
      <c r="B1204" s="83">
        <v>702030023</v>
      </c>
      <c r="C1204" s="102"/>
      <c r="D1204" s="82" t="s">
        <v>3507</v>
      </c>
      <c r="E1204" s="106" t="s">
        <v>3508</v>
      </c>
      <c r="F1204" s="104" t="s">
        <v>3111</v>
      </c>
      <c r="G1204" s="103" t="s">
        <v>3509</v>
      </c>
      <c r="H1204" s="103" t="s">
        <v>147</v>
      </c>
      <c r="I1204" s="103" t="s">
        <v>3510</v>
      </c>
      <c r="J1204" s="103" t="s">
        <v>3511</v>
      </c>
      <c r="K1204" s="82">
        <f t="shared" si="126"/>
        <v>2</v>
      </c>
      <c r="L1204" s="82">
        <v>36</v>
      </c>
      <c r="M1204" s="105">
        <f t="shared" si="131"/>
        <v>400000</v>
      </c>
      <c r="N1204" s="105"/>
      <c r="O1204" s="105" t="str">
        <f t="shared" si="127"/>
        <v/>
      </c>
      <c r="P1204" s="105" t="str">
        <f t="shared" si="128"/>
        <v/>
      </c>
      <c r="Q1204" s="82" t="s">
        <v>137</v>
      </c>
      <c r="R1204" s="82"/>
      <c r="S1204" s="82"/>
      <c r="T1204" s="82"/>
      <c r="U1204" s="82"/>
      <c r="V1204" s="82"/>
      <c r="W1204" s="82"/>
      <c r="X1204" s="82"/>
      <c r="Y1204" s="82"/>
      <c r="Z1204" s="105">
        <f t="shared" si="129"/>
        <v>400000</v>
      </c>
      <c r="AA1204" s="61">
        <f t="shared" si="130"/>
        <v>0</v>
      </c>
    </row>
    <row r="1205" spans="1:27" ht="20.100000000000001" customHeight="1">
      <c r="A1205" s="82">
        <v>8002</v>
      </c>
      <c r="B1205" s="83">
        <v>702040023</v>
      </c>
      <c r="C1205" s="102"/>
      <c r="D1205" s="82" t="s">
        <v>3507</v>
      </c>
      <c r="E1205" s="106" t="s">
        <v>3508</v>
      </c>
      <c r="F1205" s="104" t="s">
        <v>3111</v>
      </c>
      <c r="G1205" s="103" t="s">
        <v>3512</v>
      </c>
      <c r="H1205" s="103" t="s">
        <v>147</v>
      </c>
      <c r="I1205" s="103" t="s">
        <v>3510</v>
      </c>
      <c r="J1205" s="103" t="s">
        <v>3513</v>
      </c>
      <c r="K1205" s="82">
        <f t="shared" si="126"/>
        <v>2</v>
      </c>
      <c r="L1205" s="82">
        <v>45</v>
      </c>
      <c r="M1205" s="105">
        <f t="shared" si="131"/>
        <v>400000</v>
      </c>
      <c r="N1205" s="105"/>
      <c r="O1205" s="105" t="str">
        <f t="shared" si="127"/>
        <v/>
      </c>
      <c r="P1205" s="105" t="str">
        <f t="shared" si="128"/>
        <v/>
      </c>
      <c r="Q1205" s="82" t="s">
        <v>137</v>
      </c>
      <c r="R1205" s="82"/>
      <c r="S1205" s="82"/>
      <c r="T1205" s="82"/>
      <c r="U1205" s="82"/>
      <c r="V1205" s="82"/>
      <c r="W1205" s="82"/>
      <c r="X1205" s="82"/>
      <c r="Y1205" s="82"/>
      <c r="Z1205" s="105">
        <f t="shared" si="129"/>
        <v>400000</v>
      </c>
      <c r="AA1205" s="61">
        <f t="shared" si="130"/>
        <v>0</v>
      </c>
    </row>
    <row r="1206" spans="1:27" ht="20.100000000000001" customHeight="1">
      <c r="A1206" s="82">
        <v>8003</v>
      </c>
      <c r="B1206" s="83">
        <v>702030028</v>
      </c>
      <c r="C1206" s="102"/>
      <c r="D1206" s="82" t="s">
        <v>3028</v>
      </c>
      <c r="E1206" s="106" t="s">
        <v>3514</v>
      </c>
      <c r="F1206" s="104" t="s">
        <v>3115</v>
      </c>
      <c r="G1206" s="103" t="s">
        <v>3515</v>
      </c>
      <c r="H1206" s="103" t="s">
        <v>1828</v>
      </c>
      <c r="I1206" s="103" t="s">
        <v>3516</v>
      </c>
      <c r="J1206" s="103" t="s">
        <v>3514</v>
      </c>
      <c r="K1206" s="82">
        <f t="shared" si="126"/>
        <v>1</v>
      </c>
      <c r="L1206" s="82">
        <v>6</v>
      </c>
      <c r="M1206" s="105">
        <f t="shared" si="131"/>
        <v>300000</v>
      </c>
      <c r="N1206" s="105"/>
      <c r="O1206" s="105" t="str">
        <f t="shared" si="127"/>
        <v/>
      </c>
      <c r="P1206" s="105" t="str">
        <f t="shared" si="128"/>
        <v/>
      </c>
      <c r="Q1206" s="82" t="s">
        <v>137</v>
      </c>
      <c r="R1206" s="82"/>
      <c r="S1206" s="82"/>
      <c r="T1206" s="82"/>
      <c r="U1206" s="82"/>
      <c r="V1206" s="82"/>
      <c r="W1206" s="82"/>
      <c r="X1206" s="82"/>
      <c r="Y1206" s="82"/>
      <c r="Z1206" s="105">
        <f t="shared" si="129"/>
        <v>300000</v>
      </c>
      <c r="AA1206" s="61">
        <f t="shared" si="130"/>
        <v>0</v>
      </c>
    </row>
    <row r="1207" spans="1:27" s="103" customFormat="1" ht="20.100000000000001" customHeight="1">
      <c r="A1207" s="103">
        <v>8004</v>
      </c>
      <c r="B1207" s="83">
        <v>702010019</v>
      </c>
      <c r="C1207" s="102"/>
      <c r="D1207" s="82" t="s">
        <v>3028</v>
      </c>
      <c r="E1207" s="106" t="s">
        <v>3517</v>
      </c>
      <c r="F1207" s="104" t="s">
        <v>3045</v>
      </c>
      <c r="G1207" s="103" t="s">
        <v>3518</v>
      </c>
      <c r="H1207" s="103" t="s">
        <v>220</v>
      </c>
      <c r="I1207" s="103" t="s">
        <v>3519</v>
      </c>
      <c r="J1207" s="103" t="s">
        <v>3520</v>
      </c>
      <c r="K1207" s="82">
        <f t="shared" si="126"/>
        <v>2</v>
      </c>
      <c r="L1207" s="82">
        <v>37</v>
      </c>
      <c r="M1207" s="105">
        <f t="shared" si="131"/>
        <v>400000</v>
      </c>
      <c r="N1207" s="105"/>
      <c r="O1207" s="105" t="str">
        <f t="shared" si="127"/>
        <v/>
      </c>
      <c r="P1207" s="105" t="str">
        <f t="shared" si="128"/>
        <v/>
      </c>
      <c r="Q1207" s="82" t="s">
        <v>137</v>
      </c>
      <c r="R1207" s="82"/>
      <c r="S1207" s="82"/>
      <c r="T1207" s="82"/>
      <c r="U1207" s="82"/>
      <c r="V1207" s="82"/>
      <c r="W1207" s="82"/>
      <c r="X1207" s="82"/>
      <c r="Y1207" s="82"/>
      <c r="Z1207" s="105">
        <f t="shared" si="129"/>
        <v>400000</v>
      </c>
      <c r="AA1207" s="61">
        <f t="shared" si="130"/>
        <v>0</v>
      </c>
    </row>
    <row r="1208" spans="1:27" s="103" customFormat="1" ht="20.100000000000001" customHeight="1">
      <c r="A1208" s="103">
        <v>8005</v>
      </c>
      <c r="B1208" s="83">
        <v>702130034</v>
      </c>
      <c r="C1208" s="102"/>
      <c r="D1208" s="82" t="s">
        <v>3028</v>
      </c>
      <c r="E1208" s="106" t="s">
        <v>3521</v>
      </c>
      <c r="F1208" s="104" t="s">
        <v>3326</v>
      </c>
      <c r="G1208" s="103" t="s">
        <v>3522</v>
      </c>
      <c r="H1208" s="103" t="s">
        <v>220</v>
      </c>
      <c r="I1208" s="103" t="s">
        <v>3523</v>
      </c>
      <c r="J1208" s="103" t="s">
        <v>3524</v>
      </c>
      <c r="K1208" s="82">
        <f t="shared" si="126"/>
        <v>3</v>
      </c>
      <c r="L1208" s="82">
        <v>342</v>
      </c>
      <c r="M1208" s="105">
        <f t="shared" si="131"/>
        <v>500000</v>
      </c>
      <c r="N1208" s="105"/>
      <c r="O1208" s="105" t="str">
        <f t="shared" si="127"/>
        <v/>
      </c>
      <c r="P1208" s="105" t="str">
        <f t="shared" si="128"/>
        <v/>
      </c>
      <c r="Q1208" s="82" t="s">
        <v>137</v>
      </c>
      <c r="R1208" s="82"/>
      <c r="S1208" s="82"/>
      <c r="T1208" s="82"/>
      <c r="U1208" s="82"/>
      <c r="V1208" s="82"/>
      <c r="W1208" s="82"/>
      <c r="X1208" s="82"/>
      <c r="Y1208" s="82"/>
      <c r="Z1208" s="105">
        <f t="shared" si="129"/>
        <v>500000</v>
      </c>
      <c r="AA1208" s="61">
        <f t="shared" si="130"/>
        <v>0</v>
      </c>
    </row>
    <row r="1209" spans="1:27" ht="20.100000000000001" customHeight="1">
      <c r="A1209" s="82">
        <v>8006</v>
      </c>
      <c r="B1209" s="83">
        <v>702130035</v>
      </c>
      <c r="C1209" s="102"/>
      <c r="D1209" s="82" t="s">
        <v>3028</v>
      </c>
      <c r="E1209" s="106" t="s">
        <v>3525</v>
      </c>
      <c r="F1209" s="104" t="s">
        <v>3294</v>
      </c>
      <c r="G1209" s="103" t="s">
        <v>3526</v>
      </c>
      <c r="H1209" s="103" t="s">
        <v>1828</v>
      </c>
      <c r="I1209" s="103" t="s">
        <v>3527</v>
      </c>
      <c r="J1209" s="103" t="s">
        <v>3327</v>
      </c>
      <c r="K1209" s="82">
        <f t="shared" si="126"/>
        <v>1</v>
      </c>
      <c r="L1209" s="82">
        <v>12</v>
      </c>
      <c r="M1209" s="105">
        <f t="shared" si="131"/>
        <v>300000</v>
      </c>
      <c r="N1209" s="105"/>
      <c r="O1209" s="105" t="str">
        <f t="shared" si="127"/>
        <v/>
      </c>
      <c r="P1209" s="105" t="str">
        <f t="shared" si="128"/>
        <v/>
      </c>
      <c r="Q1209" s="82" t="s">
        <v>137</v>
      </c>
      <c r="R1209" s="82"/>
      <c r="S1209" s="82"/>
      <c r="T1209" s="82"/>
      <c r="U1209" s="82"/>
      <c r="V1209" s="82"/>
      <c r="W1209" s="82"/>
      <c r="X1209" s="82"/>
      <c r="Y1209" s="82"/>
      <c r="Z1209" s="105">
        <f t="shared" si="129"/>
        <v>300000</v>
      </c>
      <c r="AA1209" s="61">
        <f t="shared" si="130"/>
        <v>0</v>
      </c>
    </row>
    <row r="1210" spans="1:27" ht="20.100000000000001" customHeight="1">
      <c r="A1210" s="82">
        <v>8007</v>
      </c>
      <c r="B1210" s="83">
        <v>702020028</v>
      </c>
      <c r="C1210" s="102"/>
      <c r="D1210" s="82" t="s">
        <v>3028</v>
      </c>
      <c r="E1210" s="106" t="s">
        <v>3528</v>
      </c>
      <c r="F1210" s="104" t="s">
        <v>3085</v>
      </c>
      <c r="G1210" s="103" t="s">
        <v>3529</v>
      </c>
      <c r="H1210" s="103" t="s">
        <v>141</v>
      </c>
      <c r="I1210" s="103" t="s">
        <v>315</v>
      </c>
      <c r="J1210" s="103" t="s">
        <v>3084</v>
      </c>
      <c r="K1210" s="82">
        <f t="shared" si="126"/>
        <v>1</v>
      </c>
      <c r="L1210" s="82">
        <v>15</v>
      </c>
      <c r="M1210" s="105">
        <f t="shared" si="131"/>
        <v>300000</v>
      </c>
      <c r="N1210" s="105"/>
      <c r="O1210" s="105">
        <f t="shared" si="127"/>
        <v>300000</v>
      </c>
      <c r="P1210" s="105" t="str">
        <f t="shared" si="128"/>
        <v/>
      </c>
      <c r="Q1210" s="82" t="s">
        <v>137</v>
      </c>
      <c r="R1210" s="82" t="s">
        <v>170</v>
      </c>
      <c r="S1210" s="82"/>
      <c r="T1210" s="82"/>
      <c r="U1210" s="82"/>
      <c r="V1210" s="82"/>
      <c r="W1210" s="82"/>
      <c r="X1210" s="82"/>
      <c r="Y1210" s="82"/>
      <c r="Z1210" s="105">
        <f t="shared" si="129"/>
        <v>600000</v>
      </c>
      <c r="AA1210" s="61">
        <f t="shared" si="130"/>
        <v>1000000</v>
      </c>
    </row>
    <row r="1211" spans="1:27" ht="20.100000000000001" customHeight="1">
      <c r="A1211" s="82">
        <v>8008</v>
      </c>
      <c r="B1211" s="83">
        <v>702070014</v>
      </c>
      <c r="C1211" s="102"/>
      <c r="D1211" s="82" t="s">
        <v>3028</v>
      </c>
      <c r="E1211" s="106" t="s">
        <v>3530</v>
      </c>
      <c r="F1211" s="104" t="s">
        <v>3197</v>
      </c>
      <c r="G1211" s="103" t="s">
        <v>3531</v>
      </c>
      <c r="H1211" s="103" t="s">
        <v>314</v>
      </c>
      <c r="I1211" s="103" t="s">
        <v>3532</v>
      </c>
      <c r="J1211" s="103" t="s">
        <v>3199</v>
      </c>
      <c r="K1211" s="82">
        <f t="shared" si="126"/>
        <v>1</v>
      </c>
      <c r="L1211" s="82">
        <v>11</v>
      </c>
      <c r="M1211" s="105">
        <f t="shared" si="131"/>
        <v>300000</v>
      </c>
      <c r="N1211" s="105"/>
      <c r="O1211" s="105">
        <f t="shared" si="127"/>
        <v>300000</v>
      </c>
      <c r="P1211" s="105" t="str">
        <f t="shared" si="128"/>
        <v/>
      </c>
      <c r="Q1211" s="82" t="s">
        <v>137</v>
      </c>
      <c r="R1211" s="82" t="s">
        <v>170</v>
      </c>
      <c r="S1211" s="82"/>
      <c r="T1211" s="82"/>
      <c r="U1211" s="82"/>
      <c r="V1211" s="82"/>
      <c r="W1211" s="82"/>
      <c r="X1211" s="82"/>
      <c r="Y1211" s="82"/>
      <c r="Z1211" s="105">
        <f t="shared" si="129"/>
        <v>600000</v>
      </c>
      <c r="AA1211" s="61">
        <f t="shared" si="130"/>
        <v>1000000</v>
      </c>
    </row>
    <row r="1212" spans="1:27" ht="20.100000000000001" customHeight="1">
      <c r="A1212" s="82">
        <v>8009</v>
      </c>
      <c r="B1212" s="83">
        <v>702130041</v>
      </c>
      <c r="C1212" s="102"/>
      <c r="D1212" s="82" t="s">
        <v>3028</v>
      </c>
      <c r="E1212" s="106" t="s">
        <v>3533</v>
      </c>
      <c r="F1212" s="104" t="s">
        <v>3329</v>
      </c>
      <c r="G1212" s="103" t="s">
        <v>3534</v>
      </c>
      <c r="H1212" s="103" t="s">
        <v>133</v>
      </c>
      <c r="I1212" s="103" t="s">
        <v>3535</v>
      </c>
      <c r="J1212" s="103" t="s">
        <v>3536</v>
      </c>
      <c r="K1212" s="82">
        <f t="shared" si="126"/>
        <v>1</v>
      </c>
      <c r="L1212" s="82">
        <v>6</v>
      </c>
      <c r="M1212" s="105">
        <f t="shared" si="131"/>
        <v>300000</v>
      </c>
      <c r="N1212" s="105"/>
      <c r="O1212" s="105" t="str">
        <f t="shared" si="127"/>
        <v/>
      </c>
      <c r="P1212" s="105" t="str">
        <f t="shared" si="128"/>
        <v/>
      </c>
      <c r="Q1212" s="82" t="s">
        <v>137</v>
      </c>
      <c r="R1212" s="82"/>
      <c r="S1212" s="82"/>
      <c r="T1212" s="82"/>
      <c r="U1212" s="82"/>
      <c r="V1212" s="82"/>
      <c r="W1212" s="82"/>
      <c r="X1212" s="82"/>
      <c r="Y1212" s="82"/>
      <c r="Z1212" s="105">
        <f t="shared" si="129"/>
        <v>300000</v>
      </c>
      <c r="AA1212" s="61">
        <f t="shared" si="130"/>
        <v>0</v>
      </c>
    </row>
    <row r="1213" spans="1:27" ht="20.100000000000001" customHeight="1">
      <c r="A1213" s="82">
        <v>8010</v>
      </c>
      <c r="B1213" s="83">
        <v>702130042</v>
      </c>
      <c r="C1213" s="102"/>
      <c r="D1213" s="82" t="s">
        <v>3028</v>
      </c>
      <c r="E1213" s="106" t="s">
        <v>3533</v>
      </c>
      <c r="F1213" s="104" t="s">
        <v>3329</v>
      </c>
      <c r="G1213" s="103" t="s">
        <v>3534</v>
      </c>
      <c r="H1213" s="103" t="s">
        <v>133</v>
      </c>
      <c r="I1213" s="103" t="s">
        <v>3535</v>
      </c>
      <c r="J1213" s="103" t="s">
        <v>3537</v>
      </c>
      <c r="K1213" s="82">
        <f t="shared" si="126"/>
        <v>1</v>
      </c>
      <c r="L1213" s="82">
        <v>6</v>
      </c>
      <c r="M1213" s="105">
        <f t="shared" si="131"/>
        <v>300000</v>
      </c>
      <c r="N1213" s="105"/>
      <c r="O1213" s="105" t="str">
        <f t="shared" si="127"/>
        <v/>
      </c>
      <c r="P1213" s="105" t="str">
        <f t="shared" si="128"/>
        <v/>
      </c>
      <c r="Q1213" s="82" t="s">
        <v>137</v>
      </c>
      <c r="R1213" s="82"/>
      <c r="S1213" s="82"/>
      <c r="T1213" s="82"/>
      <c r="U1213" s="82"/>
      <c r="V1213" s="82"/>
      <c r="W1213" s="82"/>
      <c r="X1213" s="82"/>
      <c r="Y1213" s="82"/>
      <c r="Z1213" s="105">
        <f t="shared" si="129"/>
        <v>300000</v>
      </c>
      <c r="AA1213" s="61">
        <f t="shared" si="130"/>
        <v>0</v>
      </c>
    </row>
    <row r="1214" spans="1:27" ht="20.100000000000001" customHeight="1">
      <c r="A1214" s="82">
        <v>8011</v>
      </c>
      <c r="B1214" s="83">
        <v>702110006</v>
      </c>
      <c r="C1214" s="102"/>
      <c r="D1214" s="82" t="s">
        <v>3028</v>
      </c>
      <c r="E1214" s="106" t="s">
        <v>3538</v>
      </c>
      <c r="F1214" s="104" t="s">
        <v>3061</v>
      </c>
      <c r="G1214" s="103" t="s">
        <v>3539</v>
      </c>
      <c r="H1214" s="103" t="s">
        <v>844</v>
      </c>
      <c r="I1214" s="103" t="s">
        <v>3540</v>
      </c>
      <c r="J1214" s="103" t="s">
        <v>3242</v>
      </c>
      <c r="K1214" s="82">
        <f t="shared" si="126"/>
        <v>2</v>
      </c>
      <c r="L1214" s="82">
        <v>25</v>
      </c>
      <c r="M1214" s="105">
        <f t="shared" si="131"/>
        <v>400000</v>
      </c>
      <c r="N1214" s="105"/>
      <c r="O1214" s="105" t="str">
        <f t="shared" si="127"/>
        <v/>
      </c>
      <c r="P1214" s="105" t="str">
        <f t="shared" si="128"/>
        <v/>
      </c>
      <c r="Q1214" s="82" t="s">
        <v>137</v>
      </c>
      <c r="R1214" s="82"/>
      <c r="S1214" s="82"/>
      <c r="T1214" s="82"/>
      <c r="U1214" s="82"/>
      <c r="V1214" s="82"/>
      <c r="W1214" s="82"/>
      <c r="X1214" s="82"/>
      <c r="Y1214" s="82"/>
      <c r="Z1214" s="105">
        <f t="shared" si="129"/>
        <v>400000</v>
      </c>
      <c r="AA1214" s="61">
        <f t="shared" si="130"/>
        <v>0</v>
      </c>
    </row>
    <row r="1215" spans="1:27" ht="20.100000000000001" customHeight="1">
      <c r="A1215" s="82">
        <v>8012</v>
      </c>
      <c r="B1215" s="83">
        <v>702140049</v>
      </c>
      <c r="C1215" s="102"/>
      <c r="D1215" s="82" t="s">
        <v>3028</v>
      </c>
      <c r="E1215" s="106" t="s">
        <v>3541</v>
      </c>
      <c r="F1215" s="104" t="s">
        <v>3341</v>
      </c>
      <c r="G1215" s="103" t="s">
        <v>3542</v>
      </c>
      <c r="H1215" s="103" t="s">
        <v>147</v>
      </c>
      <c r="I1215" s="103" t="s">
        <v>3543</v>
      </c>
      <c r="J1215" s="103" t="s">
        <v>3360</v>
      </c>
      <c r="K1215" s="82">
        <f t="shared" si="126"/>
        <v>2</v>
      </c>
      <c r="L1215" s="82">
        <v>30</v>
      </c>
      <c r="M1215" s="105">
        <f t="shared" si="131"/>
        <v>400000</v>
      </c>
      <c r="N1215" s="105"/>
      <c r="O1215" s="105" t="str">
        <f t="shared" si="127"/>
        <v/>
      </c>
      <c r="P1215" s="105" t="str">
        <f t="shared" si="128"/>
        <v/>
      </c>
      <c r="Q1215" s="82" t="s">
        <v>137</v>
      </c>
      <c r="R1215" s="82"/>
      <c r="S1215" s="82"/>
      <c r="T1215" s="82"/>
      <c r="U1215" s="82"/>
      <c r="V1215" s="82"/>
      <c r="W1215" s="82"/>
      <c r="X1215" s="82"/>
      <c r="Y1215" s="82"/>
      <c r="Z1215" s="105">
        <f t="shared" si="129"/>
        <v>400000</v>
      </c>
      <c r="AA1215" s="61">
        <f t="shared" si="130"/>
        <v>0</v>
      </c>
    </row>
    <row r="1216" spans="1:27" ht="20.100000000000001" customHeight="1">
      <c r="A1216" s="82">
        <v>8013</v>
      </c>
      <c r="B1216" s="83">
        <v>702040025</v>
      </c>
      <c r="C1216" s="102"/>
      <c r="D1216" s="82" t="s">
        <v>3028</v>
      </c>
      <c r="E1216" s="106" t="s">
        <v>3544</v>
      </c>
      <c r="F1216" s="104" t="s">
        <v>3139</v>
      </c>
      <c r="G1216" s="103" t="s">
        <v>3545</v>
      </c>
      <c r="H1216" s="103" t="s">
        <v>225</v>
      </c>
      <c r="I1216" s="103" t="s">
        <v>3546</v>
      </c>
      <c r="J1216" s="103" t="s">
        <v>3547</v>
      </c>
      <c r="K1216" s="82">
        <f t="shared" si="126"/>
        <v>2</v>
      </c>
      <c r="L1216" s="82">
        <v>20</v>
      </c>
      <c r="M1216" s="105">
        <f t="shared" si="131"/>
        <v>400000</v>
      </c>
      <c r="N1216" s="105"/>
      <c r="O1216" s="105" t="str">
        <f t="shared" si="127"/>
        <v/>
      </c>
      <c r="P1216" s="105" t="str">
        <f t="shared" si="128"/>
        <v/>
      </c>
      <c r="Q1216" s="82" t="s">
        <v>137</v>
      </c>
      <c r="R1216" s="82"/>
      <c r="S1216" s="82"/>
      <c r="T1216" s="82"/>
      <c r="U1216" s="82"/>
      <c r="V1216" s="82"/>
      <c r="W1216" s="82"/>
      <c r="X1216" s="82"/>
      <c r="Y1216" s="82"/>
      <c r="Z1216" s="105">
        <f t="shared" si="129"/>
        <v>400000</v>
      </c>
      <c r="AA1216" s="61">
        <f t="shared" si="130"/>
        <v>0</v>
      </c>
    </row>
    <row r="1217" spans="1:27" ht="20.100000000000001" customHeight="1">
      <c r="A1217" s="82">
        <v>8014</v>
      </c>
      <c r="B1217" s="83">
        <v>702030011</v>
      </c>
      <c r="C1217" s="102"/>
      <c r="D1217" s="82" t="s">
        <v>3028</v>
      </c>
      <c r="E1217" s="106" t="s">
        <v>3548</v>
      </c>
      <c r="F1217" s="104" t="s">
        <v>3103</v>
      </c>
      <c r="G1217" s="103" t="s">
        <v>3549</v>
      </c>
      <c r="H1217" s="103" t="s">
        <v>220</v>
      </c>
      <c r="I1217" s="103" t="s">
        <v>3550</v>
      </c>
      <c r="J1217" s="103" t="s">
        <v>3102</v>
      </c>
      <c r="K1217" s="82">
        <f t="shared" si="126"/>
        <v>1</v>
      </c>
      <c r="L1217" s="82">
        <v>14</v>
      </c>
      <c r="M1217" s="105">
        <f t="shared" si="131"/>
        <v>300000</v>
      </c>
      <c r="N1217" s="105"/>
      <c r="O1217" s="105" t="str">
        <f t="shared" si="127"/>
        <v/>
      </c>
      <c r="P1217" s="105" t="str">
        <f t="shared" si="128"/>
        <v/>
      </c>
      <c r="Q1217" s="82" t="s">
        <v>137</v>
      </c>
      <c r="R1217" s="82"/>
      <c r="S1217" s="82"/>
      <c r="T1217" s="82"/>
      <c r="U1217" s="82"/>
      <c r="V1217" s="82"/>
      <c r="W1217" s="82"/>
      <c r="X1217" s="82"/>
      <c r="Y1217" s="82"/>
      <c r="Z1217" s="105">
        <f t="shared" si="129"/>
        <v>300000</v>
      </c>
      <c r="AA1217" s="61">
        <f t="shared" si="130"/>
        <v>0</v>
      </c>
    </row>
    <row r="1218" spans="1:27" ht="20.100000000000001" customHeight="1">
      <c r="A1218" s="82">
        <v>8015</v>
      </c>
      <c r="B1218" s="83">
        <v>702010027</v>
      </c>
      <c r="C1218" s="102"/>
      <c r="D1218" s="82" t="s">
        <v>3507</v>
      </c>
      <c r="E1218" s="106" t="s">
        <v>2663</v>
      </c>
      <c r="F1218" s="104" t="s">
        <v>3050</v>
      </c>
      <c r="G1218" s="103" t="s">
        <v>3551</v>
      </c>
      <c r="H1218" s="103" t="s">
        <v>147</v>
      </c>
      <c r="I1218" s="103" t="s">
        <v>2664</v>
      </c>
      <c r="J1218" s="103" t="s">
        <v>3552</v>
      </c>
      <c r="K1218" s="82">
        <f t="shared" si="126"/>
        <v>1</v>
      </c>
      <c r="L1218" s="82">
        <v>19</v>
      </c>
      <c r="M1218" s="105">
        <f t="shared" si="131"/>
        <v>300000</v>
      </c>
      <c r="N1218" s="105"/>
      <c r="O1218" s="105" t="str">
        <f t="shared" si="127"/>
        <v/>
      </c>
      <c r="P1218" s="105" t="str">
        <f t="shared" si="128"/>
        <v/>
      </c>
      <c r="Q1218" s="82" t="s">
        <v>137</v>
      </c>
      <c r="R1218" s="82"/>
      <c r="S1218" s="82"/>
      <c r="T1218" s="82"/>
      <c r="U1218" s="82"/>
      <c r="V1218" s="82"/>
      <c r="W1218" s="82"/>
      <c r="X1218" s="82"/>
      <c r="Y1218" s="82"/>
      <c r="Z1218" s="105">
        <f t="shared" si="129"/>
        <v>300000</v>
      </c>
      <c r="AA1218" s="61">
        <f t="shared" si="130"/>
        <v>0</v>
      </c>
    </row>
    <row r="1219" spans="1:27" ht="20.100000000000001" customHeight="1">
      <c r="A1219" s="82">
        <v>8016</v>
      </c>
      <c r="B1219" s="83">
        <v>702020024</v>
      </c>
      <c r="C1219" s="102"/>
      <c r="D1219" s="82" t="s">
        <v>3507</v>
      </c>
      <c r="E1219" s="106" t="s">
        <v>2663</v>
      </c>
      <c r="F1219" s="104" t="s">
        <v>3050</v>
      </c>
      <c r="G1219" s="103" t="s">
        <v>3551</v>
      </c>
      <c r="H1219" s="103" t="s">
        <v>147</v>
      </c>
      <c r="I1219" s="103" t="s">
        <v>2664</v>
      </c>
      <c r="J1219" s="103" t="s">
        <v>3553</v>
      </c>
      <c r="K1219" s="82">
        <f t="shared" ref="K1219:K1282" si="133">IF(L1219="","",IF(L1219&lt;=19,1,IF(AND(L1219&gt;=20,L1219&lt;=59),2,IF(L1219&gt;=60,3,"エラー"))))</f>
        <v>1</v>
      </c>
      <c r="L1219" s="82">
        <v>19</v>
      </c>
      <c r="M1219" s="105">
        <f t="shared" si="131"/>
        <v>300000</v>
      </c>
      <c r="N1219" s="105"/>
      <c r="O1219" s="105" t="str">
        <f t="shared" ref="O1219:O1282" si="134">IF(OR(Q1219="○",R1219="○",S1219="○",T1219="○",U1219="○",V1219="○"),300000,"")</f>
        <v/>
      </c>
      <c r="P1219" s="105" t="str">
        <f t="shared" ref="P1219:P1282" si="135">IF(OR(X1219="○",W1219="○",Y1219="○"),300000,"")</f>
        <v/>
      </c>
      <c r="Q1219" s="82" t="s">
        <v>137</v>
      </c>
      <c r="R1219" s="82"/>
      <c r="S1219" s="82"/>
      <c r="T1219" s="82"/>
      <c r="U1219" s="82"/>
      <c r="V1219" s="82"/>
      <c r="W1219" s="82"/>
      <c r="X1219" s="82"/>
      <c r="Y1219" s="82"/>
      <c r="Z1219" s="105">
        <f t="shared" ref="Z1219:Z1282" si="136">SUM(M1219:P1219)</f>
        <v>300000</v>
      </c>
      <c r="AA1219" s="61">
        <f t="shared" ref="AA1219:AA1282" si="137">IF(OR(N1219&lt;&gt;"",O1219&lt;&gt;"",P1219&lt;&gt;""),1000000,0)</f>
        <v>0</v>
      </c>
    </row>
    <row r="1220" spans="1:27" ht="20.100000000000001" customHeight="1">
      <c r="A1220" s="82">
        <v>8017</v>
      </c>
      <c r="B1220" s="83">
        <v>702040038</v>
      </c>
      <c r="C1220" s="102"/>
      <c r="D1220" s="82" t="s">
        <v>3507</v>
      </c>
      <c r="E1220" s="106" t="s">
        <v>2663</v>
      </c>
      <c r="F1220" s="104" t="s">
        <v>3050</v>
      </c>
      <c r="G1220" s="103" t="s">
        <v>3551</v>
      </c>
      <c r="H1220" s="103" t="s">
        <v>147</v>
      </c>
      <c r="I1220" s="103" t="s">
        <v>2664</v>
      </c>
      <c r="J1220" s="103" t="s">
        <v>3554</v>
      </c>
      <c r="K1220" s="82">
        <f t="shared" si="133"/>
        <v>1</v>
      </c>
      <c r="L1220" s="82">
        <v>19</v>
      </c>
      <c r="M1220" s="105">
        <f t="shared" si="131"/>
        <v>300000</v>
      </c>
      <c r="N1220" s="105"/>
      <c r="O1220" s="105" t="str">
        <f t="shared" si="134"/>
        <v/>
      </c>
      <c r="P1220" s="105" t="str">
        <f t="shared" si="135"/>
        <v/>
      </c>
      <c r="Q1220" s="82" t="s">
        <v>137</v>
      </c>
      <c r="R1220" s="82"/>
      <c r="S1220" s="82"/>
      <c r="T1220" s="82"/>
      <c r="U1220" s="82"/>
      <c r="V1220" s="82"/>
      <c r="W1220" s="82"/>
      <c r="X1220" s="82"/>
      <c r="Y1220" s="82"/>
      <c r="Z1220" s="105">
        <f t="shared" si="136"/>
        <v>300000</v>
      </c>
      <c r="AA1220" s="61">
        <f t="shared" si="137"/>
        <v>0</v>
      </c>
    </row>
    <row r="1221" spans="1:27" ht="20.100000000000001" customHeight="1">
      <c r="A1221" s="82">
        <v>8018</v>
      </c>
      <c r="B1221" s="83">
        <v>702050018</v>
      </c>
      <c r="C1221" s="102"/>
      <c r="D1221" s="82" t="s">
        <v>3507</v>
      </c>
      <c r="E1221" s="106" t="s">
        <v>2663</v>
      </c>
      <c r="F1221" s="104" t="s">
        <v>3050</v>
      </c>
      <c r="G1221" s="103" t="s">
        <v>3551</v>
      </c>
      <c r="H1221" s="103" t="s">
        <v>147</v>
      </c>
      <c r="I1221" s="103" t="s">
        <v>2664</v>
      </c>
      <c r="J1221" s="103" t="s">
        <v>3555</v>
      </c>
      <c r="K1221" s="82">
        <f t="shared" si="133"/>
        <v>1</v>
      </c>
      <c r="L1221" s="82">
        <v>19</v>
      </c>
      <c r="M1221" s="105">
        <f t="shared" si="131"/>
        <v>300000</v>
      </c>
      <c r="N1221" s="105"/>
      <c r="O1221" s="105" t="str">
        <f t="shared" si="134"/>
        <v/>
      </c>
      <c r="P1221" s="105" t="str">
        <f t="shared" si="135"/>
        <v/>
      </c>
      <c r="Q1221" s="82" t="s">
        <v>137</v>
      </c>
      <c r="R1221" s="82"/>
      <c r="S1221" s="82"/>
      <c r="T1221" s="82"/>
      <c r="U1221" s="82"/>
      <c r="V1221" s="82"/>
      <c r="W1221" s="82"/>
      <c r="X1221" s="82"/>
      <c r="Y1221" s="82"/>
      <c r="Z1221" s="105">
        <f t="shared" si="136"/>
        <v>300000</v>
      </c>
      <c r="AA1221" s="61">
        <f t="shared" si="137"/>
        <v>0</v>
      </c>
    </row>
    <row r="1222" spans="1:27" ht="20.100000000000001" customHeight="1">
      <c r="A1222" s="82">
        <v>8019</v>
      </c>
      <c r="B1222" s="83">
        <v>702060021</v>
      </c>
      <c r="C1222" s="102"/>
      <c r="D1222" s="82" t="s">
        <v>3507</v>
      </c>
      <c r="E1222" s="106" t="s">
        <v>2663</v>
      </c>
      <c r="F1222" s="104" t="s">
        <v>3050</v>
      </c>
      <c r="G1222" s="103" t="s">
        <v>3551</v>
      </c>
      <c r="H1222" s="103" t="s">
        <v>147</v>
      </c>
      <c r="I1222" s="103" t="s">
        <v>2664</v>
      </c>
      <c r="J1222" s="103" t="s">
        <v>3556</v>
      </c>
      <c r="K1222" s="82">
        <f t="shared" si="133"/>
        <v>1</v>
      </c>
      <c r="L1222" s="82">
        <v>19</v>
      </c>
      <c r="M1222" s="105">
        <f t="shared" si="131"/>
        <v>300000</v>
      </c>
      <c r="N1222" s="105"/>
      <c r="O1222" s="105" t="str">
        <f t="shared" si="134"/>
        <v/>
      </c>
      <c r="P1222" s="105" t="str">
        <f t="shared" si="135"/>
        <v/>
      </c>
      <c r="Q1222" s="82" t="s">
        <v>137</v>
      </c>
      <c r="R1222" s="82"/>
      <c r="S1222" s="82"/>
      <c r="T1222" s="82"/>
      <c r="U1222" s="82"/>
      <c r="V1222" s="82"/>
      <c r="W1222" s="82"/>
      <c r="X1222" s="82"/>
      <c r="Y1222" s="82"/>
      <c r="Z1222" s="105">
        <f t="shared" si="136"/>
        <v>300000</v>
      </c>
      <c r="AA1222" s="61">
        <f t="shared" si="137"/>
        <v>0</v>
      </c>
    </row>
    <row r="1223" spans="1:27" ht="20.100000000000001" customHeight="1">
      <c r="A1223" s="82">
        <v>8020</v>
      </c>
      <c r="B1223" s="83">
        <v>702070013</v>
      </c>
      <c r="C1223" s="102"/>
      <c r="D1223" s="82" t="s">
        <v>3507</v>
      </c>
      <c r="E1223" s="106" t="s">
        <v>2663</v>
      </c>
      <c r="F1223" s="104" t="s">
        <v>3050</v>
      </c>
      <c r="G1223" s="103" t="s">
        <v>3551</v>
      </c>
      <c r="H1223" s="103" t="s">
        <v>147</v>
      </c>
      <c r="I1223" s="103" t="s">
        <v>2664</v>
      </c>
      <c r="J1223" s="103" t="s">
        <v>3557</v>
      </c>
      <c r="K1223" s="82">
        <f t="shared" si="133"/>
        <v>1</v>
      </c>
      <c r="L1223" s="82">
        <v>19</v>
      </c>
      <c r="M1223" s="105">
        <f t="shared" ref="M1223:M1286" si="138">IF(L1223="","",IF(K1223=1,300000,IF(K1223=2,400000,IF(K1223=3,500000,"エラー"))))</f>
        <v>300000</v>
      </c>
      <c r="N1223" s="105"/>
      <c r="O1223" s="105" t="str">
        <f t="shared" si="134"/>
        <v/>
      </c>
      <c r="P1223" s="105" t="str">
        <f t="shared" si="135"/>
        <v/>
      </c>
      <c r="Q1223" s="82" t="s">
        <v>137</v>
      </c>
      <c r="R1223" s="82"/>
      <c r="S1223" s="82"/>
      <c r="T1223" s="82"/>
      <c r="U1223" s="82"/>
      <c r="V1223" s="82"/>
      <c r="W1223" s="82"/>
      <c r="X1223" s="82"/>
      <c r="Y1223" s="82"/>
      <c r="Z1223" s="105">
        <f t="shared" si="136"/>
        <v>300000</v>
      </c>
      <c r="AA1223" s="61">
        <f t="shared" si="137"/>
        <v>0</v>
      </c>
    </row>
    <row r="1224" spans="1:27" ht="20.100000000000001" customHeight="1">
      <c r="A1224" s="82">
        <v>8021</v>
      </c>
      <c r="B1224" s="83">
        <v>702080023</v>
      </c>
      <c r="C1224" s="102"/>
      <c r="D1224" s="82" t="s">
        <v>3507</v>
      </c>
      <c r="E1224" s="106" t="s">
        <v>2663</v>
      </c>
      <c r="F1224" s="104" t="s">
        <v>3050</v>
      </c>
      <c r="G1224" s="103" t="s">
        <v>3551</v>
      </c>
      <c r="H1224" s="103" t="s">
        <v>147</v>
      </c>
      <c r="I1224" s="103" t="s">
        <v>2664</v>
      </c>
      <c r="J1224" s="103" t="s">
        <v>3558</v>
      </c>
      <c r="K1224" s="82">
        <f t="shared" si="133"/>
        <v>1</v>
      </c>
      <c r="L1224" s="82">
        <v>19</v>
      </c>
      <c r="M1224" s="105">
        <f t="shared" si="138"/>
        <v>300000</v>
      </c>
      <c r="N1224" s="105"/>
      <c r="O1224" s="105" t="str">
        <f t="shared" si="134"/>
        <v/>
      </c>
      <c r="P1224" s="105" t="str">
        <f t="shared" si="135"/>
        <v/>
      </c>
      <c r="Q1224" s="82" t="s">
        <v>137</v>
      </c>
      <c r="R1224" s="82"/>
      <c r="S1224" s="82"/>
      <c r="T1224" s="82"/>
      <c r="U1224" s="82"/>
      <c r="V1224" s="82"/>
      <c r="W1224" s="82"/>
      <c r="X1224" s="82"/>
      <c r="Y1224" s="82"/>
      <c r="Z1224" s="105">
        <f t="shared" si="136"/>
        <v>300000</v>
      </c>
      <c r="AA1224" s="61">
        <f t="shared" si="137"/>
        <v>0</v>
      </c>
    </row>
    <row r="1225" spans="1:27" ht="20.100000000000001" customHeight="1">
      <c r="A1225" s="82">
        <v>8022</v>
      </c>
      <c r="B1225" s="83">
        <v>702090010</v>
      </c>
      <c r="C1225" s="102"/>
      <c r="D1225" s="82" t="s">
        <v>3507</v>
      </c>
      <c r="E1225" s="106" t="s">
        <v>2663</v>
      </c>
      <c r="F1225" s="104" t="s">
        <v>3050</v>
      </c>
      <c r="G1225" s="103" t="s">
        <v>3551</v>
      </c>
      <c r="H1225" s="103" t="s">
        <v>147</v>
      </c>
      <c r="I1225" s="103" t="s">
        <v>2664</v>
      </c>
      <c r="J1225" s="103" t="s">
        <v>3559</v>
      </c>
      <c r="K1225" s="82">
        <f t="shared" si="133"/>
        <v>1</v>
      </c>
      <c r="L1225" s="82">
        <v>19</v>
      </c>
      <c r="M1225" s="105">
        <f t="shared" si="138"/>
        <v>300000</v>
      </c>
      <c r="N1225" s="105"/>
      <c r="O1225" s="105" t="str">
        <f t="shared" si="134"/>
        <v/>
      </c>
      <c r="P1225" s="105" t="str">
        <f t="shared" si="135"/>
        <v/>
      </c>
      <c r="Q1225" s="82" t="s">
        <v>137</v>
      </c>
      <c r="R1225" s="82"/>
      <c r="S1225" s="82"/>
      <c r="T1225" s="82"/>
      <c r="U1225" s="82"/>
      <c r="V1225" s="82"/>
      <c r="W1225" s="82"/>
      <c r="X1225" s="82"/>
      <c r="Y1225" s="82"/>
      <c r="Z1225" s="105">
        <f t="shared" si="136"/>
        <v>300000</v>
      </c>
      <c r="AA1225" s="61">
        <f t="shared" si="137"/>
        <v>0</v>
      </c>
    </row>
    <row r="1226" spans="1:27" ht="20.100000000000001" customHeight="1">
      <c r="A1226" s="82">
        <v>8023</v>
      </c>
      <c r="B1226" s="83">
        <v>702100017</v>
      </c>
      <c r="C1226" s="102"/>
      <c r="D1226" s="82" t="s">
        <v>3507</v>
      </c>
      <c r="E1226" s="106" t="s">
        <v>2663</v>
      </c>
      <c r="F1226" s="104" t="s">
        <v>3050</v>
      </c>
      <c r="G1226" s="103" t="s">
        <v>3551</v>
      </c>
      <c r="H1226" s="103" t="s">
        <v>147</v>
      </c>
      <c r="I1226" s="103" t="s">
        <v>2664</v>
      </c>
      <c r="J1226" s="103" t="s">
        <v>3560</v>
      </c>
      <c r="K1226" s="82">
        <f t="shared" si="133"/>
        <v>1</v>
      </c>
      <c r="L1226" s="82">
        <v>17</v>
      </c>
      <c r="M1226" s="105">
        <f t="shared" si="138"/>
        <v>300000</v>
      </c>
      <c r="N1226" s="105"/>
      <c r="O1226" s="105" t="str">
        <f t="shared" si="134"/>
        <v/>
      </c>
      <c r="P1226" s="105" t="str">
        <f t="shared" si="135"/>
        <v/>
      </c>
      <c r="Q1226" s="82" t="s">
        <v>137</v>
      </c>
      <c r="R1226" s="82"/>
      <c r="S1226" s="82"/>
      <c r="T1226" s="82"/>
      <c r="U1226" s="82"/>
      <c r="V1226" s="82"/>
      <c r="W1226" s="82"/>
      <c r="X1226" s="82"/>
      <c r="Y1226" s="82"/>
      <c r="Z1226" s="105">
        <f t="shared" si="136"/>
        <v>300000</v>
      </c>
      <c r="AA1226" s="61">
        <f t="shared" si="137"/>
        <v>0</v>
      </c>
    </row>
    <row r="1227" spans="1:27" ht="20.100000000000001" customHeight="1">
      <c r="A1227" s="82">
        <v>8024</v>
      </c>
      <c r="B1227" s="83">
        <v>702110040</v>
      </c>
      <c r="C1227" s="102"/>
      <c r="D1227" s="82" t="s">
        <v>3507</v>
      </c>
      <c r="E1227" s="106" t="s">
        <v>2663</v>
      </c>
      <c r="F1227" s="104" t="s">
        <v>3050</v>
      </c>
      <c r="G1227" s="103" t="s">
        <v>3551</v>
      </c>
      <c r="H1227" s="103" t="s">
        <v>147</v>
      </c>
      <c r="I1227" s="103" t="s">
        <v>2664</v>
      </c>
      <c r="J1227" s="103" t="s">
        <v>3561</v>
      </c>
      <c r="K1227" s="82">
        <f t="shared" si="133"/>
        <v>1</v>
      </c>
      <c r="L1227" s="82">
        <v>12</v>
      </c>
      <c r="M1227" s="105">
        <f t="shared" si="138"/>
        <v>300000</v>
      </c>
      <c r="N1227" s="105"/>
      <c r="O1227" s="105" t="str">
        <f t="shared" si="134"/>
        <v/>
      </c>
      <c r="P1227" s="105" t="str">
        <f t="shared" si="135"/>
        <v/>
      </c>
      <c r="Q1227" s="82" t="s">
        <v>137</v>
      </c>
      <c r="R1227" s="82"/>
      <c r="S1227" s="82"/>
      <c r="T1227" s="82"/>
      <c r="U1227" s="82"/>
      <c r="V1227" s="82"/>
      <c r="W1227" s="82"/>
      <c r="X1227" s="82"/>
      <c r="Y1227" s="82"/>
      <c r="Z1227" s="105">
        <f t="shared" si="136"/>
        <v>300000</v>
      </c>
      <c r="AA1227" s="61">
        <f t="shared" si="137"/>
        <v>0</v>
      </c>
    </row>
    <row r="1228" spans="1:27" ht="20.100000000000001" customHeight="1">
      <c r="A1228" s="82">
        <v>8025</v>
      </c>
      <c r="B1228" s="83">
        <v>702130036</v>
      </c>
      <c r="C1228" s="102"/>
      <c r="D1228" s="82" t="s">
        <v>3507</v>
      </c>
      <c r="E1228" s="106" t="s">
        <v>2663</v>
      </c>
      <c r="F1228" s="104" t="s">
        <v>3050</v>
      </c>
      <c r="G1228" s="103" t="s">
        <v>3551</v>
      </c>
      <c r="H1228" s="103" t="s">
        <v>147</v>
      </c>
      <c r="I1228" s="103" t="s">
        <v>2664</v>
      </c>
      <c r="J1228" s="103" t="s">
        <v>3562</v>
      </c>
      <c r="K1228" s="82">
        <f t="shared" si="133"/>
        <v>1</v>
      </c>
      <c r="L1228" s="82">
        <v>19</v>
      </c>
      <c r="M1228" s="105">
        <f t="shared" si="138"/>
        <v>300000</v>
      </c>
      <c r="N1228" s="105"/>
      <c r="O1228" s="105" t="str">
        <f t="shared" si="134"/>
        <v/>
      </c>
      <c r="P1228" s="105" t="str">
        <f t="shared" si="135"/>
        <v/>
      </c>
      <c r="Q1228" s="82" t="s">
        <v>137</v>
      </c>
      <c r="R1228" s="82"/>
      <c r="S1228" s="82"/>
      <c r="T1228" s="82"/>
      <c r="U1228" s="82"/>
      <c r="V1228" s="82"/>
      <c r="W1228" s="82"/>
      <c r="X1228" s="82"/>
      <c r="Y1228" s="82"/>
      <c r="Z1228" s="105">
        <f t="shared" si="136"/>
        <v>300000</v>
      </c>
      <c r="AA1228" s="61">
        <f t="shared" si="137"/>
        <v>0</v>
      </c>
    </row>
    <row r="1229" spans="1:27" ht="20.100000000000001" customHeight="1">
      <c r="A1229" s="82">
        <v>8026</v>
      </c>
      <c r="B1229" s="83">
        <v>702170013</v>
      </c>
      <c r="C1229" s="102"/>
      <c r="D1229" s="82" t="s">
        <v>3507</v>
      </c>
      <c r="E1229" s="106" t="s">
        <v>2663</v>
      </c>
      <c r="F1229" s="104" t="s">
        <v>3050</v>
      </c>
      <c r="G1229" s="103" t="s">
        <v>3551</v>
      </c>
      <c r="H1229" s="103" t="s">
        <v>147</v>
      </c>
      <c r="I1229" s="103" t="s">
        <v>2664</v>
      </c>
      <c r="J1229" s="103" t="s">
        <v>3563</v>
      </c>
      <c r="K1229" s="82">
        <f t="shared" si="133"/>
        <v>1</v>
      </c>
      <c r="L1229" s="82">
        <v>19</v>
      </c>
      <c r="M1229" s="105">
        <f t="shared" si="138"/>
        <v>300000</v>
      </c>
      <c r="N1229" s="105"/>
      <c r="O1229" s="105" t="str">
        <f t="shared" si="134"/>
        <v/>
      </c>
      <c r="P1229" s="105" t="str">
        <f t="shared" si="135"/>
        <v/>
      </c>
      <c r="Q1229" s="82" t="s">
        <v>137</v>
      </c>
      <c r="R1229" s="82"/>
      <c r="S1229" s="82"/>
      <c r="T1229" s="82"/>
      <c r="U1229" s="82"/>
      <c r="V1229" s="82"/>
      <c r="W1229" s="82"/>
      <c r="X1229" s="82"/>
      <c r="Y1229" s="82"/>
      <c r="Z1229" s="105">
        <f t="shared" si="136"/>
        <v>300000</v>
      </c>
      <c r="AA1229" s="61">
        <f t="shared" si="137"/>
        <v>0</v>
      </c>
    </row>
    <row r="1230" spans="1:27" ht="20.100000000000001" customHeight="1">
      <c r="A1230" s="82">
        <v>8027</v>
      </c>
      <c r="B1230" s="83">
        <v>702150033</v>
      </c>
      <c r="C1230" s="102"/>
      <c r="D1230" s="82" t="s">
        <v>3507</v>
      </c>
      <c r="E1230" s="106" t="s">
        <v>2663</v>
      </c>
      <c r="F1230" s="104" t="s">
        <v>3050</v>
      </c>
      <c r="G1230" s="103" t="s">
        <v>3551</v>
      </c>
      <c r="H1230" s="103" t="s">
        <v>147</v>
      </c>
      <c r="I1230" s="103" t="s">
        <v>2664</v>
      </c>
      <c r="J1230" s="103" t="s">
        <v>3564</v>
      </c>
      <c r="K1230" s="82">
        <f t="shared" si="133"/>
        <v>1</v>
      </c>
      <c r="L1230" s="82">
        <v>19</v>
      </c>
      <c r="M1230" s="105">
        <f t="shared" si="138"/>
        <v>300000</v>
      </c>
      <c r="N1230" s="105"/>
      <c r="O1230" s="105" t="str">
        <f t="shared" si="134"/>
        <v/>
      </c>
      <c r="P1230" s="105" t="str">
        <f t="shared" si="135"/>
        <v/>
      </c>
      <c r="Q1230" s="82" t="s">
        <v>137</v>
      </c>
      <c r="R1230" s="82"/>
      <c r="S1230" s="82"/>
      <c r="T1230" s="82"/>
      <c r="U1230" s="82"/>
      <c r="V1230" s="82"/>
      <c r="W1230" s="82"/>
      <c r="X1230" s="82"/>
      <c r="Y1230" s="82"/>
      <c r="Z1230" s="105">
        <f t="shared" si="136"/>
        <v>300000</v>
      </c>
      <c r="AA1230" s="61">
        <f t="shared" si="137"/>
        <v>0</v>
      </c>
    </row>
    <row r="1231" spans="1:27" ht="20.100000000000001" customHeight="1">
      <c r="A1231" s="82">
        <v>8028</v>
      </c>
      <c r="B1231" s="83">
        <v>702140036</v>
      </c>
      <c r="C1231" s="102"/>
      <c r="D1231" s="82" t="s">
        <v>3028</v>
      </c>
      <c r="E1231" s="106" t="s">
        <v>3565</v>
      </c>
      <c r="F1231" s="104" t="s">
        <v>3355</v>
      </c>
      <c r="G1231" s="103" t="s">
        <v>3566</v>
      </c>
      <c r="H1231" s="103" t="s">
        <v>844</v>
      </c>
      <c r="I1231" s="103" t="s">
        <v>3567</v>
      </c>
      <c r="J1231" s="103" t="s">
        <v>3568</v>
      </c>
      <c r="K1231" s="82">
        <f t="shared" si="133"/>
        <v>2</v>
      </c>
      <c r="L1231" s="82">
        <v>54</v>
      </c>
      <c r="M1231" s="105">
        <f t="shared" si="138"/>
        <v>400000</v>
      </c>
      <c r="N1231" s="105"/>
      <c r="O1231" s="105" t="str">
        <f t="shared" si="134"/>
        <v/>
      </c>
      <c r="P1231" s="105" t="str">
        <f t="shared" si="135"/>
        <v/>
      </c>
      <c r="Q1231" s="82" t="s">
        <v>137</v>
      </c>
      <c r="R1231" s="82"/>
      <c r="S1231" s="82"/>
      <c r="T1231" s="82"/>
      <c r="U1231" s="82"/>
      <c r="V1231" s="82"/>
      <c r="W1231" s="82"/>
      <c r="X1231" s="82"/>
      <c r="Y1231" s="82"/>
      <c r="Z1231" s="105">
        <f t="shared" si="136"/>
        <v>400000</v>
      </c>
      <c r="AA1231" s="61">
        <f t="shared" si="137"/>
        <v>0</v>
      </c>
    </row>
    <row r="1232" spans="1:27" ht="20.100000000000001" customHeight="1">
      <c r="A1232" s="82">
        <v>8029</v>
      </c>
      <c r="B1232" s="83">
        <v>702030003</v>
      </c>
      <c r="C1232" s="102"/>
      <c r="D1232" s="82" t="s">
        <v>3028</v>
      </c>
      <c r="E1232" s="106" t="s">
        <v>3569</v>
      </c>
      <c r="F1232" s="104" t="s">
        <v>3570</v>
      </c>
      <c r="G1232" s="103" t="s">
        <v>3571</v>
      </c>
      <c r="H1232" s="103" t="s">
        <v>147</v>
      </c>
      <c r="I1232" s="103" t="s">
        <v>3572</v>
      </c>
      <c r="J1232" s="103" t="s">
        <v>3093</v>
      </c>
      <c r="K1232" s="82">
        <f t="shared" si="133"/>
        <v>2</v>
      </c>
      <c r="L1232" s="82">
        <v>43</v>
      </c>
      <c r="M1232" s="105">
        <f t="shared" si="138"/>
        <v>400000</v>
      </c>
      <c r="N1232" s="105"/>
      <c r="O1232" s="105" t="str">
        <f t="shared" si="134"/>
        <v/>
      </c>
      <c r="P1232" s="105" t="str">
        <f t="shared" si="135"/>
        <v/>
      </c>
      <c r="Q1232" s="82" t="s">
        <v>137</v>
      </c>
      <c r="R1232" s="82"/>
      <c r="S1232" s="82"/>
      <c r="T1232" s="82"/>
      <c r="U1232" s="82"/>
      <c r="V1232" s="82"/>
      <c r="W1232" s="82"/>
      <c r="X1232" s="82"/>
      <c r="Y1232" s="82"/>
      <c r="Z1232" s="105">
        <f t="shared" si="136"/>
        <v>400000</v>
      </c>
      <c r="AA1232" s="61">
        <f t="shared" si="137"/>
        <v>0</v>
      </c>
    </row>
    <row r="1233" spans="1:27" ht="20.100000000000001" customHeight="1">
      <c r="A1233" s="82">
        <v>8030</v>
      </c>
      <c r="B1233" s="83">
        <v>702140042</v>
      </c>
      <c r="C1233" s="102"/>
      <c r="D1233" s="82" t="s">
        <v>3507</v>
      </c>
      <c r="E1233" s="106" t="s">
        <v>3573</v>
      </c>
      <c r="F1233" s="104" t="s">
        <v>3359</v>
      </c>
      <c r="G1233" s="103" t="s">
        <v>3574</v>
      </c>
      <c r="H1233" s="103" t="s">
        <v>147</v>
      </c>
      <c r="I1233" s="103" t="s">
        <v>3575</v>
      </c>
      <c r="J1233" s="103" t="s">
        <v>3576</v>
      </c>
      <c r="K1233" s="82">
        <f t="shared" si="133"/>
        <v>2</v>
      </c>
      <c r="L1233" s="82">
        <v>30</v>
      </c>
      <c r="M1233" s="105">
        <f t="shared" si="138"/>
        <v>400000</v>
      </c>
      <c r="N1233" s="105"/>
      <c r="O1233" s="105" t="str">
        <f t="shared" si="134"/>
        <v/>
      </c>
      <c r="P1233" s="105" t="str">
        <f t="shared" si="135"/>
        <v/>
      </c>
      <c r="Q1233" s="82" t="s">
        <v>137</v>
      </c>
      <c r="R1233" s="82"/>
      <c r="S1233" s="82"/>
      <c r="T1233" s="82"/>
      <c r="U1233" s="82"/>
      <c r="V1233" s="82"/>
      <c r="W1233" s="82"/>
      <c r="X1233" s="82"/>
      <c r="Y1233" s="82"/>
      <c r="Z1233" s="105">
        <f t="shared" si="136"/>
        <v>400000</v>
      </c>
      <c r="AA1233" s="61">
        <f t="shared" si="137"/>
        <v>0</v>
      </c>
    </row>
    <row r="1234" spans="1:27" ht="20.100000000000001" customHeight="1">
      <c r="A1234" s="82">
        <v>8031</v>
      </c>
      <c r="B1234" s="83">
        <v>702040021</v>
      </c>
      <c r="C1234" s="102"/>
      <c r="D1234" s="82" t="s">
        <v>3507</v>
      </c>
      <c r="E1234" s="106" t="s">
        <v>199</v>
      </c>
      <c r="F1234" s="104" t="s">
        <v>3136</v>
      </c>
      <c r="G1234" s="103" t="s">
        <v>202</v>
      </c>
      <c r="H1234" s="103" t="s">
        <v>147</v>
      </c>
      <c r="I1234" s="103" t="s">
        <v>200</v>
      </c>
      <c r="J1234" s="103" t="s">
        <v>3577</v>
      </c>
      <c r="K1234" s="82">
        <f t="shared" si="133"/>
        <v>2</v>
      </c>
      <c r="L1234" s="82">
        <v>21</v>
      </c>
      <c r="M1234" s="105">
        <f t="shared" si="138"/>
        <v>400000</v>
      </c>
      <c r="N1234" s="105"/>
      <c r="O1234" s="105" t="str">
        <f t="shared" si="134"/>
        <v/>
      </c>
      <c r="P1234" s="105" t="str">
        <f t="shared" si="135"/>
        <v/>
      </c>
      <c r="Q1234" s="82" t="s">
        <v>137</v>
      </c>
      <c r="R1234" s="82"/>
      <c r="S1234" s="82"/>
      <c r="T1234" s="82"/>
      <c r="U1234" s="82"/>
      <c r="V1234" s="82"/>
      <c r="W1234" s="82"/>
      <c r="X1234" s="82"/>
      <c r="Y1234" s="82"/>
      <c r="Z1234" s="105">
        <f t="shared" si="136"/>
        <v>400000</v>
      </c>
      <c r="AA1234" s="61">
        <f t="shared" si="137"/>
        <v>0</v>
      </c>
    </row>
    <row r="1235" spans="1:27" ht="20.100000000000001" customHeight="1">
      <c r="A1235" s="82">
        <v>8032</v>
      </c>
      <c r="B1235" s="83">
        <v>702080002</v>
      </c>
      <c r="C1235" s="102"/>
      <c r="D1235" s="82" t="s">
        <v>3028</v>
      </c>
      <c r="E1235" s="106" t="s">
        <v>3578</v>
      </c>
      <c r="F1235" s="104" t="s">
        <v>3200</v>
      </c>
      <c r="G1235" s="103" t="s">
        <v>3579</v>
      </c>
      <c r="H1235" s="103" t="s">
        <v>133</v>
      </c>
      <c r="I1235" s="103" t="s">
        <v>3580</v>
      </c>
      <c r="J1235" s="103" t="s">
        <v>3581</v>
      </c>
      <c r="K1235" s="82">
        <f t="shared" si="133"/>
        <v>3</v>
      </c>
      <c r="L1235" s="82">
        <v>60</v>
      </c>
      <c r="M1235" s="105">
        <f t="shared" si="138"/>
        <v>500000</v>
      </c>
      <c r="N1235" s="105"/>
      <c r="O1235" s="105" t="str">
        <f t="shared" si="134"/>
        <v/>
      </c>
      <c r="P1235" s="105" t="str">
        <f t="shared" si="135"/>
        <v/>
      </c>
      <c r="Q1235" s="82" t="s">
        <v>137</v>
      </c>
      <c r="R1235" s="82"/>
      <c r="S1235" s="82"/>
      <c r="T1235" s="82"/>
      <c r="U1235" s="82"/>
      <c r="V1235" s="82"/>
      <c r="W1235" s="82"/>
      <c r="X1235" s="82"/>
      <c r="Y1235" s="82"/>
      <c r="Z1235" s="105">
        <f t="shared" si="136"/>
        <v>500000</v>
      </c>
      <c r="AA1235" s="61">
        <f t="shared" si="137"/>
        <v>0</v>
      </c>
    </row>
    <row r="1236" spans="1:27" ht="20.100000000000001" customHeight="1">
      <c r="A1236" s="82">
        <v>8033</v>
      </c>
      <c r="B1236" s="83">
        <v>702030018</v>
      </c>
      <c r="C1236" s="102"/>
      <c r="D1236" s="82" t="s">
        <v>3507</v>
      </c>
      <c r="E1236" s="106" t="s">
        <v>203</v>
      </c>
      <c r="F1236" s="104" t="s">
        <v>3109</v>
      </c>
      <c r="G1236" s="103" t="s">
        <v>3582</v>
      </c>
      <c r="H1236" s="103" t="s">
        <v>147</v>
      </c>
      <c r="I1236" s="103" t="s">
        <v>204</v>
      </c>
      <c r="J1236" s="103" t="s">
        <v>3583</v>
      </c>
      <c r="K1236" s="82">
        <f t="shared" si="133"/>
        <v>1</v>
      </c>
      <c r="L1236" s="82">
        <v>19</v>
      </c>
      <c r="M1236" s="105">
        <f t="shared" si="138"/>
        <v>300000</v>
      </c>
      <c r="N1236" s="105"/>
      <c r="O1236" s="105" t="str">
        <f t="shared" si="134"/>
        <v/>
      </c>
      <c r="P1236" s="105" t="str">
        <f t="shared" si="135"/>
        <v/>
      </c>
      <c r="Q1236" s="82" t="s">
        <v>137</v>
      </c>
      <c r="R1236" s="82"/>
      <c r="S1236" s="82"/>
      <c r="T1236" s="82"/>
      <c r="U1236" s="82"/>
      <c r="V1236" s="82"/>
      <c r="W1236" s="82"/>
      <c r="X1236" s="82"/>
      <c r="Y1236" s="82"/>
      <c r="Z1236" s="105">
        <f t="shared" si="136"/>
        <v>300000</v>
      </c>
      <c r="AA1236" s="61">
        <f t="shared" si="137"/>
        <v>0</v>
      </c>
    </row>
    <row r="1237" spans="1:27" ht="20.100000000000001" customHeight="1">
      <c r="A1237" s="82">
        <v>8034</v>
      </c>
      <c r="B1237" s="83">
        <v>702030019</v>
      </c>
      <c r="C1237" s="102"/>
      <c r="D1237" s="82" t="s">
        <v>3507</v>
      </c>
      <c r="E1237" s="106" t="s">
        <v>203</v>
      </c>
      <c r="F1237" s="104" t="s">
        <v>3109</v>
      </c>
      <c r="G1237" s="103" t="s">
        <v>3582</v>
      </c>
      <c r="H1237" s="103" t="s">
        <v>147</v>
      </c>
      <c r="I1237" s="103" t="s">
        <v>204</v>
      </c>
      <c r="J1237" s="103" t="s">
        <v>3584</v>
      </c>
      <c r="K1237" s="82">
        <f t="shared" si="133"/>
        <v>2</v>
      </c>
      <c r="L1237" s="82">
        <v>21</v>
      </c>
      <c r="M1237" s="105">
        <f t="shared" si="138"/>
        <v>400000</v>
      </c>
      <c r="N1237" s="105"/>
      <c r="O1237" s="105" t="str">
        <f t="shared" si="134"/>
        <v/>
      </c>
      <c r="P1237" s="105" t="str">
        <f t="shared" si="135"/>
        <v/>
      </c>
      <c r="Q1237" s="82" t="s">
        <v>137</v>
      </c>
      <c r="R1237" s="82"/>
      <c r="S1237" s="82"/>
      <c r="T1237" s="82"/>
      <c r="U1237" s="82"/>
      <c r="V1237" s="82"/>
      <c r="W1237" s="82"/>
      <c r="X1237" s="82"/>
      <c r="Y1237" s="82"/>
      <c r="Z1237" s="105">
        <f t="shared" si="136"/>
        <v>400000</v>
      </c>
      <c r="AA1237" s="61">
        <f t="shared" si="137"/>
        <v>0</v>
      </c>
    </row>
    <row r="1238" spans="1:27" ht="20.100000000000001" customHeight="1">
      <c r="A1238" s="82">
        <v>8035</v>
      </c>
      <c r="B1238" s="83">
        <v>702040036</v>
      </c>
      <c r="C1238" s="102"/>
      <c r="D1238" s="82" t="s">
        <v>3028</v>
      </c>
      <c r="E1238" s="106" t="s">
        <v>207</v>
      </c>
      <c r="F1238" s="104" t="s">
        <v>3149</v>
      </c>
      <c r="G1238" s="103" t="s">
        <v>3585</v>
      </c>
      <c r="H1238" s="103" t="s">
        <v>147</v>
      </c>
      <c r="I1238" s="103" t="s">
        <v>208</v>
      </c>
      <c r="J1238" s="103" t="s">
        <v>3148</v>
      </c>
      <c r="K1238" s="82">
        <f t="shared" si="133"/>
        <v>1</v>
      </c>
      <c r="L1238" s="82">
        <v>13</v>
      </c>
      <c r="M1238" s="105">
        <f t="shared" si="138"/>
        <v>300000</v>
      </c>
      <c r="N1238" s="105"/>
      <c r="O1238" s="105">
        <f t="shared" si="134"/>
        <v>300000</v>
      </c>
      <c r="P1238" s="105" t="str">
        <f t="shared" si="135"/>
        <v/>
      </c>
      <c r="Q1238" s="82" t="s">
        <v>137</v>
      </c>
      <c r="R1238" s="82" t="s">
        <v>170</v>
      </c>
      <c r="S1238" s="82"/>
      <c r="T1238" s="82"/>
      <c r="U1238" s="82"/>
      <c r="V1238" s="82"/>
      <c r="W1238" s="82"/>
      <c r="X1238" s="82"/>
      <c r="Y1238" s="82"/>
      <c r="Z1238" s="105">
        <f t="shared" si="136"/>
        <v>600000</v>
      </c>
      <c r="AA1238" s="61">
        <f t="shared" si="137"/>
        <v>1000000</v>
      </c>
    </row>
    <row r="1239" spans="1:27" ht="20.100000000000001" customHeight="1">
      <c r="A1239" s="82">
        <v>8036</v>
      </c>
      <c r="B1239" s="83">
        <v>702060015</v>
      </c>
      <c r="C1239" s="102"/>
      <c r="D1239" s="82" t="s">
        <v>3507</v>
      </c>
      <c r="E1239" s="106" t="s">
        <v>3586</v>
      </c>
      <c r="F1239" s="104" t="s">
        <v>2804</v>
      </c>
      <c r="G1239" s="103" t="s">
        <v>3587</v>
      </c>
      <c r="H1239" s="103" t="s">
        <v>225</v>
      </c>
      <c r="I1239" s="103" t="s">
        <v>3588</v>
      </c>
      <c r="J1239" s="103" t="s">
        <v>3589</v>
      </c>
      <c r="K1239" s="82">
        <f t="shared" si="133"/>
        <v>2</v>
      </c>
      <c r="L1239" s="82">
        <v>25</v>
      </c>
      <c r="M1239" s="105">
        <f t="shared" si="138"/>
        <v>400000</v>
      </c>
      <c r="N1239" s="105"/>
      <c r="O1239" s="105">
        <f t="shared" si="134"/>
        <v>300000</v>
      </c>
      <c r="P1239" s="105" t="str">
        <f t="shared" si="135"/>
        <v/>
      </c>
      <c r="Q1239" s="82" t="s">
        <v>137</v>
      </c>
      <c r="R1239" s="82"/>
      <c r="S1239" s="82" t="s">
        <v>138</v>
      </c>
      <c r="T1239" s="82"/>
      <c r="U1239" s="82"/>
      <c r="V1239" s="82"/>
      <c r="W1239" s="82"/>
      <c r="X1239" s="82"/>
      <c r="Y1239" s="82"/>
      <c r="Z1239" s="105">
        <f t="shared" si="136"/>
        <v>700000</v>
      </c>
      <c r="AA1239" s="61">
        <f t="shared" si="137"/>
        <v>1000000</v>
      </c>
    </row>
    <row r="1240" spans="1:27" ht="20.100000000000001" customHeight="1">
      <c r="A1240" s="82">
        <v>8037</v>
      </c>
      <c r="B1240" s="83">
        <v>702110010</v>
      </c>
      <c r="C1240" s="102"/>
      <c r="D1240" s="82" t="s">
        <v>3028</v>
      </c>
      <c r="E1240" s="106" t="s">
        <v>3590</v>
      </c>
      <c r="F1240" s="104" t="s">
        <v>2922</v>
      </c>
      <c r="G1240" s="103" t="s">
        <v>3591</v>
      </c>
      <c r="H1240" s="103" t="s">
        <v>147</v>
      </c>
      <c r="I1240" s="103" t="s">
        <v>3592</v>
      </c>
      <c r="J1240" s="103" t="s">
        <v>3593</v>
      </c>
      <c r="K1240" s="82">
        <f t="shared" si="133"/>
        <v>2</v>
      </c>
      <c r="L1240" s="82">
        <v>25</v>
      </c>
      <c r="M1240" s="105">
        <f t="shared" si="138"/>
        <v>400000</v>
      </c>
      <c r="N1240" s="105"/>
      <c r="O1240" s="105" t="str">
        <f t="shared" si="134"/>
        <v/>
      </c>
      <c r="P1240" s="105" t="str">
        <f t="shared" si="135"/>
        <v/>
      </c>
      <c r="Q1240" s="82" t="s">
        <v>137</v>
      </c>
      <c r="R1240" s="82"/>
      <c r="S1240" s="82"/>
      <c r="T1240" s="82"/>
      <c r="U1240" s="82"/>
      <c r="V1240" s="82"/>
      <c r="W1240" s="82"/>
      <c r="X1240" s="82"/>
      <c r="Y1240" s="82"/>
      <c r="Z1240" s="105">
        <f t="shared" si="136"/>
        <v>400000</v>
      </c>
      <c r="AA1240" s="61">
        <f t="shared" si="137"/>
        <v>0</v>
      </c>
    </row>
    <row r="1241" spans="1:27" ht="20.100000000000001" customHeight="1">
      <c r="A1241" s="82">
        <v>8038</v>
      </c>
      <c r="B1241" s="83">
        <v>702130031</v>
      </c>
      <c r="C1241" s="102"/>
      <c r="D1241" s="82" t="s">
        <v>3507</v>
      </c>
      <c r="E1241" s="106" t="s">
        <v>3594</v>
      </c>
      <c r="F1241" s="104" t="s">
        <v>3324</v>
      </c>
      <c r="G1241" s="103" t="s">
        <v>3595</v>
      </c>
      <c r="H1241" s="103" t="s">
        <v>220</v>
      </c>
      <c r="I1241" s="103" t="s">
        <v>3596</v>
      </c>
      <c r="J1241" s="103" t="s">
        <v>3597</v>
      </c>
      <c r="K1241" s="82">
        <f t="shared" si="133"/>
        <v>2</v>
      </c>
      <c r="L1241" s="82">
        <v>30</v>
      </c>
      <c r="M1241" s="105">
        <f t="shared" si="138"/>
        <v>400000</v>
      </c>
      <c r="N1241" s="105"/>
      <c r="O1241" s="105" t="str">
        <f t="shared" si="134"/>
        <v/>
      </c>
      <c r="P1241" s="105" t="str">
        <f t="shared" si="135"/>
        <v/>
      </c>
      <c r="Q1241" s="82" t="s">
        <v>137</v>
      </c>
      <c r="R1241" s="82"/>
      <c r="S1241" s="82"/>
      <c r="T1241" s="82"/>
      <c r="U1241" s="82"/>
      <c r="V1241" s="82"/>
      <c r="W1241" s="82"/>
      <c r="X1241" s="82"/>
      <c r="Y1241" s="82"/>
      <c r="Z1241" s="105">
        <f t="shared" si="136"/>
        <v>400000</v>
      </c>
      <c r="AA1241" s="61">
        <f t="shared" si="137"/>
        <v>0</v>
      </c>
    </row>
    <row r="1242" spans="1:27" ht="20.100000000000001" customHeight="1">
      <c r="A1242" s="82">
        <v>8039</v>
      </c>
      <c r="B1242" s="83">
        <v>702020015</v>
      </c>
      <c r="C1242" s="102"/>
      <c r="D1242" s="82" t="s">
        <v>3028</v>
      </c>
      <c r="E1242" s="106" t="s">
        <v>2655</v>
      </c>
      <c r="F1242" s="104" t="s">
        <v>3073</v>
      </c>
      <c r="G1242" s="103" t="s">
        <v>3598</v>
      </c>
      <c r="H1242" s="103" t="s">
        <v>147</v>
      </c>
      <c r="I1242" s="103" t="s">
        <v>2656</v>
      </c>
      <c r="J1242" s="103" t="s">
        <v>3072</v>
      </c>
      <c r="K1242" s="82">
        <f t="shared" si="133"/>
        <v>1</v>
      </c>
      <c r="L1242" s="82">
        <v>12</v>
      </c>
      <c r="M1242" s="105">
        <f t="shared" si="138"/>
        <v>300000</v>
      </c>
      <c r="N1242" s="105"/>
      <c r="O1242" s="105" t="str">
        <f t="shared" si="134"/>
        <v/>
      </c>
      <c r="P1242" s="105" t="str">
        <f t="shared" si="135"/>
        <v/>
      </c>
      <c r="Q1242" s="82" t="s">
        <v>137</v>
      </c>
      <c r="R1242" s="82"/>
      <c r="S1242" s="82"/>
      <c r="T1242" s="82"/>
      <c r="U1242" s="82"/>
      <c r="V1242" s="82"/>
      <c r="W1242" s="82"/>
      <c r="X1242" s="82"/>
      <c r="Y1242" s="82"/>
      <c r="Z1242" s="105">
        <f t="shared" si="136"/>
        <v>300000</v>
      </c>
      <c r="AA1242" s="61">
        <f t="shared" si="137"/>
        <v>0</v>
      </c>
    </row>
    <row r="1243" spans="1:27" ht="20.100000000000001" customHeight="1">
      <c r="A1243" s="82">
        <v>8040</v>
      </c>
      <c r="B1243" s="83">
        <v>702020018</v>
      </c>
      <c r="C1243" s="102"/>
      <c r="D1243" s="82" t="s">
        <v>3507</v>
      </c>
      <c r="E1243" s="106" t="s">
        <v>2655</v>
      </c>
      <c r="F1243" s="104" t="s">
        <v>3073</v>
      </c>
      <c r="G1243" s="103" t="s">
        <v>3598</v>
      </c>
      <c r="H1243" s="103" t="s">
        <v>147</v>
      </c>
      <c r="I1243" s="103" t="s">
        <v>2656</v>
      </c>
      <c r="J1243" s="103" t="s">
        <v>3599</v>
      </c>
      <c r="K1243" s="82">
        <f t="shared" si="133"/>
        <v>1</v>
      </c>
      <c r="L1243" s="82">
        <v>12</v>
      </c>
      <c r="M1243" s="105">
        <f t="shared" si="138"/>
        <v>300000</v>
      </c>
      <c r="N1243" s="105"/>
      <c r="O1243" s="105" t="str">
        <f t="shared" si="134"/>
        <v/>
      </c>
      <c r="P1243" s="105" t="str">
        <f t="shared" si="135"/>
        <v/>
      </c>
      <c r="Q1243" s="82" t="s">
        <v>137</v>
      </c>
      <c r="R1243" s="82"/>
      <c r="S1243" s="82"/>
      <c r="T1243" s="82"/>
      <c r="U1243" s="82"/>
      <c r="V1243" s="82"/>
      <c r="W1243" s="82"/>
      <c r="X1243" s="82"/>
      <c r="Y1243" s="82"/>
      <c r="Z1243" s="105">
        <f t="shared" si="136"/>
        <v>300000</v>
      </c>
      <c r="AA1243" s="61">
        <f t="shared" si="137"/>
        <v>0</v>
      </c>
    </row>
    <row r="1244" spans="1:27" ht="20.100000000000001" customHeight="1">
      <c r="A1244" s="82">
        <v>8041</v>
      </c>
      <c r="B1244" s="83">
        <v>702100007</v>
      </c>
      <c r="C1244" s="102"/>
      <c r="D1244" s="82" t="s">
        <v>3028</v>
      </c>
      <c r="E1244" s="106" t="s">
        <v>3600</v>
      </c>
      <c r="F1244" s="104" t="s">
        <v>3231</v>
      </c>
      <c r="G1244" s="103" t="s">
        <v>3601</v>
      </c>
      <c r="H1244" s="103" t="s">
        <v>147</v>
      </c>
      <c r="I1244" s="103" t="s">
        <v>3602</v>
      </c>
      <c r="J1244" s="103" t="s">
        <v>3230</v>
      </c>
      <c r="K1244" s="82">
        <f t="shared" si="133"/>
        <v>2</v>
      </c>
      <c r="L1244" s="82">
        <v>30</v>
      </c>
      <c r="M1244" s="105">
        <f t="shared" si="138"/>
        <v>400000</v>
      </c>
      <c r="N1244" s="105"/>
      <c r="O1244" s="105">
        <f t="shared" si="134"/>
        <v>300000</v>
      </c>
      <c r="P1244" s="105" t="str">
        <f t="shared" si="135"/>
        <v/>
      </c>
      <c r="Q1244" s="82" t="s">
        <v>137</v>
      </c>
      <c r="R1244" s="82" t="s">
        <v>170</v>
      </c>
      <c r="S1244" s="82"/>
      <c r="T1244" s="82"/>
      <c r="U1244" s="82"/>
      <c r="V1244" s="82"/>
      <c r="W1244" s="82"/>
      <c r="X1244" s="82"/>
      <c r="Y1244" s="82"/>
      <c r="Z1244" s="105">
        <f t="shared" si="136"/>
        <v>700000</v>
      </c>
      <c r="AA1244" s="61">
        <f t="shared" si="137"/>
        <v>1000000</v>
      </c>
    </row>
    <row r="1245" spans="1:27" ht="20.100000000000001" customHeight="1">
      <c r="A1245" s="82">
        <v>8042</v>
      </c>
      <c r="B1245" s="83">
        <v>702020027</v>
      </c>
      <c r="C1245" s="102"/>
      <c r="D1245" s="82" t="s">
        <v>3028</v>
      </c>
      <c r="E1245" s="106" t="s">
        <v>241</v>
      </c>
      <c r="F1245" s="104" t="s">
        <v>3083</v>
      </c>
      <c r="G1245" s="103" t="s">
        <v>3603</v>
      </c>
      <c r="H1245" s="103" t="s">
        <v>3604</v>
      </c>
      <c r="I1245" s="103" t="s">
        <v>242</v>
      </c>
      <c r="J1245" s="103" t="s">
        <v>3082</v>
      </c>
      <c r="K1245" s="82">
        <f t="shared" si="133"/>
        <v>1</v>
      </c>
      <c r="L1245" s="82">
        <v>6</v>
      </c>
      <c r="M1245" s="105">
        <f t="shared" si="138"/>
        <v>300000</v>
      </c>
      <c r="N1245" s="105"/>
      <c r="O1245" s="105">
        <f t="shared" si="134"/>
        <v>300000</v>
      </c>
      <c r="P1245" s="105" t="str">
        <f t="shared" si="135"/>
        <v/>
      </c>
      <c r="Q1245" s="82" t="s">
        <v>137</v>
      </c>
      <c r="R1245" s="82" t="s">
        <v>170</v>
      </c>
      <c r="S1245" s="82"/>
      <c r="T1245" s="82"/>
      <c r="U1245" s="82"/>
      <c r="V1245" s="82"/>
      <c r="W1245" s="82"/>
      <c r="X1245" s="82"/>
      <c r="Y1245" s="82"/>
      <c r="Z1245" s="105">
        <f t="shared" si="136"/>
        <v>600000</v>
      </c>
      <c r="AA1245" s="61">
        <f t="shared" si="137"/>
        <v>1000000</v>
      </c>
    </row>
    <row r="1246" spans="1:27" ht="20.100000000000001" customHeight="1">
      <c r="A1246" s="82">
        <v>8043</v>
      </c>
      <c r="B1246" s="83">
        <v>702120013</v>
      </c>
      <c r="C1246" s="102"/>
      <c r="D1246" s="82" t="s">
        <v>3028</v>
      </c>
      <c r="E1246" s="106" t="s">
        <v>2367</v>
      </c>
      <c r="F1246" s="104" t="s">
        <v>3275</v>
      </c>
      <c r="G1246" s="103" t="s">
        <v>3605</v>
      </c>
      <c r="H1246" s="103" t="s">
        <v>147</v>
      </c>
      <c r="I1246" s="103" t="s">
        <v>2368</v>
      </c>
      <c r="J1246" s="103" t="s">
        <v>3282</v>
      </c>
      <c r="K1246" s="82">
        <f t="shared" si="133"/>
        <v>2</v>
      </c>
      <c r="L1246" s="82">
        <v>24</v>
      </c>
      <c r="M1246" s="105">
        <f t="shared" si="138"/>
        <v>400000</v>
      </c>
      <c r="N1246" s="105"/>
      <c r="O1246" s="105">
        <f t="shared" si="134"/>
        <v>300000</v>
      </c>
      <c r="P1246" s="105" t="str">
        <f t="shared" si="135"/>
        <v/>
      </c>
      <c r="Q1246" s="82" t="s">
        <v>137</v>
      </c>
      <c r="R1246" s="82" t="s">
        <v>170</v>
      </c>
      <c r="S1246" s="82"/>
      <c r="T1246" s="82"/>
      <c r="U1246" s="82"/>
      <c r="V1246" s="82"/>
      <c r="W1246" s="82"/>
      <c r="X1246" s="82"/>
      <c r="Y1246" s="82"/>
      <c r="Z1246" s="105">
        <f t="shared" si="136"/>
        <v>700000</v>
      </c>
      <c r="AA1246" s="61">
        <f t="shared" si="137"/>
        <v>1000000</v>
      </c>
    </row>
    <row r="1247" spans="1:27" ht="20.100000000000001" customHeight="1">
      <c r="A1247" s="82">
        <v>8044</v>
      </c>
      <c r="B1247" s="83">
        <v>702020013</v>
      </c>
      <c r="C1247" s="102"/>
      <c r="D1247" s="82" t="s">
        <v>3028</v>
      </c>
      <c r="E1247" s="106" t="s">
        <v>3606</v>
      </c>
      <c r="F1247" s="104" t="s">
        <v>3071</v>
      </c>
      <c r="G1247" s="103" t="s">
        <v>3607</v>
      </c>
      <c r="H1247" s="103" t="s">
        <v>1828</v>
      </c>
      <c r="I1247" s="103" t="s">
        <v>3608</v>
      </c>
      <c r="J1247" s="103" t="s">
        <v>3070</v>
      </c>
      <c r="K1247" s="82">
        <f t="shared" si="133"/>
        <v>1</v>
      </c>
      <c r="L1247" s="82">
        <v>10</v>
      </c>
      <c r="M1247" s="105">
        <f t="shared" si="138"/>
        <v>300000</v>
      </c>
      <c r="N1247" s="105"/>
      <c r="O1247" s="105" t="str">
        <f t="shared" si="134"/>
        <v/>
      </c>
      <c r="P1247" s="105" t="str">
        <f t="shared" si="135"/>
        <v/>
      </c>
      <c r="Q1247" s="82" t="s">
        <v>137</v>
      </c>
      <c r="R1247" s="82"/>
      <c r="S1247" s="82"/>
      <c r="T1247" s="82"/>
      <c r="U1247" s="82"/>
      <c r="V1247" s="82"/>
      <c r="W1247" s="82"/>
      <c r="X1247" s="82"/>
      <c r="Y1247" s="82"/>
      <c r="Z1247" s="105">
        <f t="shared" si="136"/>
        <v>300000</v>
      </c>
      <c r="AA1247" s="61">
        <f t="shared" si="137"/>
        <v>0</v>
      </c>
    </row>
    <row r="1248" spans="1:27" ht="20.100000000000001" customHeight="1">
      <c r="A1248" s="82">
        <v>8045</v>
      </c>
      <c r="B1248" s="83">
        <v>702050013</v>
      </c>
      <c r="C1248" s="102"/>
      <c r="D1248" s="82" t="s">
        <v>3507</v>
      </c>
      <c r="E1248" s="106" t="s">
        <v>3609</v>
      </c>
      <c r="F1248" s="104" t="s">
        <v>3159</v>
      </c>
      <c r="G1248" s="103" t="s">
        <v>3610</v>
      </c>
      <c r="H1248" s="103" t="s">
        <v>225</v>
      </c>
      <c r="I1248" s="103" t="s">
        <v>2526</v>
      </c>
      <c r="J1248" s="103" t="s">
        <v>3611</v>
      </c>
      <c r="K1248" s="82">
        <f t="shared" si="133"/>
        <v>2</v>
      </c>
      <c r="L1248" s="82">
        <v>41</v>
      </c>
      <c r="M1248" s="105">
        <f t="shared" si="138"/>
        <v>400000</v>
      </c>
      <c r="N1248" s="105"/>
      <c r="O1248" s="105" t="str">
        <f t="shared" si="134"/>
        <v/>
      </c>
      <c r="P1248" s="105" t="str">
        <f t="shared" si="135"/>
        <v/>
      </c>
      <c r="Q1248" s="82" t="s">
        <v>137</v>
      </c>
      <c r="R1248" s="82"/>
      <c r="S1248" s="82"/>
      <c r="T1248" s="82"/>
      <c r="U1248" s="82"/>
      <c r="V1248" s="82"/>
      <c r="W1248" s="82"/>
      <c r="X1248" s="82"/>
      <c r="Y1248" s="82"/>
      <c r="Z1248" s="105">
        <f t="shared" si="136"/>
        <v>400000</v>
      </c>
      <c r="AA1248" s="61">
        <f t="shared" si="137"/>
        <v>0</v>
      </c>
    </row>
    <row r="1249" spans="1:27" ht="20.100000000000001" customHeight="1">
      <c r="A1249" s="82">
        <v>8046</v>
      </c>
      <c r="B1249" s="83">
        <v>702150016</v>
      </c>
      <c r="C1249" s="102"/>
      <c r="D1249" s="82" t="s">
        <v>3028</v>
      </c>
      <c r="E1249" s="106" t="s">
        <v>3612</v>
      </c>
      <c r="F1249" s="104" t="s">
        <v>2880</v>
      </c>
      <c r="G1249" s="103" t="s">
        <v>3613</v>
      </c>
      <c r="H1249" s="103" t="s">
        <v>133</v>
      </c>
      <c r="I1249" s="103" t="s">
        <v>3614</v>
      </c>
      <c r="J1249" s="103" t="s">
        <v>3615</v>
      </c>
      <c r="K1249" s="82">
        <f t="shared" si="133"/>
        <v>2</v>
      </c>
      <c r="L1249" s="82">
        <v>48</v>
      </c>
      <c r="M1249" s="105">
        <f t="shared" si="138"/>
        <v>400000</v>
      </c>
      <c r="N1249" s="105"/>
      <c r="O1249" s="105" t="str">
        <f t="shared" si="134"/>
        <v/>
      </c>
      <c r="P1249" s="105" t="str">
        <f t="shared" si="135"/>
        <v/>
      </c>
      <c r="Q1249" s="82" t="s">
        <v>137</v>
      </c>
      <c r="R1249" s="82"/>
      <c r="S1249" s="82"/>
      <c r="T1249" s="82"/>
      <c r="U1249" s="82"/>
      <c r="V1249" s="82"/>
      <c r="W1249" s="82"/>
      <c r="X1249" s="82"/>
      <c r="Y1249" s="82"/>
      <c r="Z1249" s="105">
        <f t="shared" si="136"/>
        <v>400000</v>
      </c>
      <c r="AA1249" s="61">
        <f t="shared" si="137"/>
        <v>0</v>
      </c>
    </row>
    <row r="1250" spans="1:27" ht="20.100000000000001" customHeight="1">
      <c r="A1250" s="82">
        <v>8047</v>
      </c>
      <c r="B1250" s="83">
        <v>702150012</v>
      </c>
      <c r="C1250" s="102"/>
      <c r="D1250" s="82" t="s">
        <v>3028</v>
      </c>
      <c r="E1250" s="106" t="s">
        <v>3616</v>
      </c>
      <c r="F1250" s="104" t="s">
        <v>2880</v>
      </c>
      <c r="G1250" s="103" t="s">
        <v>3617</v>
      </c>
      <c r="H1250" s="103" t="s">
        <v>133</v>
      </c>
      <c r="I1250" s="103" t="s">
        <v>2878</v>
      </c>
      <c r="J1250" s="103" t="s">
        <v>3618</v>
      </c>
      <c r="K1250" s="82">
        <f t="shared" si="133"/>
        <v>2</v>
      </c>
      <c r="L1250" s="82">
        <v>26</v>
      </c>
      <c r="M1250" s="105">
        <f t="shared" si="138"/>
        <v>400000</v>
      </c>
      <c r="N1250" s="105"/>
      <c r="O1250" s="105" t="str">
        <f t="shared" si="134"/>
        <v/>
      </c>
      <c r="P1250" s="105" t="str">
        <f t="shared" si="135"/>
        <v/>
      </c>
      <c r="Q1250" s="82" t="s">
        <v>137</v>
      </c>
      <c r="R1250" s="82"/>
      <c r="S1250" s="82"/>
      <c r="T1250" s="82"/>
      <c r="U1250" s="82"/>
      <c r="V1250" s="82"/>
      <c r="W1250" s="82"/>
      <c r="X1250" s="82"/>
      <c r="Y1250" s="82"/>
      <c r="Z1250" s="105">
        <f t="shared" si="136"/>
        <v>400000</v>
      </c>
      <c r="AA1250" s="61">
        <f t="shared" si="137"/>
        <v>0</v>
      </c>
    </row>
    <row r="1251" spans="1:27" ht="20.100000000000001" customHeight="1">
      <c r="A1251" s="82">
        <v>8048</v>
      </c>
      <c r="B1251" s="83">
        <v>702170007</v>
      </c>
      <c r="C1251" s="102"/>
      <c r="D1251" s="82" t="s">
        <v>3028</v>
      </c>
      <c r="E1251" s="106" t="s">
        <v>3619</v>
      </c>
      <c r="F1251" s="104" t="s">
        <v>3372</v>
      </c>
      <c r="G1251" s="103" t="s">
        <v>3620</v>
      </c>
      <c r="H1251" s="103" t="s">
        <v>133</v>
      </c>
      <c r="I1251" s="103" t="s">
        <v>3621</v>
      </c>
      <c r="J1251" s="103" t="s">
        <v>3622</v>
      </c>
      <c r="K1251" s="82">
        <f t="shared" si="133"/>
        <v>1</v>
      </c>
      <c r="L1251" s="82">
        <v>9</v>
      </c>
      <c r="M1251" s="105">
        <f t="shared" si="138"/>
        <v>300000</v>
      </c>
      <c r="N1251" s="105"/>
      <c r="O1251" s="105" t="str">
        <f t="shared" si="134"/>
        <v/>
      </c>
      <c r="P1251" s="105" t="str">
        <f t="shared" si="135"/>
        <v/>
      </c>
      <c r="Q1251" s="82" t="s">
        <v>137</v>
      </c>
      <c r="R1251" s="82"/>
      <c r="S1251" s="82"/>
      <c r="T1251" s="82"/>
      <c r="U1251" s="82"/>
      <c r="V1251" s="82"/>
      <c r="W1251" s="82"/>
      <c r="X1251" s="82"/>
      <c r="Y1251" s="82"/>
      <c r="Z1251" s="105">
        <f t="shared" si="136"/>
        <v>300000</v>
      </c>
      <c r="AA1251" s="61">
        <f t="shared" si="137"/>
        <v>0</v>
      </c>
    </row>
    <row r="1252" spans="1:27" ht="20.100000000000001" customHeight="1">
      <c r="A1252" s="82">
        <v>8049</v>
      </c>
      <c r="B1252" s="83">
        <v>702110015</v>
      </c>
      <c r="C1252" s="102"/>
      <c r="D1252" s="82" t="s">
        <v>3028</v>
      </c>
      <c r="E1252" s="106" t="s">
        <v>3623</v>
      </c>
      <c r="F1252" s="104" t="s">
        <v>3250</v>
      </c>
      <c r="G1252" s="103" t="s">
        <v>3624</v>
      </c>
      <c r="H1252" s="103" t="s">
        <v>133</v>
      </c>
      <c r="I1252" s="103" t="s">
        <v>3625</v>
      </c>
      <c r="J1252" s="103" t="s">
        <v>3249</v>
      </c>
      <c r="K1252" s="82">
        <f t="shared" si="133"/>
        <v>1</v>
      </c>
      <c r="L1252" s="82">
        <v>10</v>
      </c>
      <c r="M1252" s="105">
        <f t="shared" si="138"/>
        <v>300000</v>
      </c>
      <c r="N1252" s="105"/>
      <c r="O1252" s="105" t="str">
        <f t="shared" si="134"/>
        <v/>
      </c>
      <c r="P1252" s="105" t="str">
        <f t="shared" si="135"/>
        <v/>
      </c>
      <c r="Q1252" s="82" t="s">
        <v>137</v>
      </c>
      <c r="R1252" s="82"/>
      <c r="S1252" s="82"/>
      <c r="T1252" s="82"/>
      <c r="U1252" s="82"/>
      <c r="V1252" s="82"/>
      <c r="W1252" s="82"/>
      <c r="X1252" s="82"/>
      <c r="Y1252" s="82"/>
      <c r="Z1252" s="105">
        <f t="shared" si="136"/>
        <v>300000</v>
      </c>
      <c r="AA1252" s="61">
        <f t="shared" si="137"/>
        <v>0</v>
      </c>
    </row>
    <row r="1253" spans="1:27" ht="20.100000000000001" customHeight="1">
      <c r="A1253" s="82">
        <v>8050</v>
      </c>
      <c r="B1253" s="83">
        <v>702080005</v>
      </c>
      <c r="C1253" s="102"/>
      <c r="D1253" s="82" t="s">
        <v>3028</v>
      </c>
      <c r="E1253" s="106" t="s">
        <v>3626</v>
      </c>
      <c r="F1253" s="104" t="s">
        <v>3203</v>
      </c>
      <c r="G1253" s="103" t="s">
        <v>3627</v>
      </c>
      <c r="H1253" s="103" t="s">
        <v>133</v>
      </c>
      <c r="I1253" s="103" t="s">
        <v>3628</v>
      </c>
      <c r="J1253" s="103" t="s">
        <v>3202</v>
      </c>
      <c r="K1253" s="82">
        <f t="shared" si="133"/>
        <v>1</v>
      </c>
      <c r="L1253" s="82">
        <v>16</v>
      </c>
      <c r="M1253" s="105">
        <f t="shared" si="138"/>
        <v>300000</v>
      </c>
      <c r="N1253" s="105"/>
      <c r="O1253" s="105" t="str">
        <f t="shared" si="134"/>
        <v/>
      </c>
      <c r="P1253" s="105" t="str">
        <f t="shared" si="135"/>
        <v/>
      </c>
      <c r="Q1253" s="82" t="s">
        <v>137</v>
      </c>
      <c r="R1253" s="82"/>
      <c r="S1253" s="82"/>
      <c r="T1253" s="82"/>
      <c r="U1253" s="82"/>
      <c r="V1253" s="82"/>
      <c r="W1253" s="82"/>
      <c r="X1253" s="82"/>
      <c r="Y1253" s="82"/>
      <c r="Z1253" s="105">
        <f t="shared" si="136"/>
        <v>300000</v>
      </c>
      <c r="AA1253" s="61">
        <f t="shared" si="137"/>
        <v>0</v>
      </c>
    </row>
    <row r="1254" spans="1:27" ht="20.100000000000001" customHeight="1">
      <c r="A1254" s="82">
        <v>8051</v>
      </c>
      <c r="B1254" s="83">
        <v>702120009</v>
      </c>
      <c r="C1254" s="102"/>
      <c r="D1254" s="82" t="s">
        <v>3028</v>
      </c>
      <c r="E1254" s="106" t="s">
        <v>3629</v>
      </c>
      <c r="F1254" s="104" t="s">
        <v>3280</v>
      </c>
      <c r="G1254" s="103" t="s">
        <v>3630</v>
      </c>
      <c r="H1254" s="103" t="s">
        <v>133</v>
      </c>
      <c r="I1254" s="103" t="s">
        <v>3631</v>
      </c>
      <c r="J1254" s="103" t="s">
        <v>3279</v>
      </c>
      <c r="K1254" s="82">
        <f t="shared" si="133"/>
        <v>1</v>
      </c>
      <c r="L1254" s="82">
        <v>13</v>
      </c>
      <c r="M1254" s="105">
        <f t="shared" si="138"/>
        <v>300000</v>
      </c>
      <c r="N1254" s="105"/>
      <c r="O1254" s="105" t="str">
        <f t="shared" si="134"/>
        <v/>
      </c>
      <c r="P1254" s="105" t="str">
        <f t="shared" si="135"/>
        <v/>
      </c>
      <c r="Q1254" s="82" t="s">
        <v>137</v>
      </c>
      <c r="R1254" s="82"/>
      <c r="S1254" s="82"/>
      <c r="T1254" s="82"/>
      <c r="U1254" s="82"/>
      <c r="V1254" s="82"/>
      <c r="W1254" s="82"/>
      <c r="X1254" s="82"/>
      <c r="Y1254" s="82"/>
      <c r="Z1254" s="105">
        <f t="shared" si="136"/>
        <v>300000</v>
      </c>
      <c r="AA1254" s="61">
        <f t="shared" si="137"/>
        <v>0</v>
      </c>
    </row>
    <row r="1255" spans="1:27" ht="20.100000000000001" customHeight="1">
      <c r="A1255" s="82">
        <v>8052</v>
      </c>
      <c r="B1255" s="83">
        <v>702150007</v>
      </c>
      <c r="C1255" s="102"/>
      <c r="D1255" s="82" t="s">
        <v>3028</v>
      </c>
      <c r="E1255" s="106" t="s">
        <v>3632</v>
      </c>
      <c r="F1255" s="104" t="s">
        <v>3387</v>
      </c>
      <c r="G1255" s="103" t="s">
        <v>3633</v>
      </c>
      <c r="H1255" s="103" t="s">
        <v>133</v>
      </c>
      <c r="I1255" s="103" t="s">
        <v>3634</v>
      </c>
      <c r="J1255" s="103" t="s">
        <v>3635</v>
      </c>
      <c r="K1255" s="82">
        <f t="shared" si="133"/>
        <v>3</v>
      </c>
      <c r="L1255" s="82">
        <v>60</v>
      </c>
      <c r="M1255" s="105">
        <f t="shared" si="138"/>
        <v>500000</v>
      </c>
      <c r="N1255" s="105"/>
      <c r="O1255" s="105" t="str">
        <f t="shared" si="134"/>
        <v/>
      </c>
      <c r="P1255" s="105" t="str">
        <f t="shared" si="135"/>
        <v/>
      </c>
      <c r="Q1255" s="82" t="s">
        <v>137</v>
      </c>
      <c r="R1255" s="82"/>
      <c r="S1255" s="82"/>
      <c r="T1255" s="82"/>
      <c r="U1255" s="82"/>
      <c r="V1255" s="82"/>
      <c r="W1255" s="82"/>
      <c r="X1255" s="82"/>
      <c r="Y1255" s="82"/>
      <c r="Z1255" s="105">
        <f t="shared" si="136"/>
        <v>500000</v>
      </c>
      <c r="AA1255" s="61">
        <f t="shared" si="137"/>
        <v>0</v>
      </c>
    </row>
    <row r="1256" spans="1:27" ht="20.100000000000001" customHeight="1">
      <c r="A1256" s="82">
        <v>8053</v>
      </c>
      <c r="B1256" s="83">
        <v>702080012</v>
      </c>
      <c r="C1256" s="102"/>
      <c r="D1256" s="82" t="s">
        <v>3028</v>
      </c>
      <c r="E1256" s="106" t="s">
        <v>3636</v>
      </c>
      <c r="F1256" s="104" t="s">
        <v>3210</v>
      </c>
      <c r="G1256" s="103" t="s">
        <v>3637</v>
      </c>
      <c r="H1256" s="103" t="s">
        <v>133</v>
      </c>
      <c r="I1256" s="103" t="s">
        <v>3638</v>
      </c>
      <c r="J1256" s="103" t="s">
        <v>3209</v>
      </c>
      <c r="K1256" s="82">
        <f t="shared" si="133"/>
        <v>2</v>
      </c>
      <c r="L1256" s="82">
        <v>41</v>
      </c>
      <c r="M1256" s="105">
        <f t="shared" si="138"/>
        <v>400000</v>
      </c>
      <c r="N1256" s="105"/>
      <c r="O1256" s="105" t="str">
        <f t="shared" si="134"/>
        <v/>
      </c>
      <c r="P1256" s="105" t="str">
        <f t="shared" si="135"/>
        <v/>
      </c>
      <c r="Q1256" s="82" t="s">
        <v>137</v>
      </c>
      <c r="R1256" s="82"/>
      <c r="S1256" s="82"/>
      <c r="T1256" s="82"/>
      <c r="U1256" s="82"/>
      <c r="V1256" s="82"/>
      <c r="W1256" s="82"/>
      <c r="X1256" s="82"/>
      <c r="Y1256" s="82"/>
      <c r="Z1256" s="105">
        <f t="shared" si="136"/>
        <v>400000</v>
      </c>
      <c r="AA1256" s="61">
        <f t="shared" si="137"/>
        <v>0</v>
      </c>
    </row>
    <row r="1257" spans="1:27" ht="20.100000000000001" customHeight="1">
      <c r="A1257" s="82">
        <v>8054</v>
      </c>
      <c r="B1257" s="83">
        <v>702170005</v>
      </c>
      <c r="C1257" s="102"/>
      <c r="D1257" s="82" t="s">
        <v>3028</v>
      </c>
      <c r="E1257" s="106" t="s">
        <v>3639</v>
      </c>
      <c r="F1257" s="104" t="s">
        <v>3371</v>
      </c>
      <c r="G1257" s="103" t="s">
        <v>3640</v>
      </c>
      <c r="H1257" s="103" t="s">
        <v>133</v>
      </c>
      <c r="I1257" s="103" t="s">
        <v>2878</v>
      </c>
      <c r="J1257" s="103" t="s">
        <v>3370</v>
      </c>
      <c r="K1257" s="82">
        <f t="shared" si="133"/>
        <v>1</v>
      </c>
      <c r="L1257" s="82">
        <v>18</v>
      </c>
      <c r="M1257" s="105">
        <f t="shared" si="138"/>
        <v>300000</v>
      </c>
      <c r="N1257" s="105"/>
      <c r="O1257" s="105" t="str">
        <f t="shared" si="134"/>
        <v/>
      </c>
      <c r="P1257" s="105" t="str">
        <f t="shared" si="135"/>
        <v/>
      </c>
      <c r="Q1257" s="82" t="s">
        <v>137</v>
      </c>
      <c r="R1257" s="82"/>
      <c r="S1257" s="82"/>
      <c r="T1257" s="82"/>
      <c r="U1257" s="82"/>
      <c r="V1257" s="82"/>
      <c r="W1257" s="82"/>
      <c r="X1257" s="82"/>
      <c r="Y1257" s="82"/>
      <c r="Z1257" s="105">
        <f t="shared" si="136"/>
        <v>300000</v>
      </c>
      <c r="AA1257" s="61">
        <f t="shared" si="137"/>
        <v>0</v>
      </c>
    </row>
    <row r="1258" spans="1:27" ht="20.100000000000001" customHeight="1">
      <c r="A1258" s="82">
        <v>8055</v>
      </c>
      <c r="B1258" s="83">
        <v>702150008</v>
      </c>
      <c r="C1258" s="102"/>
      <c r="D1258" s="82" t="s">
        <v>3028</v>
      </c>
      <c r="E1258" s="106" t="s">
        <v>3641</v>
      </c>
      <c r="F1258" s="104" t="s">
        <v>3170</v>
      </c>
      <c r="G1258" s="103" t="s">
        <v>3642</v>
      </c>
      <c r="H1258" s="103" t="s">
        <v>133</v>
      </c>
      <c r="I1258" s="103" t="s">
        <v>2878</v>
      </c>
      <c r="J1258" s="103" t="s">
        <v>3388</v>
      </c>
      <c r="K1258" s="82">
        <f t="shared" si="133"/>
        <v>1</v>
      </c>
      <c r="L1258" s="82">
        <v>18</v>
      </c>
      <c r="M1258" s="105">
        <f t="shared" si="138"/>
        <v>300000</v>
      </c>
      <c r="N1258" s="105"/>
      <c r="O1258" s="105" t="str">
        <f t="shared" si="134"/>
        <v/>
      </c>
      <c r="P1258" s="105" t="str">
        <f t="shared" si="135"/>
        <v/>
      </c>
      <c r="Q1258" s="82" t="s">
        <v>137</v>
      </c>
      <c r="R1258" s="82"/>
      <c r="S1258" s="82"/>
      <c r="T1258" s="82"/>
      <c r="U1258" s="82"/>
      <c r="V1258" s="82"/>
      <c r="W1258" s="82"/>
      <c r="X1258" s="82"/>
      <c r="Y1258" s="82"/>
      <c r="Z1258" s="105">
        <f t="shared" si="136"/>
        <v>300000</v>
      </c>
      <c r="AA1258" s="61">
        <f t="shared" si="137"/>
        <v>0</v>
      </c>
    </row>
    <row r="1259" spans="1:27" ht="20.100000000000001" customHeight="1">
      <c r="A1259" s="82">
        <v>8056</v>
      </c>
      <c r="B1259" s="83">
        <v>702110008</v>
      </c>
      <c r="C1259" s="102"/>
      <c r="D1259" s="82" t="s">
        <v>3028</v>
      </c>
      <c r="E1259" s="106" t="s">
        <v>3643</v>
      </c>
      <c r="F1259" s="104" t="s">
        <v>2983</v>
      </c>
      <c r="G1259" s="103" t="s">
        <v>3644</v>
      </c>
      <c r="H1259" s="103" t="s">
        <v>133</v>
      </c>
      <c r="I1259" s="103" t="s">
        <v>3625</v>
      </c>
      <c r="J1259" s="103" t="s">
        <v>3244</v>
      </c>
      <c r="K1259" s="82">
        <f t="shared" si="133"/>
        <v>1</v>
      </c>
      <c r="L1259" s="82">
        <v>15</v>
      </c>
      <c r="M1259" s="105">
        <f t="shared" si="138"/>
        <v>300000</v>
      </c>
      <c r="N1259" s="105"/>
      <c r="O1259" s="105" t="str">
        <f t="shared" si="134"/>
        <v/>
      </c>
      <c r="P1259" s="105" t="str">
        <f t="shared" si="135"/>
        <v/>
      </c>
      <c r="Q1259" s="82" t="s">
        <v>137</v>
      </c>
      <c r="R1259" s="82"/>
      <c r="S1259" s="82"/>
      <c r="T1259" s="82"/>
      <c r="U1259" s="82"/>
      <c r="V1259" s="82"/>
      <c r="W1259" s="82"/>
      <c r="X1259" s="82"/>
      <c r="Y1259" s="82"/>
      <c r="Z1259" s="105">
        <f t="shared" si="136"/>
        <v>300000</v>
      </c>
      <c r="AA1259" s="61">
        <f t="shared" si="137"/>
        <v>0</v>
      </c>
    </row>
    <row r="1260" spans="1:27" ht="20.100000000000001" customHeight="1">
      <c r="A1260" s="82">
        <v>8057</v>
      </c>
      <c r="B1260" s="83">
        <v>702020012</v>
      </c>
      <c r="C1260" s="102"/>
      <c r="D1260" s="82" t="s">
        <v>3028</v>
      </c>
      <c r="E1260" s="106" t="s">
        <v>3645</v>
      </c>
      <c r="F1260" s="104" t="s">
        <v>3069</v>
      </c>
      <c r="G1260" s="103" t="s">
        <v>3646</v>
      </c>
      <c r="H1260" s="103" t="s">
        <v>133</v>
      </c>
      <c r="I1260" s="103" t="s">
        <v>3625</v>
      </c>
      <c r="J1260" s="103" t="s">
        <v>3068</v>
      </c>
      <c r="K1260" s="82">
        <f t="shared" si="133"/>
        <v>1</v>
      </c>
      <c r="L1260" s="82">
        <v>15</v>
      </c>
      <c r="M1260" s="105">
        <f t="shared" si="138"/>
        <v>300000</v>
      </c>
      <c r="N1260" s="105"/>
      <c r="O1260" s="105" t="str">
        <f t="shared" si="134"/>
        <v/>
      </c>
      <c r="P1260" s="105" t="str">
        <f t="shared" si="135"/>
        <v/>
      </c>
      <c r="Q1260" s="82" t="s">
        <v>137</v>
      </c>
      <c r="R1260" s="82"/>
      <c r="S1260" s="82"/>
      <c r="T1260" s="82"/>
      <c r="U1260" s="82"/>
      <c r="V1260" s="82"/>
      <c r="W1260" s="82"/>
      <c r="X1260" s="82"/>
      <c r="Y1260" s="82"/>
      <c r="Z1260" s="105">
        <f t="shared" si="136"/>
        <v>300000</v>
      </c>
      <c r="AA1260" s="61">
        <f t="shared" si="137"/>
        <v>0</v>
      </c>
    </row>
    <row r="1261" spans="1:27" ht="20.100000000000001" customHeight="1">
      <c r="A1261" s="82">
        <v>8058</v>
      </c>
      <c r="B1261" s="83">
        <v>702090008</v>
      </c>
      <c r="C1261" s="102"/>
      <c r="D1261" s="82" t="s">
        <v>3028</v>
      </c>
      <c r="E1261" s="106" t="s">
        <v>3647</v>
      </c>
      <c r="F1261" s="104" t="s">
        <v>2819</v>
      </c>
      <c r="G1261" s="103" t="s">
        <v>3648</v>
      </c>
      <c r="H1261" s="103" t="s">
        <v>2842</v>
      </c>
      <c r="I1261" s="103" t="s">
        <v>3649</v>
      </c>
      <c r="J1261" s="103" t="s">
        <v>3225</v>
      </c>
      <c r="K1261" s="82">
        <f t="shared" si="133"/>
        <v>1</v>
      </c>
      <c r="L1261" s="82">
        <v>10</v>
      </c>
      <c r="M1261" s="105">
        <f t="shared" si="138"/>
        <v>300000</v>
      </c>
      <c r="N1261" s="105"/>
      <c r="O1261" s="105" t="str">
        <f t="shared" si="134"/>
        <v/>
      </c>
      <c r="P1261" s="105" t="str">
        <f t="shared" si="135"/>
        <v/>
      </c>
      <c r="Q1261" s="82" t="s">
        <v>137</v>
      </c>
      <c r="R1261" s="82"/>
      <c r="S1261" s="82"/>
      <c r="T1261" s="82"/>
      <c r="U1261" s="82"/>
      <c r="V1261" s="82"/>
      <c r="W1261" s="82"/>
      <c r="X1261" s="82"/>
      <c r="Y1261" s="82"/>
      <c r="Z1261" s="105">
        <f t="shared" si="136"/>
        <v>300000</v>
      </c>
      <c r="AA1261" s="61">
        <f t="shared" si="137"/>
        <v>0</v>
      </c>
    </row>
    <row r="1262" spans="1:27" ht="20.100000000000001" customHeight="1">
      <c r="A1262" s="82">
        <v>8059</v>
      </c>
      <c r="B1262" s="83">
        <v>702020006</v>
      </c>
      <c r="C1262" s="102"/>
      <c r="D1262" s="82" t="s">
        <v>3028</v>
      </c>
      <c r="E1262" s="106" t="s">
        <v>3650</v>
      </c>
      <c r="F1262" s="104" t="s">
        <v>2829</v>
      </c>
      <c r="G1262" s="103" t="s">
        <v>3651</v>
      </c>
      <c r="H1262" s="103" t="s">
        <v>133</v>
      </c>
      <c r="I1262" s="103" t="s">
        <v>2827</v>
      </c>
      <c r="J1262" s="103" t="s">
        <v>3652</v>
      </c>
      <c r="K1262" s="82">
        <f t="shared" si="133"/>
        <v>1</v>
      </c>
      <c r="L1262" s="82">
        <v>17</v>
      </c>
      <c r="M1262" s="105">
        <f t="shared" si="138"/>
        <v>300000</v>
      </c>
      <c r="N1262" s="105"/>
      <c r="O1262" s="105" t="str">
        <f t="shared" si="134"/>
        <v/>
      </c>
      <c r="P1262" s="105" t="str">
        <f t="shared" si="135"/>
        <v/>
      </c>
      <c r="Q1262" s="82" t="s">
        <v>137</v>
      </c>
      <c r="R1262" s="82"/>
      <c r="S1262" s="82"/>
      <c r="T1262" s="82"/>
      <c r="U1262" s="82"/>
      <c r="V1262" s="82"/>
      <c r="W1262" s="82"/>
      <c r="X1262" s="82"/>
      <c r="Y1262" s="82"/>
      <c r="Z1262" s="105">
        <f t="shared" si="136"/>
        <v>300000</v>
      </c>
      <c r="AA1262" s="61">
        <f t="shared" si="137"/>
        <v>0</v>
      </c>
    </row>
    <row r="1263" spans="1:27" ht="20.100000000000001" customHeight="1">
      <c r="A1263" s="82">
        <v>8060</v>
      </c>
      <c r="B1263" s="83">
        <v>702150013</v>
      </c>
      <c r="C1263" s="102"/>
      <c r="D1263" s="82" t="s">
        <v>3028</v>
      </c>
      <c r="E1263" s="106" t="s">
        <v>3653</v>
      </c>
      <c r="F1263" s="104" t="s">
        <v>3393</v>
      </c>
      <c r="G1263" s="103" t="s">
        <v>3654</v>
      </c>
      <c r="H1263" s="103" t="s">
        <v>2842</v>
      </c>
      <c r="I1263" s="103" t="s">
        <v>3655</v>
      </c>
      <c r="J1263" s="103" t="s">
        <v>3392</v>
      </c>
      <c r="K1263" s="82">
        <f t="shared" si="133"/>
        <v>2</v>
      </c>
      <c r="L1263" s="82">
        <v>46</v>
      </c>
      <c r="M1263" s="105">
        <f t="shared" si="138"/>
        <v>400000</v>
      </c>
      <c r="N1263" s="105"/>
      <c r="O1263" s="105" t="str">
        <f t="shared" si="134"/>
        <v/>
      </c>
      <c r="P1263" s="105" t="str">
        <f t="shared" si="135"/>
        <v/>
      </c>
      <c r="Q1263" s="82" t="s">
        <v>137</v>
      </c>
      <c r="R1263" s="82"/>
      <c r="S1263" s="82"/>
      <c r="T1263" s="82"/>
      <c r="U1263" s="82"/>
      <c r="V1263" s="82"/>
      <c r="W1263" s="82"/>
      <c r="X1263" s="82"/>
      <c r="Y1263" s="82"/>
      <c r="Z1263" s="105">
        <f t="shared" si="136"/>
        <v>400000</v>
      </c>
      <c r="AA1263" s="61">
        <f t="shared" si="137"/>
        <v>0</v>
      </c>
    </row>
    <row r="1264" spans="1:27" ht="20.100000000000001" customHeight="1">
      <c r="A1264" s="82">
        <v>8061</v>
      </c>
      <c r="B1264" s="83">
        <v>702020007</v>
      </c>
      <c r="C1264" s="102"/>
      <c r="D1264" s="82" t="s">
        <v>3028</v>
      </c>
      <c r="E1264" s="106" t="s">
        <v>3656</v>
      </c>
      <c r="F1264" s="104" t="s">
        <v>3063</v>
      </c>
      <c r="G1264" s="103" t="s">
        <v>3657</v>
      </c>
      <c r="H1264" s="103" t="s">
        <v>1900</v>
      </c>
      <c r="I1264" s="103" t="s">
        <v>3658</v>
      </c>
      <c r="J1264" s="103" t="s">
        <v>3659</v>
      </c>
      <c r="K1264" s="82">
        <f t="shared" si="133"/>
        <v>1</v>
      </c>
      <c r="L1264" s="82">
        <v>9</v>
      </c>
      <c r="M1264" s="105">
        <f t="shared" si="138"/>
        <v>300000</v>
      </c>
      <c r="N1264" s="105"/>
      <c r="O1264" s="105" t="str">
        <f t="shared" si="134"/>
        <v/>
      </c>
      <c r="P1264" s="105" t="str">
        <f t="shared" si="135"/>
        <v/>
      </c>
      <c r="Q1264" s="82" t="s">
        <v>137</v>
      </c>
      <c r="R1264" s="82"/>
      <c r="S1264" s="82"/>
      <c r="T1264" s="82"/>
      <c r="U1264" s="82"/>
      <c r="V1264" s="82"/>
      <c r="W1264" s="82"/>
      <c r="X1264" s="82"/>
      <c r="Y1264" s="82"/>
      <c r="Z1264" s="105">
        <f t="shared" si="136"/>
        <v>300000</v>
      </c>
      <c r="AA1264" s="61">
        <f t="shared" si="137"/>
        <v>0</v>
      </c>
    </row>
    <row r="1265" spans="1:27" ht="20.100000000000001" customHeight="1">
      <c r="A1265" s="82">
        <v>8062</v>
      </c>
      <c r="B1265" s="83">
        <v>702150025</v>
      </c>
      <c r="C1265" s="102"/>
      <c r="D1265" s="82" t="s">
        <v>3507</v>
      </c>
      <c r="E1265" s="106" t="s">
        <v>3660</v>
      </c>
      <c r="F1265" s="104" t="s">
        <v>3398</v>
      </c>
      <c r="G1265" s="103" t="s">
        <v>3661</v>
      </c>
      <c r="H1265" s="103" t="s">
        <v>133</v>
      </c>
      <c r="I1265" s="103" t="s">
        <v>3662</v>
      </c>
      <c r="J1265" s="103" t="s">
        <v>3663</v>
      </c>
      <c r="K1265" s="82">
        <f t="shared" si="133"/>
        <v>1</v>
      </c>
      <c r="L1265" s="82">
        <v>10</v>
      </c>
      <c r="M1265" s="105">
        <f t="shared" si="138"/>
        <v>300000</v>
      </c>
      <c r="N1265" s="105"/>
      <c r="O1265" s="105" t="str">
        <f t="shared" si="134"/>
        <v/>
      </c>
      <c r="P1265" s="105" t="str">
        <f t="shared" si="135"/>
        <v/>
      </c>
      <c r="Q1265" s="82" t="s">
        <v>137</v>
      </c>
      <c r="R1265" s="82"/>
      <c r="S1265" s="82"/>
      <c r="T1265" s="82"/>
      <c r="U1265" s="82"/>
      <c r="V1265" s="82"/>
      <c r="W1265" s="82"/>
      <c r="X1265" s="82"/>
      <c r="Y1265" s="82"/>
      <c r="Z1265" s="105">
        <f t="shared" si="136"/>
        <v>300000</v>
      </c>
      <c r="AA1265" s="61">
        <f t="shared" si="137"/>
        <v>0</v>
      </c>
    </row>
    <row r="1266" spans="1:27" ht="20.100000000000001" customHeight="1">
      <c r="A1266" s="82">
        <v>8063</v>
      </c>
      <c r="B1266" s="83">
        <v>702010028</v>
      </c>
      <c r="C1266" s="102"/>
      <c r="D1266" s="82" t="s">
        <v>3507</v>
      </c>
      <c r="E1266" s="106" t="s">
        <v>3664</v>
      </c>
      <c r="F1266" s="104" t="s">
        <v>3051</v>
      </c>
      <c r="G1266" s="103" t="s">
        <v>3665</v>
      </c>
      <c r="H1266" s="103" t="s">
        <v>133</v>
      </c>
      <c r="I1266" s="103" t="s">
        <v>3666</v>
      </c>
      <c r="J1266" s="103" t="s">
        <v>3667</v>
      </c>
      <c r="K1266" s="82">
        <f t="shared" si="133"/>
        <v>2</v>
      </c>
      <c r="L1266" s="82">
        <v>32</v>
      </c>
      <c r="M1266" s="105">
        <f t="shared" si="138"/>
        <v>400000</v>
      </c>
      <c r="N1266" s="105"/>
      <c r="O1266" s="105" t="str">
        <f t="shared" si="134"/>
        <v/>
      </c>
      <c r="P1266" s="105" t="str">
        <f t="shared" si="135"/>
        <v/>
      </c>
      <c r="Q1266" s="82" t="s">
        <v>137</v>
      </c>
      <c r="R1266" s="82"/>
      <c r="S1266" s="82"/>
      <c r="T1266" s="82"/>
      <c r="U1266" s="82"/>
      <c r="V1266" s="82"/>
      <c r="W1266" s="82"/>
      <c r="X1266" s="82"/>
      <c r="Y1266" s="82"/>
      <c r="Z1266" s="105">
        <f t="shared" si="136"/>
        <v>400000</v>
      </c>
      <c r="AA1266" s="61">
        <f t="shared" si="137"/>
        <v>0</v>
      </c>
    </row>
    <row r="1267" spans="1:27" ht="20.100000000000001" customHeight="1">
      <c r="A1267" s="82">
        <v>8064</v>
      </c>
      <c r="B1267" s="83">
        <v>702100015</v>
      </c>
      <c r="C1267" s="102"/>
      <c r="D1267" s="82" t="s">
        <v>3028</v>
      </c>
      <c r="E1267" s="106" t="s">
        <v>3664</v>
      </c>
      <c r="F1267" s="104" t="s">
        <v>3239</v>
      </c>
      <c r="G1267" s="103" t="s">
        <v>3668</v>
      </c>
      <c r="H1267" s="103" t="s">
        <v>133</v>
      </c>
      <c r="I1267" s="103" t="s">
        <v>3666</v>
      </c>
      <c r="J1267" s="103" t="s">
        <v>3238</v>
      </c>
      <c r="K1267" s="82">
        <f t="shared" si="133"/>
        <v>2</v>
      </c>
      <c r="L1267" s="82">
        <v>44</v>
      </c>
      <c r="M1267" s="105">
        <f t="shared" si="138"/>
        <v>400000</v>
      </c>
      <c r="N1267" s="105"/>
      <c r="O1267" s="105" t="str">
        <f t="shared" si="134"/>
        <v/>
      </c>
      <c r="P1267" s="105" t="str">
        <f t="shared" si="135"/>
        <v/>
      </c>
      <c r="Q1267" s="82" t="s">
        <v>137</v>
      </c>
      <c r="R1267" s="82"/>
      <c r="S1267" s="82"/>
      <c r="T1267" s="82"/>
      <c r="U1267" s="82"/>
      <c r="V1267" s="82"/>
      <c r="W1267" s="82"/>
      <c r="X1267" s="82"/>
      <c r="Y1267" s="82"/>
      <c r="Z1267" s="105">
        <f t="shared" si="136"/>
        <v>400000</v>
      </c>
      <c r="AA1267" s="61">
        <f t="shared" si="137"/>
        <v>0</v>
      </c>
    </row>
    <row r="1268" spans="1:27" ht="20.100000000000001" customHeight="1">
      <c r="A1268" s="82">
        <v>8065</v>
      </c>
      <c r="B1268" s="83">
        <v>702080021</v>
      </c>
      <c r="C1268" s="102"/>
      <c r="D1268" s="82" t="s">
        <v>3507</v>
      </c>
      <c r="E1268" s="106" t="s">
        <v>3669</v>
      </c>
      <c r="F1268" s="104" t="s">
        <v>3215</v>
      </c>
      <c r="G1268" s="103" t="s">
        <v>3670</v>
      </c>
      <c r="H1268" s="103" t="s">
        <v>133</v>
      </c>
      <c r="I1268" s="103" t="s">
        <v>3671</v>
      </c>
      <c r="J1268" s="103" t="s">
        <v>3672</v>
      </c>
      <c r="K1268" s="82">
        <f t="shared" si="133"/>
        <v>2</v>
      </c>
      <c r="L1268" s="82">
        <v>44</v>
      </c>
      <c r="M1268" s="105">
        <f t="shared" si="138"/>
        <v>400000</v>
      </c>
      <c r="N1268" s="105"/>
      <c r="O1268" s="105" t="str">
        <f t="shared" si="134"/>
        <v/>
      </c>
      <c r="P1268" s="105" t="str">
        <f t="shared" si="135"/>
        <v/>
      </c>
      <c r="Q1268" s="82" t="s">
        <v>137</v>
      </c>
      <c r="R1268" s="82"/>
      <c r="S1268" s="82"/>
      <c r="T1268" s="82"/>
      <c r="U1268" s="82"/>
      <c r="V1268" s="82"/>
      <c r="W1268" s="82"/>
      <c r="X1268" s="82"/>
      <c r="Y1268" s="82"/>
      <c r="Z1268" s="105">
        <f t="shared" si="136"/>
        <v>400000</v>
      </c>
      <c r="AA1268" s="61">
        <f t="shared" si="137"/>
        <v>0</v>
      </c>
    </row>
    <row r="1269" spans="1:27" ht="20.100000000000001" customHeight="1">
      <c r="A1269" s="82">
        <v>8066</v>
      </c>
      <c r="B1269" s="83">
        <v>702120012</v>
      </c>
      <c r="C1269" s="102"/>
      <c r="D1269" s="82" t="s">
        <v>3507</v>
      </c>
      <c r="E1269" s="106" t="s">
        <v>3673</v>
      </c>
      <c r="F1269" s="104" t="s">
        <v>3281</v>
      </c>
      <c r="G1269" s="103" t="s">
        <v>3674</v>
      </c>
      <c r="H1269" s="103" t="s">
        <v>133</v>
      </c>
      <c r="I1269" s="103" t="s">
        <v>3671</v>
      </c>
      <c r="J1269" s="103" t="s">
        <v>3675</v>
      </c>
      <c r="K1269" s="82">
        <f t="shared" si="133"/>
        <v>2</v>
      </c>
      <c r="L1269" s="82">
        <v>25</v>
      </c>
      <c r="M1269" s="105">
        <f t="shared" si="138"/>
        <v>400000</v>
      </c>
      <c r="N1269" s="105"/>
      <c r="O1269" s="105" t="str">
        <f t="shared" si="134"/>
        <v/>
      </c>
      <c r="P1269" s="105" t="str">
        <f t="shared" si="135"/>
        <v/>
      </c>
      <c r="Q1269" s="82" t="s">
        <v>137</v>
      </c>
      <c r="R1269" s="82"/>
      <c r="S1269" s="82"/>
      <c r="T1269" s="82"/>
      <c r="U1269" s="82"/>
      <c r="V1269" s="82"/>
      <c r="W1269" s="82"/>
      <c r="X1269" s="82"/>
      <c r="Y1269" s="82"/>
      <c r="Z1269" s="105">
        <f t="shared" si="136"/>
        <v>400000</v>
      </c>
      <c r="AA1269" s="61">
        <f t="shared" si="137"/>
        <v>0</v>
      </c>
    </row>
    <row r="1270" spans="1:27" ht="20.100000000000001" customHeight="1">
      <c r="A1270" s="82">
        <v>8067</v>
      </c>
      <c r="B1270" s="83">
        <v>702100009</v>
      </c>
      <c r="C1270" s="102"/>
      <c r="D1270" s="82" t="s">
        <v>3028</v>
      </c>
      <c r="E1270" s="106" t="s">
        <v>3676</v>
      </c>
      <c r="F1270" s="104" t="s">
        <v>3233</v>
      </c>
      <c r="G1270" s="103" t="s">
        <v>3677</v>
      </c>
      <c r="H1270" s="103" t="s">
        <v>133</v>
      </c>
      <c r="I1270" s="103" t="s">
        <v>3678</v>
      </c>
      <c r="J1270" s="103" t="s">
        <v>3679</v>
      </c>
      <c r="K1270" s="82">
        <f t="shared" si="133"/>
        <v>2</v>
      </c>
      <c r="L1270" s="82">
        <v>22</v>
      </c>
      <c r="M1270" s="105">
        <f t="shared" si="138"/>
        <v>400000</v>
      </c>
      <c r="N1270" s="105"/>
      <c r="O1270" s="105" t="str">
        <f t="shared" si="134"/>
        <v/>
      </c>
      <c r="P1270" s="105" t="str">
        <f t="shared" si="135"/>
        <v/>
      </c>
      <c r="Q1270" s="82" t="s">
        <v>137</v>
      </c>
      <c r="R1270" s="82"/>
      <c r="S1270" s="82"/>
      <c r="T1270" s="82"/>
      <c r="U1270" s="82"/>
      <c r="V1270" s="82"/>
      <c r="W1270" s="82"/>
      <c r="X1270" s="82"/>
      <c r="Y1270" s="82"/>
      <c r="Z1270" s="105">
        <f t="shared" si="136"/>
        <v>400000</v>
      </c>
      <c r="AA1270" s="61">
        <f t="shared" si="137"/>
        <v>0</v>
      </c>
    </row>
    <row r="1271" spans="1:27" ht="20.100000000000001" customHeight="1">
      <c r="A1271" s="82">
        <v>8068</v>
      </c>
      <c r="B1271" s="83">
        <v>702090002</v>
      </c>
      <c r="C1271" s="102"/>
      <c r="D1271" s="82" t="s">
        <v>3028</v>
      </c>
      <c r="E1271" s="106" t="s">
        <v>3680</v>
      </c>
      <c r="F1271" s="104" t="s">
        <v>3222</v>
      </c>
      <c r="G1271" s="103" t="s">
        <v>3681</v>
      </c>
      <c r="H1271" s="103" t="s">
        <v>133</v>
      </c>
      <c r="I1271" s="103" t="s">
        <v>3682</v>
      </c>
      <c r="J1271" s="103" t="s">
        <v>3221</v>
      </c>
      <c r="K1271" s="82">
        <f t="shared" si="133"/>
        <v>1</v>
      </c>
      <c r="L1271" s="82">
        <v>19</v>
      </c>
      <c r="M1271" s="105">
        <f t="shared" si="138"/>
        <v>300000</v>
      </c>
      <c r="N1271" s="105"/>
      <c r="O1271" s="105" t="str">
        <f t="shared" si="134"/>
        <v/>
      </c>
      <c r="P1271" s="105" t="str">
        <f t="shared" si="135"/>
        <v/>
      </c>
      <c r="Q1271" s="82" t="s">
        <v>137</v>
      </c>
      <c r="R1271" s="82"/>
      <c r="S1271" s="82"/>
      <c r="T1271" s="82"/>
      <c r="U1271" s="82"/>
      <c r="V1271" s="82"/>
      <c r="W1271" s="82"/>
      <c r="X1271" s="82"/>
      <c r="Y1271" s="82"/>
      <c r="Z1271" s="105">
        <f t="shared" si="136"/>
        <v>300000</v>
      </c>
      <c r="AA1271" s="61">
        <f t="shared" si="137"/>
        <v>0</v>
      </c>
    </row>
    <row r="1272" spans="1:27" ht="20.100000000000001" customHeight="1">
      <c r="A1272" s="82">
        <v>8069</v>
      </c>
      <c r="B1272" s="83">
        <v>702140013</v>
      </c>
      <c r="C1272" s="102"/>
      <c r="D1272" s="82" t="s">
        <v>3028</v>
      </c>
      <c r="E1272" s="106" t="s">
        <v>3683</v>
      </c>
      <c r="F1272" s="104" t="s">
        <v>3338</v>
      </c>
      <c r="G1272" s="103" t="s">
        <v>3684</v>
      </c>
      <c r="H1272" s="103" t="s">
        <v>133</v>
      </c>
      <c r="I1272" s="103" t="s">
        <v>3685</v>
      </c>
      <c r="J1272" s="103" t="s">
        <v>3337</v>
      </c>
      <c r="K1272" s="82">
        <f t="shared" si="133"/>
        <v>2</v>
      </c>
      <c r="L1272" s="82">
        <v>21</v>
      </c>
      <c r="M1272" s="105">
        <f t="shared" si="138"/>
        <v>400000</v>
      </c>
      <c r="N1272" s="105"/>
      <c r="O1272" s="105" t="str">
        <f t="shared" si="134"/>
        <v/>
      </c>
      <c r="P1272" s="105" t="str">
        <f t="shared" si="135"/>
        <v/>
      </c>
      <c r="Q1272" s="82" t="s">
        <v>137</v>
      </c>
      <c r="R1272" s="82"/>
      <c r="S1272" s="82"/>
      <c r="T1272" s="82"/>
      <c r="U1272" s="82"/>
      <c r="V1272" s="82"/>
      <c r="W1272" s="82"/>
      <c r="X1272" s="82"/>
      <c r="Y1272" s="82"/>
      <c r="Z1272" s="105">
        <f t="shared" si="136"/>
        <v>400000</v>
      </c>
      <c r="AA1272" s="61">
        <f t="shared" si="137"/>
        <v>0</v>
      </c>
    </row>
    <row r="1273" spans="1:27" ht="20.100000000000001" customHeight="1">
      <c r="A1273" s="82">
        <v>8070</v>
      </c>
      <c r="B1273" s="83">
        <v>702130010</v>
      </c>
      <c r="C1273" s="102"/>
      <c r="D1273" s="82" t="s">
        <v>3028</v>
      </c>
      <c r="E1273" s="106" t="s">
        <v>3686</v>
      </c>
      <c r="F1273" s="104" t="s">
        <v>3303</v>
      </c>
      <c r="G1273" s="103" t="s">
        <v>3687</v>
      </c>
      <c r="H1273" s="103" t="s">
        <v>3688</v>
      </c>
      <c r="I1273" s="103" t="s">
        <v>3689</v>
      </c>
      <c r="J1273" s="103" t="s">
        <v>3302</v>
      </c>
      <c r="K1273" s="82">
        <f t="shared" si="133"/>
        <v>1</v>
      </c>
      <c r="L1273" s="82">
        <v>10</v>
      </c>
      <c r="M1273" s="105">
        <f t="shared" si="138"/>
        <v>300000</v>
      </c>
      <c r="N1273" s="105"/>
      <c r="O1273" s="105" t="str">
        <f t="shared" si="134"/>
        <v/>
      </c>
      <c r="P1273" s="105" t="str">
        <f t="shared" si="135"/>
        <v/>
      </c>
      <c r="Q1273" s="82" t="s">
        <v>137</v>
      </c>
      <c r="R1273" s="82"/>
      <c r="S1273" s="82"/>
      <c r="T1273" s="82"/>
      <c r="U1273" s="82"/>
      <c r="V1273" s="82"/>
      <c r="W1273" s="82"/>
      <c r="X1273" s="82"/>
      <c r="Y1273" s="82"/>
      <c r="Z1273" s="105">
        <f t="shared" si="136"/>
        <v>300000</v>
      </c>
      <c r="AA1273" s="61">
        <f t="shared" si="137"/>
        <v>0</v>
      </c>
    </row>
    <row r="1274" spans="1:27" ht="20.100000000000001" customHeight="1">
      <c r="A1274" s="82">
        <v>8071</v>
      </c>
      <c r="B1274" s="83">
        <v>702120006</v>
      </c>
      <c r="C1274" s="102"/>
      <c r="D1274" s="82" t="s">
        <v>3028</v>
      </c>
      <c r="E1274" s="106" t="s">
        <v>3690</v>
      </c>
      <c r="F1274" s="104" t="s">
        <v>2901</v>
      </c>
      <c r="G1274" s="103" t="s">
        <v>3691</v>
      </c>
      <c r="H1274" s="103" t="s">
        <v>133</v>
      </c>
      <c r="I1274" s="103" t="s">
        <v>3692</v>
      </c>
      <c r="J1274" s="103" t="s">
        <v>3693</v>
      </c>
      <c r="K1274" s="82">
        <f t="shared" si="133"/>
        <v>3</v>
      </c>
      <c r="L1274" s="82">
        <v>99</v>
      </c>
      <c r="M1274" s="105">
        <f t="shared" si="138"/>
        <v>500000</v>
      </c>
      <c r="N1274" s="105"/>
      <c r="O1274" s="105" t="str">
        <f t="shared" si="134"/>
        <v/>
      </c>
      <c r="P1274" s="105" t="str">
        <f t="shared" si="135"/>
        <v/>
      </c>
      <c r="Q1274" s="82" t="s">
        <v>137</v>
      </c>
      <c r="R1274" s="82"/>
      <c r="S1274" s="82"/>
      <c r="T1274" s="82"/>
      <c r="U1274" s="82"/>
      <c r="V1274" s="82"/>
      <c r="W1274" s="82"/>
      <c r="X1274" s="82"/>
      <c r="Y1274" s="82"/>
      <c r="Z1274" s="105">
        <f t="shared" si="136"/>
        <v>500000</v>
      </c>
      <c r="AA1274" s="61">
        <f t="shared" si="137"/>
        <v>0</v>
      </c>
    </row>
    <row r="1275" spans="1:27" ht="20.100000000000001" customHeight="1">
      <c r="A1275" s="82">
        <v>8072</v>
      </c>
      <c r="B1275" s="83">
        <v>702130008</v>
      </c>
      <c r="C1275" s="102"/>
      <c r="D1275" s="82" t="s">
        <v>3028</v>
      </c>
      <c r="E1275" s="106" t="s">
        <v>3694</v>
      </c>
      <c r="F1275" s="104" t="s">
        <v>3196</v>
      </c>
      <c r="G1275" s="103" t="s">
        <v>3695</v>
      </c>
      <c r="H1275" s="103" t="s">
        <v>133</v>
      </c>
      <c r="I1275" s="103" t="s">
        <v>3696</v>
      </c>
      <c r="J1275" s="103" t="s">
        <v>3300</v>
      </c>
      <c r="K1275" s="82">
        <f t="shared" si="133"/>
        <v>2</v>
      </c>
      <c r="L1275" s="82">
        <v>27</v>
      </c>
      <c r="M1275" s="105">
        <f t="shared" si="138"/>
        <v>400000</v>
      </c>
      <c r="N1275" s="105"/>
      <c r="O1275" s="105" t="str">
        <f t="shared" si="134"/>
        <v/>
      </c>
      <c r="P1275" s="105" t="str">
        <f t="shared" si="135"/>
        <v/>
      </c>
      <c r="Q1275" s="82" t="s">
        <v>137</v>
      </c>
      <c r="R1275" s="82"/>
      <c r="S1275" s="82"/>
      <c r="T1275" s="82"/>
      <c r="U1275" s="82"/>
      <c r="V1275" s="82"/>
      <c r="W1275" s="82"/>
      <c r="X1275" s="82"/>
      <c r="Y1275" s="82"/>
      <c r="Z1275" s="105">
        <f t="shared" si="136"/>
        <v>400000</v>
      </c>
      <c r="AA1275" s="61">
        <f t="shared" si="137"/>
        <v>0</v>
      </c>
    </row>
    <row r="1276" spans="1:27" ht="20.100000000000001" customHeight="1">
      <c r="A1276" s="82">
        <v>8073</v>
      </c>
      <c r="B1276" s="83">
        <v>702180002</v>
      </c>
      <c r="C1276" s="102"/>
      <c r="D1276" s="82" t="s">
        <v>3028</v>
      </c>
      <c r="E1276" s="106" t="s">
        <v>3697</v>
      </c>
      <c r="F1276" s="104" t="s">
        <v>3406</v>
      </c>
      <c r="G1276" s="103" t="s">
        <v>3698</v>
      </c>
      <c r="H1276" s="103" t="s">
        <v>2842</v>
      </c>
      <c r="I1276" s="103" t="s">
        <v>3699</v>
      </c>
      <c r="J1276" s="103" t="s">
        <v>3700</v>
      </c>
      <c r="K1276" s="82">
        <f t="shared" si="133"/>
        <v>1</v>
      </c>
      <c r="L1276" s="82">
        <v>14</v>
      </c>
      <c r="M1276" s="105">
        <f t="shared" si="138"/>
        <v>300000</v>
      </c>
      <c r="N1276" s="105"/>
      <c r="O1276" s="105" t="str">
        <f t="shared" si="134"/>
        <v/>
      </c>
      <c r="P1276" s="105" t="str">
        <f t="shared" si="135"/>
        <v/>
      </c>
      <c r="Q1276" s="82" t="s">
        <v>137</v>
      </c>
      <c r="R1276" s="82"/>
      <c r="S1276" s="82"/>
      <c r="T1276" s="82"/>
      <c r="U1276" s="82"/>
      <c r="V1276" s="82"/>
      <c r="W1276" s="82"/>
      <c r="X1276" s="82"/>
      <c r="Y1276" s="82"/>
      <c r="Z1276" s="105">
        <f t="shared" si="136"/>
        <v>300000</v>
      </c>
      <c r="AA1276" s="61">
        <f t="shared" si="137"/>
        <v>0</v>
      </c>
    </row>
    <row r="1277" spans="1:27" ht="20.100000000000001" customHeight="1">
      <c r="A1277" s="82">
        <v>8074</v>
      </c>
      <c r="B1277" s="83">
        <v>702110014</v>
      </c>
      <c r="C1277" s="102"/>
      <c r="D1277" s="82" t="s">
        <v>3028</v>
      </c>
      <c r="E1277" s="106" t="s">
        <v>3701</v>
      </c>
      <c r="F1277" s="104" t="s">
        <v>3248</v>
      </c>
      <c r="G1277" s="103" t="s">
        <v>3702</v>
      </c>
      <c r="H1277" s="103" t="s">
        <v>133</v>
      </c>
      <c r="I1277" s="103" t="s">
        <v>3703</v>
      </c>
      <c r="J1277" s="103" t="s">
        <v>3704</v>
      </c>
      <c r="K1277" s="82">
        <f t="shared" si="133"/>
        <v>1</v>
      </c>
      <c r="L1277" s="82">
        <v>10</v>
      </c>
      <c r="M1277" s="105">
        <f t="shared" si="138"/>
        <v>300000</v>
      </c>
      <c r="N1277" s="105"/>
      <c r="O1277" s="105" t="str">
        <f t="shared" si="134"/>
        <v/>
      </c>
      <c r="P1277" s="105" t="str">
        <f t="shared" si="135"/>
        <v/>
      </c>
      <c r="Q1277" s="82" t="s">
        <v>137</v>
      </c>
      <c r="R1277" s="82"/>
      <c r="S1277" s="82"/>
      <c r="T1277" s="82"/>
      <c r="U1277" s="82"/>
      <c r="V1277" s="82"/>
      <c r="W1277" s="82"/>
      <c r="X1277" s="82"/>
      <c r="Y1277" s="82"/>
      <c r="Z1277" s="105">
        <f t="shared" si="136"/>
        <v>300000</v>
      </c>
      <c r="AA1277" s="61">
        <f t="shared" si="137"/>
        <v>0</v>
      </c>
    </row>
    <row r="1278" spans="1:27" ht="20.100000000000001" customHeight="1">
      <c r="A1278" s="82">
        <v>8075</v>
      </c>
      <c r="B1278" s="83">
        <v>702100010</v>
      </c>
      <c r="C1278" s="102"/>
      <c r="D1278" s="82" t="s">
        <v>3028</v>
      </c>
      <c r="E1278" s="106" t="s">
        <v>3705</v>
      </c>
      <c r="F1278" s="104" t="s">
        <v>3234</v>
      </c>
      <c r="G1278" s="103" t="s">
        <v>3706</v>
      </c>
      <c r="H1278" s="103" t="s">
        <v>133</v>
      </c>
      <c r="I1278" s="103" t="s">
        <v>3707</v>
      </c>
      <c r="J1278" s="103" t="s">
        <v>3708</v>
      </c>
      <c r="K1278" s="82">
        <f t="shared" si="133"/>
        <v>2</v>
      </c>
      <c r="L1278" s="82">
        <v>41</v>
      </c>
      <c r="M1278" s="105">
        <f t="shared" si="138"/>
        <v>400000</v>
      </c>
      <c r="N1278" s="105"/>
      <c r="O1278" s="105" t="str">
        <f t="shared" si="134"/>
        <v/>
      </c>
      <c r="P1278" s="105" t="str">
        <f t="shared" si="135"/>
        <v/>
      </c>
      <c r="Q1278" s="82" t="s">
        <v>137</v>
      </c>
      <c r="R1278" s="82"/>
      <c r="S1278" s="82"/>
      <c r="T1278" s="82"/>
      <c r="U1278" s="82"/>
      <c r="V1278" s="82"/>
      <c r="W1278" s="82"/>
      <c r="X1278" s="82"/>
      <c r="Y1278" s="82"/>
      <c r="Z1278" s="105">
        <f t="shared" si="136"/>
        <v>400000</v>
      </c>
      <c r="AA1278" s="61">
        <f t="shared" si="137"/>
        <v>0</v>
      </c>
    </row>
    <row r="1279" spans="1:27" ht="20.100000000000001" customHeight="1">
      <c r="A1279" s="82">
        <v>8076</v>
      </c>
      <c r="B1279" s="83">
        <v>702070007</v>
      </c>
      <c r="C1279" s="102"/>
      <c r="D1279" s="82" t="s">
        <v>3028</v>
      </c>
      <c r="E1279" s="106" t="s">
        <v>3709</v>
      </c>
      <c r="F1279" s="104" t="s">
        <v>3195</v>
      </c>
      <c r="G1279" s="103" t="s">
        <v>3710</v>
      </c>
      <c r="H1279" s="103" t="s">
        <v>3711</v>
      </c>
      <c r="I1279" s="103" t="s">
        <v>3712</v>
      </c>
      <c r="J1279" s="103" t="s">
        <v>3194</v>
      </c>
      <c r="K1279" s="82">
        <f t="shared" si="133"/>
        <v>1</v>
      </c>
      <c r="L1279" s="82">
        <v>16</v>
      </c>
      <c r="M1279" s="105">
        <f t="shared" si="138"/>
        <v>300000</v>
      </c>
      <c r="N1279" s="105"/>
      <c r="O1279" s="105" t="str">
        <f t="shared" si="134"/>
        <v/>
      </c>
      <c r="P1279" s="105" t="str">
        <f t="shared" si="135"/>
        <v/>
      </c>
      <c r="Q1279" s="82" t="s">
        <v>137</v>
      </c>
      <c r="R1279" s="82"/>
      <c r="S1279" s="82"/>
      <c r="T1279" s="82"/>
      <c r="U1279" s="82"/>
      <c r="V1279" s="82"/>
      <c r="W1279" s="82"/>
      <c r="X1279" s="82"/>
      <c r="Y1279" s="82"/>
      <c r="Z1279" s="105">
        <f t="shared" si="136"/>
        <v>300000</v>
      </c>
      <c r="AA1279" s="61">
        <f t="shared" si="137"/>
        <v>0</v>
      </c>
    </row>
    <row r="1280" spans="1:27" ht="20.100000000000001" customHeight="1">
      <c r="A1280" s="82">
        <v>8077</v>
      </c>
      <c r="B1280" s="83">
        <v>702010008</v>
      </c>
      <c r="C1280" s="102"/>
      <c r="D1280" s="82" t="s">
        <v>3028</v>
      </c>
      <c r="E1280" s="106" t="s">
        <v>3713</v>
      </c>
      <c r="F1280" s="104" t="s">
        <v>3035</v>
      </c>
      <c r="G1280" s="103" t="s">
        <v>3714</v>
      </c>
      <c r="H1280" s="103" t="s">
        <v>133</v>
      </c>
      <c r="I1280" s="103" t="s">
        <v>3715</v>
      </c>
      <c r="J1280" s="103" t="s">
        <v>3034</v>
      </c>
      <c r="K1280" s="82">
        <f t="shared" si="133"/>
        <v>2</v>
      </c>
      <c r="L1280" s="82">
        <v>23</v>
      </c>
      <c r="M1280" s="105">
        <f t="shared" si="138"/>
        <v>400000</v>
      </c>
      <c r="N1280" s="105"/>
      <c r="O1280" s="105" t="str">
        <f t="shared" si="134"/>
        <v/>
      </c>
      <c r="P1280" s="105" t="str">
        <f t="shared" si="135"/>
        <v/>
      </c>
      <c r="Q1280" s="82" t="s">
        <v>137</v>
      </c>
      <c r="R1280" s="82"/>
      <c r="S1280" s="82"/>
      <c r="T1280" s="82"/>
      <c r="U1280" s="82"/>
      <c r="V1280" s="82"/>
      <c r="W1280" s="82"/>
      <c r="X1280" s="82"/>
      <c r="Y1280" s="82"/>
      <c r="Z1280" s="105">
        <f t="shared" si="136"/>
        <v>400000</v>
      </c>
      <c r="AA1280" s="61">
        <f t="shared" si="137"/>
        <v>0</v>
      </c>
    </row>
    <row r="1281" spans="1:27" ht="20.100000000000001" customHeight="1">
      <c r="A1281" s="82">
        <v>8078</v>
      </c>
      <c r="B1281" s="83">
        <v>702130007</v>
      </c>
      <c r="C1281" s="102"/>
      <c r="D1281" s="82" t="s">
        <v>3028</v>
      </c>
      <c r="E1281" s="106" t="s">
        <v>3716</v>
      </c>
      <c r="F1281" s="104" t="s">
        <v>3299</v>
      </c>
      <c r="G1281" s="103" t="s">
        <v>3717</v>
      </c>
      <c r="H1281" s="103" t="s">
        <v>133</v>
      </c>
      <c r="I1281" s="103" t="s">
        <v>3718</v>
      </c>
      <c r="J1281" s="103" t="s">
        <v>3719</v>
      </c>
      <c r="K1281" s="82">
        <f t="shared" si="133"/>
        <v>1</v>
      </c>
      <c r="L1281" s="82">
        <v>12</v>
      </c>
      <c r="M1281" s="105">
        <f t="shared" si="138"/>
        <v>300000</v>
      </c>
      <c r="N1281" s="105"/>
      <c r="O1281" s="105" t="str">
        <f t="shared" si="134"/>
        <v/>
      </c>
      <c r="P1281" s="105" t="str">
        <f t="shared" si="135"/>
        <v/>
      </c>
      <c r="Q1281" s="82" t="s">
        <v>137</v>
      </c>
      <c r="R1281" s="82"/>
      <c r="S1281" s="82"/>
      <c r="T1281" s="82"/>
      <c r="U1281" s="82"/>
      <c r="V1281" s="82"/>
      <c r="W1281" s="82"/>
      <c r="X1281" s="82"/>
      <c r="Y1281" s="82"/>
      <c r="Z1281" s="105">
        <f t="shared" si="136"/>
        <v>300000</v>
      </c>
      <c r="AA1281" s="61">
        <f t="shared" si="137"/>
        <v>0</v>
      </c>
    </row>
    <row r="1282" spans="1:27" ht="20.100000000000001" customHeight="1">
      <c r="A1282" s="82">
        <v>8079</v>
      </c>
      <c r="B1282" s="83">
        <v>702150009</v>
      </c>
      <c r="C1282" s="102"/>
      <c r="D1282" s="82" t="s">
        <v>3028</v>
      </c>
      <c r="E1282" s="106" t="s">
        <v>3720</v>
      </c>
      <c r="F1282" s="104" t="s">
        <v>3051</v>
      </c>
      <c r="G1282" s="103" t="s">
        <v>3721</v>
      </c>
      <c r="H1282" s="103" t="s">
        <v>133</v>
      </c>
      <c r="I1282" s="103" t="s">
        <v>3666</v>
      </c>
      <c r="J1282" s="103" t="s">
        <v>3389</v>
      </c>
      <c r="K1282" s="82">
        <f t="shared" si="133"/>
        <v>1</v>
      </c>
      <c r="L1282" s="82">
        <v>5</v>
      </c>
      <c r="M1282" s="105">
        <f t="shared" si="138"/>
        <v>300000</v>
      </c>
      <c r="N1282" s="105"/>
      <c r="O1282" s="105" t="str">
        <f t="shared" si="134"/>
        <v/>
      </c>
      <c r="P1282" s="105" t="str">
        <f t="shared" si="135"/>
        <v/>
      </c>
      <c r="Q1282" s="82" t="s">
        <v>137</v>
      </c>
      <c r="R1282" s="82"/>
      <c r="S1282" s="82"/>
      <c r="T1282" s="82"/>
      <c r="U1282" s="82"/>
      <c r="V1282" s="82"/>
      <c r="W1282" s="82"/>
      <c r="X1282" s="82"/>
      <c r="Y1282" s="82"/>
      <c r="Z1282" s="105">
        <f t="shared" si="136"/>
        <v>300000</v>
      </c>
      <c r="AA1282" s="61">
        <f t="shared" si="137"/>
        <v>0</v>
      </c>
    </row>
    <row r="1283" spans="1:27" ht="20.100000000000001" customHeight="1">
      <c r="A1283" s="82">
        <v>8080</v>
      </c>
      <c r="B1283" s="83">
        <v>702120014</v>
      </c>
      <c r="C1283" s="102"/>
      <c r="D1283" s="82" t="s">
        <v>3028</v>
      </c>
      <c r="E1283" s="106" t="s">
        <v>3722</v>
      </c>
      <c r="F1283" s="104" t="s">
        <v>3283</v>
      </c>
      <c r="G1283" s="103" t="s">
        <v>3723</v>
      </c>
      <c r="H1283" s="103" t="s">
        <v>133</v>
      </c>
      <c r="I1283" s="103" t="s">
        <v>3724</v>
      </c>
      <c r="J1283" s="103" t="s">
        <v>3725</v>
      </c>
      <c r="K1283" s="82">
        <f t="shared" ref="K1283:K1346" si="139">IF(L1283="","",IF(L1283&lt;=19,1,IF(AND(L1283&gt;=20,L1283&lt;=59),2,IF(L1283&gt;=60,3,"エラー"))))</f>
        <v>1</v>
      </c>
      <c r="L1283" s="82">
        <v>7</v>
      </c>
      <c r="M1283" s="105">
        <f t="shared" si="138"/>
        <v>300000</v>
      </c>
      <c r="N1283" s="105"/>
      <c r="O1283" s="105" t="str">
        <f t="shared" ref="O1283:O1345" si="140">IF(OR(Q1283="○",R1283="○",S1283="○",T1283="○",U1283="○",V1283="○"),300000,"")</f>
        <v/>
      </c>
      <c r="P1283" s="105" t="str">
        <f t="shared" ref="P1283:P1346" si="141">IF(OR(X1283="○",W1283="○",Y1283="○"),300000,"")</f>
        <v/>
      </c>
      <c r="Q1283" s="82" t="s">
        <v>137</v>
      </c>
      <c r="R1283" s="82"/>
      <c r="S1283" s="82"/>
      <c r="T1283" s="82"/>
      <c r="U1283" s="82"/>
      <c r="V1283" s="82"/>
      <c r="W1283" s="82"/>
      <c r="X1283" s="82"/>
      <c r="Y1283" s="82"/>
      <c r="Z1283" s="105">
        <f t="shared" ref="Z1283:Z1346" si="142">SUM(M1283:P1283)</f>
        <v>300000</v>
      </c>
      <c r="AA1283" s="61">
        <f t="shared" ref="AA1283:AA1345" si="143">IF(OR(N1283&lt;&gt;"",O1283&lt;&gt;"",P1283&lt;&gt;""),1000000,0)</f>
        <v>0</v>
      </c>
    </row>
    <row r="1284" spans="1:27" ht="20.100000000000001" customHeight="1">
      <c r="A1284" s="82">
        <v>8081</v>
      </c>
      <c r="B1284" s="83">
        <v>702120008</v>
      </c>
      <c r="C1284" s="102"/>
      <c r="D1284" s="82" t="s">
        <v>3028</v>
      </c>
      <c r="E1284" s="106" t="s">
        <v>3726</v>
      </c>
      <c r="F1284" s="104" t="s">
        <v>3275</v>
      </c>
      <c r="G1284" s="103" t="s">
        <v>3727</v>
      </c>
      <c r="H1284" s="103" t="s">
        <v>133</v>
      </c>
      <c r="I1284" s="103" t="s">
        <v>3728</v>
      </c>
      <c r="J1284" s="103" t="s">
        <v>3278</v>
      </c>
      <c r="K1284" s="82">
        <f t="shared" si="139"/>
        <v>2</v>
      </c>
      <c r="L1284" s="82">
        <v>42</v>
      </c>
      <c r="M1284" s="105">
        <f t="shared" si="138"/>
        <v>400000</v>
      </c>
      <c r="N1284" s="105"/>
      <c r="O1284" s="105" t="str">
        <f t="shared" si="140"/>
        <v/>
      </c>
      <c r="P1284" s="105" t="str">
        <f t="shared" si="141"/>
        <v/>
      </c>
      <c r="Q1284" s="82" t="s">
        <v>137</v>
      </c>
      <c r="R1284" s="82"/>
      <c r="S1284" s="82"/>
      <c r="T1284" s="82"/>
      <c r="U1284" s="82"/>
      <c r="V1284" s="82"/>
      <c r="W1284" s="82"/>
      <c r="X1284" s="82"/>
      <c r="Y1284" s="82"/>
      <c r="Z1284" s="105">
        <f t="shared" si="142"/>
        <v>400000</v>
      </c>
      <c r="AA1284" s="61">
        <f t="shared" si="143"/>
        <v>0</v>
      </c>
    </row>
    <row r="1285" spans="1:27" ht="20.100000000000001" customHeight="1">
      <c r="A1285" s="82">
        <v>8082</v>
      </c>
      <c r="B1285" s="83">
        <v>702110009</v>
      </c>
      <c r="C1285" s="102"/>
      <c r="D1285" s="82" t="s">
        <v>3028</v>
      </c>
      <c r="E1285" s="106" t="s">
        <v>3729</v>
      </c>
      <c r="F1285" s="104" t="s">
        <v>3245</v>
      </c>
      <c r="G1285" s="103" t="s">
        <v>3730</v>
      </c>
      <c r="H1285" s="103" t="s">
        <v>133</v>
      </c>
      <c r="I1285" s="103" t="s">
        <v>3731</v>
      </c>
      <c r="J1285" s="103" t="s">
        <v>3732</v>
      </c>
      <c r="K1285" s="82">
        <f t="shared" si="139"/>
        <v>1</v>
      </c>
      <c r="L1285" s="82">
        <v>12</v>
      </c>
      <c r="M1285" s="105">
        <f t="shared" si="138"/>
        <v>300000</v>
      </c>
      <c r="N1285" s="105"/>
      <c r="O1285" s="105" t="str">
        <f t="shared" si="140"/>
        <v/>
      </c>
      <c r="P1285" s="105" t="str">
        <f t="shared" si="141"/>
        <v/>
      </c>
      <c r="Q1285" s="82" t="s">
        <v>137</v>
      </c>
      <c r="R1285" s="82"/>
      <c r="S1285" s="82"/>
      <c r="T1285" s="82"/>
      <c r="U1285" s="82"/>
      <c r="V1285" s="82"/>
      <c r="W1285" s="82"/>
      <c r="X1285" s="82"/>
      <c r="Y1285" s="82"/>
      <c r="Z1285" s="105">
        <f t="shared" si="142"/>
        <v>300000</v>
      </c>
      <c r="AA1285" s="61">
        <f t="shared" si="143"/>
        <v>0</v>
      </c>
    </row>
    <row r="1286" spans="1:27" ht="20.100000000000001" customHeight="1">
      <c r="A1286" s="82">
        <v>8083</v>
      </c>
      <c r="B1286" s="83">
        <v>702060004</v>
      </c>
      <c r="C1286" s="102"/>
      <c r="D1286" s="82" t="s">
        <v>3028</v>
      </c>
      <c r="E1286" s="106" t="s">
        <v>3733</v>
      </c>
      <c r="F1286" s="104" t="s">
        <v>3173</v>
      </c>
      <c r="G1286" s="103" t="s">
        <v>3734</v>
      </c>
      <c r="H1286" s="103" t="s">
        <v>133</v>
      </c>
      <c r="I1286" s="103" t="s">
        <v>1626</v>
      </c>
      <c r="J1286" s="103" t="s">
        <v>3735</v>
      </c>
      <c r="K1286" s="82">
        <f t="shared" si="139"/>
        <v>1</v>
      </c>
      <c r="L1286" s="82">
        <v>8</v>
      </c>
      <c r="M1286" s="105">
        <f t="shared" si="138"/>
        <v>300000</v>
      </c>
      <c r="N1286" s="105"/>
      <c r="O1286" s="105" t="str">
        <f t="shared" si="140"/>
        <v/>
      </c>
      <c r="P1286" s="105" t="str">
        <f t="shared" si="141"/>
        <v/>
      </c>
      <c r="Q1286" s="82" t="s">
        <v>137</v>
      </c>
      <c r="R1286" s="82"/>
      <c r="S1286" s="82"/>
      <c r="T1286" s="82"/>
      <c r="U1286" s="82"/>
      <c r="V1286" s="82"/>
      <c r="W1286" s="82"/>
      <c r="X1286" s="82"/>
      <c r="Y1286" s="82"/>
      <c r="Z1286" s="105">
        <f t="shared" si="142"/>
        <v>300000</v>
      </c>
      <c r="AA1286" s="61">
        <f t="shared" si="143"/>
        <v>0</v>
      </c>
    </row>
    <row r="1287" spans="1:27" ht="20.100000000000001" customHeight="1">
      <c r="A1287" s="82">
        <v>8084</v>
      </c>
      <c r="B1287" s="83">
        <v>702180003</v>
      </c>
      <c r="C1287" s="102"/>
      <c r="D1287" s="82" t="s">
        <v>3028</v>
      </c>
      <c r="E1287" s="106" t="s">
        <v>3736</v>
      </c>
      <c r="F1287" s="104" t="s">
        <v>3407</v>
      </c>
      <c r="G1287" s="103" t="s">
        <v>3737</v>
      </c>
      <c r="H1287" s="103" t="s">
        <v>2842</v>
      </c>
      <c r="I1287" s="103" t="s">
        <v>3738</v>
      </c>
      <c r="J1287" s="103" t="s">
        <v>3739</v>
      </c>
      <c r="K1287" s="82">
        <f t="shared" si="139"/>
        <v>1</v>
      </c>
      <c r="L1287" s="82">
        <v>10</v>
      </c>
      <c r="M1287" s="105">
        <f t="shared" ref="M1287:M1350" si="144">IF(L1287="","",IF(K1287=1,300000,IF(K1287=2,400000,IF(K1287=3,500000,"エラー"))))</f>
        <v>300000</v>
      </c>
      <c r="N1287" s="105"/>
      <c r="O1287" s="105" t="str">
        <f t="shared" si="140"/>
        <v/>
      </c>
      <c r="P1287" s="105" t="str">
        <f t="shared" si="141"/>
        <v/>
      </c>
      <c r="Q1287" s="82" t="s">
        <v>137</v>
      </c>
      <c r="R1287" s="82"/>
      <c r="S1287" s="82"/>
      <c r="T1287" s="82"/>
      <c r="U1287" s="82"/>
      <c r="V1287" s="82"/>
      <c r="W1287" s="82"/>
      <c r="X1287" s="82"/>
      <c r="Y1287" s="82"/>
      <c r="Z1287" s="105">
        <f t="shared" si="142"/>
        <v>300000</v>
      </c>
      <c r="AA1287" s="61">
        <f t="shared" si="143"/>
        <v>0</v>
      </c>
    </row>
    <row r="1288" spans="1:27" ht="20.100000000000001" customHeight="1">
      <c r="A1288" s="82">
        <v>8085</v>
      </c>
      <c r="B1288" s="83">
        <v>702070008</v>
      </c>
      <c r="C1288" s="102"/>
      <c r="D1288" s="82" t="s">
        <v>3028</v>
      </c>
      <c r="E1288" s="106" t="s">
        <v>3740</v>
      </c>
      <c r="F1288" s="104" t="s">
        <v>3196</v>
      </c>
      <c r="G1288" s="103" t="s">
        <v>3741</v>
      </c>
      <c r="H1288" s="103" t="s">
        <v>133</v>
      </c>
      <c r="I1288" s="103" t="s">
        <v>3696</v>
      </c>
      <c r="J1288" s="103" t="s">
        <v>3742</v>
      </c>
      <c r="K1288" s="82">
        <f t="shared" si="139"/>
        <v>1</v>
      </c>
      <c r="L1288" s="82">
        <v>10</v>
      </c>
      <c r="M1288" s="105">
        <f t="shared" si="144"/>
        <v>300000</v>
      </c>
      <c r="N1288" s="105"/>
      <c r="O1288" s="105" t="str">
        <f t="shared" si="140"/>
        <v/>
      </c>
      <c r="P1288" s="105" t="str">
        <f t="shared" si="141"/>
        <v/>
      </c>
      <c r="Q1288" s="82" t="s">
        <v>137</v>
      </c>
      <c r="R1288" s="82"/>
      <c r="S1288" s="82"/>
      <c r="T1288" s="82"/>
      <c r="U1288" s="82"/>
      <c r="V1288" s="82"/>
      <c r="W1288" s="82"/>
      <c r="X1288" s="82"/>
      <c r="Y1288" s="82"/>
      <c r="Z1288" s="105">
        <f t="shared" si="142"/>
        <v>300000</v>
      </c>
      <c r="AA1288" s="61">
        <f t="shared" si="143"/>
        <v>0</v>
      </c>
    </row>
    <row r="1289" spans="1:27" ht="20.100000000000001" customHeight="1">
      <c r="A1289" s="82">
        <v>8086</v>
      </c>
      <c r="B1289" s="83">
        <v>702150011</v>
      </c>
      <c r="C1289" s="102"/>
      <c r="D1289" s="82" t="s">
        <v>3028</v>
      </c>
      <c r="E1289" s="106" t="s">
        <v>3743</v>
      </c>
      <c r="F1289" s="104" t="s">
        <v>3391</v>
      </c>
      <c r="G1289" s="103" t="s">
        <v>3744</v>
      </c>
      <c r="H1289" s="103" t="s">
        <v>133</v>
      </c>
      <c r="I1289" s="103" t="s">
        <v>3696</v>
      </c>
      <c r="J1289" s="103" t="s">
        <v>3390</v>
      </c>
      <c r="K1289" s="82">
        <f t="shared" si="139"/>
        <v>2</v>
      </c>
      <c r="L1289" s="82">
        <v>32</v>
      </c>
      <c r="M1289" s="105">
        <f t="shared" si="144"/>
        <v>400000</v>
      </c>
      <c r="N1289" s="105"/>
      <c r="O1289" s="105" t="str">
        <f t="shared" si="140"/>
        <v/>
      </c>
      <c r="P1289" s="105" t="str">
        <f t="shared" si="141"/>
        <v/>
      </c>
      <c r="Q1289" s="82" t="s">
        <v>137</v>
      </c>
      <c r="R1289" s="82"/>
      <c r="S1289" s="82"/>
      <c r="T1289" s="82"/>
      <c r="U1289" s="82"/>
      <c r="V1289" s="82"/>
      <c r="W1289" s="82"/>
      <c r="X1289" s="82"/>
      <c r="Y1289" s="82"/>
      <c r="Z1289" s="105">
        <f t="shared" si="142"/>
        <v>400000</v>
      </c>
      <c r="AA1289" s="61">
        <f t="shared" si="143"/>
        <v>0</v>
      </c>
    </row>
    <row r="1290" spans="1:27" ht="20.100000000000001" customHeight="1">
      <c r="A1290" s="82">
        <v>8087</v>
      </c>
      <c r="B1290" s="83">
        <v>702120007</v>
      </c>
      <c r="C1290" s="102"/>
      <c r="D1290" s="82" t="s">
        <v>3028</v>
      </c>
      <c r="E1290" s="106" t="s">
        <v>3745</v>
      </c>
      <c r="F1290" s="104" t="s">
        <v>3277</v>
      </c>
      <c r="G1290" s="103" t="s">
        <v>3746</v>
      </c>
      <c r="H1290" s="103" t="s">
        <v>133</v>
      </c>
      <c r="I1290" s="103" t="s">
        <v>3696</v>
      </c>
      <c r="J1290" s="103" t="s">
        <v>3276</v>
      </c>
      <c r="K1290" s="82">
        <f t="shared" si="139"/>
        <v>2</v>
      </c>
      <c r="L1290" s="82">
        <v>42</v>
      </c>
      <c r="M1290" s="105">
        <f t="shared" si="144"/>
        <v>400000</v>
      </c>
      <c r="N1290" s="105"/>
      <c r="O1290" s="105" t="str">
        <f t="shared" si="140"/>
        <v/>
      </c>
      <c r="P1290" s="105" t="str">
        <f t="shared" si="141"/>
        <v/>
      </c>
      <c r="Q1290" s="82" t="s">
        <v>137</v>
      </c>
      <c r="R1290" s="82"/>
      <c r="S1290" s="82"/>
      <c r="T1290" s="82"/>
      <c r="U1290" s="82"/>
      <c r="V1290" s="82"/>
      <c r="W1290" s="82"/>
      <c r="X1290" s="82"/>
      <c r="Y1290" s="82"/>
      <c r="Z1290" s="105">
        <f t="shared" si="142"/>
        <v>400000</v>
      </c>
      <c r="AA1290" s="61">
        <f t="shared" si="143"/>
        <v>0</v>
      </c>
    </row>
    <row r="1291" spans="1:27" ht="20.100000000000001" customHeight="1">
      <c r="A1291" s="82">
        <v>8088</v>
      </c>
      <c r="B1291" s="83">
        <v>702130012</v>
      </c>
      <c r="C1291" s="102"/>
      <c r="D1291" s="82" t="s">
        <v>3028</v>
      </c>
      <c r="E1291" s="106" t="s">
        <v>3747</v>
      </c>
      <c r="F1291" s="104" t="s">
        <v>3307</v>
      </c>
      <c r="G1291" s="103" t="s">
        <v>3748</v>
      </c>
      <c r="H1291" s="103" t="s">
        <v>133</v>
      </c>
      <c r="I1291" s="103" t="s">
        <v>3696</v>
      </c>
      <c r="J1291" s="103" t="s">
        <v>3306</v>
      </c>
      <c r="K1291" s="82">
        <f t="shared" si="139"/>
        <v>2</v>
      </c>
      <c r="L1291" s="82">
        <v>25</v>
      </c>
      <c r="M1291" s="105">
        <f t="shared" si="144"/>
        <v>400000</v>
      </c>
      <c r="N1291" s="105"/>
      <c r="O1291" s="105" t="str">
        <f t="shared" si="140"/>
        <v/>
      </c>
      <c r="P1291" s="105" t="str">
        <f t="shared" si="141"/>
        <v/>
      </c>
      <c r="Q1291" s="82" t="s">
        <v>137</v>
      </c>
      <c r="R1291" s="82"/>
      <c r="S1291" s="82"/>
      <c r="T1291" s="82"/>
      <c r="U1291" s="82"/>
      <c r="V1291" s="82"/>
      <c r="W1291" s="82"/>
      <c r="X1291" s="82"/>
      <c r="Y1291" s="82"/>
      <c r="Z1291" s="105">
        <f t="shared" si="142"/>
        <v>400000</v>
      </c>
      <c r="AA1291" s="61">
        <f t="shared" si="143"/>
        <v>0</v>
      </c>
    </row>
    <row r="1292" spans="1:27" ht="20.100000000000001" customHeight="1">
      <c r="A1292" s="82">
        <v>8089</v>
      </c>
      <c r="B1292" s="83">
        <v>702130009</v>
      </c>
      <c r="C1292" s="102"/>
      <c r="D1292" s="82" t="s">
        <v>3028</v>
      </c>
      <c r="E1292" s="106" t="s">
        <v>3749</v>
      </c>
      <c r="F1292" s="104" t="s">
        <v>3301</v>
      </c>
      <c r="G1292" s="103" t="s">
        <v>3750</v>
      </c>
      <c r="H1292" s="103" t="s">
        <v>133</v>
      </c>
      <c r="I1292" s="103" t="s">
        <v>3751</v>
      </c>
      <c r="J1292" s="103" t="s">
        <v>3752</v>
      </c>
      <c r="K1292" s="82">
        <f t="shared" si="139"/>
        <v>2</v>
      </c>
      <c r="L1292" s="82">
        <v>25</v>
      </c>
      <c r="M1292" s="105">
        <f t="shared" si="144"/>
        <v>400000</v>
      </c>
      <c r="N1292" s="105"/>
      <c r="O1292" s="105" t="str">
        <f t="shared" si="140"/>
        <v/>
      </c>
      <c r="P1292" s="105" t="str">
        <f t="shared" si="141"/>
        <v/>
      </c>
      <c r="Q1292" s="82" t="s">
        <v>137</v>
      </c>
      <c r="R1292" s="82"/>
      <c r="S1292" s="82"/>
      <c r="T1292" s="82"/>
      <c r="U1292" s="82"/>
      <c r="V1292" s="82"/>
      <c r="W1292" s="82"/>
      <c r="X1292" s="82"/>
      <c r="Y1292" s="82"/>
      <c r="Z1292" s="105">
        <f t="shared" si="142"/>
        <v>400000</v>
      </c>
      <c r="AA1292" s="61">
        <f t="shared" si="143"/>
        <v>0</v>
      </c>
    </row>
    <row r="1293" spans="1:27" ht="20.100000000000001" customHeight="1">
      <c r="A1293" s="82">
        <v>8090</v>
      </c>
      <c r="B1293" s="83">
        <v>702140033</v>
      </c>
      <c r="C1293" s="102"/>
      <c r="D1293" s="82" t="s">
        <v>3028</v>
      </c>
      <c r="E1293" s="106" t="s">
        <v>3753</v>
      </c>
      <c r="F1293" s="104" t="s">
        <v>3353</v>
      </c>
      <c r="G1293" s="103" t="s">
        <v>3754</v>
      </c>
      <c r="H1293" s="103" t="s">
        <v>133</v>
      </c>
      <c r="I1293" s="103" t="s">
        <v>3755</v>
      </c>
      <c r="J1293" s="103" t="s">
        <v>3756</v>
      </c>
      <c r="K1293" s="82">
        <f t="shared" si="139"/>
        <v>2</v>
      </c>
      <c r="L1293" s="82">
        <v>22</v>
      </c>
      <c r="M1293" s="105">
        <f t="shared" si="144"/>
        <v>400000</v>
      </c>
      <c r="N1293" s="105"/>
      <c r="O1293" s="105" t="str">
        <f t="shared" si="140"/>
        <v/>
      </c>
      <c r="P1293" s="105" t="str">
        <f t="shared" si="141"/>
        <v/>
      </c>
      <c r="Q1293" s="82" t="s">
        <v>137</v>
      </c>
      <c r="R1293" s="82"/>
      <c r="S1293" s="82"/>
      <c r="T1293" s="82"/>
      <c r="U1293" s="82"/>
      <c r="V1293" s="82"/>
      <c r="W1293" s="82"/>
      <c r="X1293" s="82"/>
      <c r="Y1293" s="82"/>
      <c r="Z1293" s="105">
        <f t="shared" si="142"/>
        <v>400000</v>
      </c>
      <c r="AA1293" s="61">
        <f t="shared" si="143"/>
        <v>0</v>
      </c>
    </row>
    <row r="1294" spans="1:27" ht="20.100000000000001" customHeight="1">
      <c r="A1294" s="82">
        <v>8091</v>
      </c>
      <c r="B1294" s="83">
        <v>702070004</v>
      </c>
      <c r="C1294" s="102"/>
      <c r="D1294" s="82" t="s">
        <v>3028</v>
      </c>
      <c r="E1294" s="106" t="s">
        <v>3757</v>
      </c>
      <c r="F1294" s="104" t="s">
        <v>3184</v>
      </c>
      <c r="G1294" s="103" t="s">
        <v>3758</v>
      </c>
      <c r="H1294" s="103" t="s">
        <v>1817</v>
      </c>
      <c r="I1294" s="103" t="s">
        <v>3759</v>
      </c>
      <c r="J1294" s="103" t="s">
        <v>3760</v>
      </c>
      <c r="K1294" s="82">
        <f t="shared" si="139"/>
        <v>1</v>
      </c>
      <c r="L1294" s="82">
        <v>10</v>
      </c>
      <c r="M1294" s="105">
        <f t="shared" si="144"/>
        <v>300000</v>
      </c>
      <c r="N1294" s="105"/>
      <c r="O1294" s="105" t="str">
        <f t="shared" si="140"/>
        <v/>
      </c>
      <c r="P1294" s="105" t="str">
        <f t="shared" si="141"/>
        <v/>
      </c>
      <c r="Q1294" s="82" t="s">
        <v>137</v>
      </c>
      <c r="R1294" s="82"/>
      <c r="S1294" s="82"/>
      <c r="T1294" s="82"/>
      <c r="U1294" s="82"/>
      <c r="V1294" s="82"/>
      <c r="W1294" s="82"/>
      <c r="X1294" s="82"/>
      <c r="Y1294" s="82"/>
      <c r="Z1294" s="105">
        <f t="shared" si="142"/>
        <v>300000</v>
      </c>
      <c r="AA1294" s="61">
        <f t="shared" si="143"/>
        <v>0</v>
      </c>
    </row>
    <row r="1295" spans="1:27" ht="20.100000000000001" customHeight="1">
      <c r="A1295" s="82">
        <v>8092</v>
      </c>
      <c r="B1295" s="83">
        <v>702040026</v>
      </c>
      <c r="C1295" s="102"/>
      <c r="D1295" s="82" t="s">
        <v>3028</v>
      </c>
      <c r="E1295" s="106" t="s">
        <v>3140</v>
      </c>
      <c r="F1295" s="104" t="s">
        <v>3137</v>
      </c>
      <c r="G1295" s="103" t="s">
        <v>3761</v>
      </c>
      <c r="H1295" s="103" t="s">
        <v>133</v>
      </c>
      <c r="I1295" s="103" t="s">
        <v>3762</v>
      </c>
      <c r="J1295" s="103" t="s">
        <v>3141</v>
      </c>
      <c r="K1295" s="82">
        <f t="shared" si="139"/>
        <v>1</v>
      </c>
      <c r="L1295" s="82">
        <v>15</v>
      </c>
      <c r="M1295" s="105">
        <f t="shared" si="144"/>
        <v>300000</v>
      </c>
      <c r="N1295" s="105"/>
      <c r="O1295" s="105">
        <f t="shared" si="140"/>
        <v>300000</v>
      </c>
      <c r="P1295" s="105" t="str">
        <f t="shared" si="141"/>
        <v/>
      </c>
      <c r="Q1295" s="82" t="s">
        <v>137</v>
      </c>
      <c r="R1295" s="82" t="s">
        <v>170</v>
      </c>
      <c r="S1295" s="82"/>
      <c r="T1295" s="82"/>
      <c r="U1295" s="82"/>
      <c r="V1295" s="82"/>
      <c r="W1295" s="82"/>
      <c r="X1295" s="82"/>
      <c r="Y1295" s="82"/>
      <c r="Z1295" s="105">
        <f t="shared" si="142"/>
        <v>600000</v>
      </c>
      <c r="AA1295" s="61">
        <f t="shared" si="143"/>
        <v>1000000</v>
      </c>
    </row>
    <row r="1296" spans="1:27" ht="20.100000000000001" customHeight="1">
      <c r="A1296" s="82">
        <v>8093</v>
      </c>
      <c r="B1296" s="83">
        <v>702030006</v>
      </c>
      <c r="C1296" s="102"/>
      <c r="D1296" s="82" t="s">
        <v>3028</v>
      </c>
      <c r="E1296" s="106" t="s">
        <v>3763</v>
      </c>
      <c r="F1296" s="104" t="s">
        <v>3095</v>
      </c>
      <c r="G1296" s="103" t="s">
        <v>3764</v>
      </c>
      <c r="H1296" s="103" t="s">
        <v>2842</v>
      </c>
      <c r="I1296" s="103" t="s">
        <v>3765</v>
      </c>
      <c r="J1296" s="103" t="s">
        <v>3763</v>
      </c>
      <c r="K1296" s="82">
        <f t="shared" si="139"/>
        <v>2</v>
      </c>
      <c r="L1296" s="82">
        <v>24</v>
      </c>
      <c r="M1296" s="105">
        <f t="shared" si="144"/>
        <v>400000</v>
      </c>
      <c r="N1296" s="105"/>
      <c r="O1296" s="105" t="str">
        <f t="shared" si="140"/>
        <v/>
      </c>
      <c r="P1296" s="105" t="str">
        <f t="shared" si="141"/>
        <v/>
      </c>
      <c r="Q1296" s="82" t="s">
        <v>137</v>
      </c>
      <c r="R1296" s="82"/>
      <c r="S1296" s="82"/>
      <c r="T1296" s="82"/>
      <c r="U1296" s="82"/>
      <c r="V1296" s="82"/>
      <c r="W1296" s="82"/>
      <c r="X1296" s="82"/>
      <c r="Y1296" s="82"/>
      <c r="Z1296" s="105">
        <f t="shared" si="142"/>
        <v>400000</v>
      </c>
      <c r="AA1296" s="61">
        <f t="shared" si="143"/>
        <v>0</v>
      </c>
    </row>
    <row r="1297" spans="1:27" ht="20.100000000000001" customHeight="1">
      <c r="A1297" s="82">
        <v>8094</v>
      </c>
      <c r="B1297" s="83">
        <v>702060014</v>
      </c>
      <c r="C1297" s="102"/>
      <c r="D1297" s="82" t="s">
        <v>3507</v>
      </c>
      <c r="E1297" s="106" t="s">
        <v>3766</v>
      </c>
      <c r="F1297" s="104" t="s">
        <v>3182</v>
      </c>
      <c r="G1297" s="103" t="s">
        <v>3767</v>
      </c>
      <c r="H1297" s="103" t="s">
        <v>314</v>
      </c>
      <c r="I1297" s="103" t="s">
        <v>2682</v>
      </c>
      <c r="J1297" s="103" t="s">
        <v>3768</v>
      </c>
      <c r="K1297" s="82">
        <f t="shared" si="139"/>
        <v>1</v>
      </c>
      <c r="L1297" s="82">
        <v>12</v>
      </c>
      <c r="M1297" s="105">
        <f t="shared" si="144"/>
        <v>300000</v>
      </c>
      <c r="N1297" s="105"/>
      <c r="O1297" s="105" t="str">
        <f t="shared" si="140"/>
        <v/>
      </c>
      <c r="P1297" s="105" t="str">
        <f t="shared" si="141"/>
        <v/>
      </c>
      <c r="Q1297" s="82" t="s">
        <v>137</v>
      </c>
      <c r="R1297" s="82"/>
      <c r="S1297" s="82"/>
      <c r="T1297" s="82"/>
      <c r="U1297" s="82"/>
      <c r="V1297" s="82"/>
      <c r="W1297" s="82"/>
      <c r="X1297" s="82"/>
      <c r="Y1297" s="82"/>
      <c r="Z1297" s="105">
        <f t="shared" si="142"/>
        <v>300000</v>
      </c>
      <c r="AA1297" s="61">
        <f t="shared" si="143"/>
        <v>0</v>
      </c>
    </row>
    <row r="1298" spans="1:27" ht="20.100000000000001" customHeight="1">
      <c r="A1298" s="82">
        <v>8095</v>
      </c>
      <c r="B1298" s="83">
        <v>702010032</v>
      </c>
      <c r="C1298" s="102"/>
      <c r="D1298" s="82" t="s">
        <v>3507</v>
      </c>
      <c r="E1298" s="106" t="s">
        <v>3769</v>
      </c>
      <c r="F1298" s="104" t="s">
        <v>3053</v>
      </c>
      <c r="G1298" s="103" t="s">
        <v>3770</v>
      </c>
      <c r="H1298" s="103" t="s">
        <v>314</v>
      </c>
      <c r="I1298" s="103" t="s">
        <v>319</v>
      </c>
      <c r="J1298" s="103" t="s">
        <v>3771</v>
      </c>
      <c r="K1298" s="82">
        <f t="shared" si="139"/>
        <v>3</v>
      </c>
      <c r="L1298" s="82">
        <v>72</v>
      </c>
      <c r="M1298" s="105">
        <f t="shared" si="144"/>
        <v>500000</v>
      </c>
      <c r="N1298" s="105"/>
      <c r="O1298" s="105" t="str">
        <f t="shared" si="140"/>
        <v/>
      </c>
      <c r="P1298" s="105">
        <f t="shared" si="141"/>
        <v>300000</v>
      </c>
      <c r="Q1298" s="82" t="s">
        <v>137</v>
      </c>
      <c r="R1298" s="82"/>
      <c r="S1298" s="82"/>
      <c r="T1298" s="82"/>
      <c r="U1298" s="82"/>
      <c r="V1298" s="82"/>
      <c r="W1298" s="82" t="s">
        <v>138</v>
      </c>
      <c r="X1298" s="82"/>
      <c r="Y1298" s="82"/>
      <c r="Z1298" s="105">
        <f t="shared" si="142"/>
        <v>800000</v>
      </c>
      <c r="AA1298" s="61">
        <f t="shared" si="143"/>
        <v>1000000</v>
      </c>
    </row>
    <row r="1299" spans="1:27" ht="20.100000000000001" customHeight="1">
      <c r="A1299" s="82">
        <v>8096</v>
      </c>
      <c r="B1299" s="83">
        <v>702080015</v>
      </c>
      <c r="C1299" s="102"/>
      <c r="D1299" s="82" t="s">
        <v>3507</v>
      </c>
      <c r="E1299" s="106" t="s">
        <v>3772</v>
      </c>
      <c r="F1299" s="104" t="s">
        <v>3211</v>
      </c>
      <c r="G1299" s="103" t="s">
        <v>3773</v>
      </c>
      <c r="H1299" s="103" t="s">
        <v>314</v>
      </c>
      <c r="I1299" s="103" t="s">
        <v>2678</v>
      </c>
      <c r="J1299" s="103" t="s">
        <v>3774</v>
      </c>
      <c r="K1299" s="82">
        <f t="shared" si="139"/>
        <v>1</v>
      </c>
      <c r="L1299" s="82">
        <v>19</v>
      </c>
      <c r="M1299" s="105">
        <f t="shared" si="144"/>
        <v>300000</v>
      </c>
      <c r="N1299" s="105"/>
      <c r="O1299" s="105" t="str">
        <f t="shared" si="140"/>
        <v/>
      </c>
      <c r="P1299" s="105" t="str">
        <f t="shared" si="141"/>
        <v/>
      </c>
      <c r="Q1299" s="82" t="s">
        <v>137</v>
      </c>
      <c r="R1299" s="82"/>
      <c r="S1299" s="82"/>
      <c r="T1299" s="82"/>
      <c r="U1299" s="82"/>
      <c r="V1299" s="82"/>
      <c r="W1299" s="82"/>
      <c r="X1299" s="82"/>
      <c r="Y1299" s="82"/>
      <c r="Z1299" s="105">
        <f t="shared" si="142"/>
        <v>300000</v>
      </c>
      <c r="AA1299" s="61">
        <f t="shared" si="143"/>
        <v>0</v>
      </c>
    </row>
    <row r="1300" spans="1:27" ht="20.100000000000001" customHeight="1">
      <c r="A1300" s="82">
        <v>8097</v>
      </c>
      <c r="B1300" s="83">
        <v>702080024</v>
      </c>
      <c r="C1300" s="102"/>
      <c r="D1300" s="82" t="s">
        <v>3028</v>
      </c>
      <c r="E1300" s="106" t="s">
        <v>3772</v>
      </c>
      <c r="F1300" s="104" t="s">
        <v>3211</v>
      </c>
      <c r="G1300" s="103" t="s">
        <v>3775</v>
      </c>
      <c r="H1300" s="103" t="s">
        <v>314</v>
      </c>
      <c r="I1300" s="103" t="s">
        <v>2678</v>
      </c>
      <c r="J1300" s="103" t="s">
        <v>3216</v>
      </c>
      <c r="K1300" s="82">
        <f t="shared" si="139"/>
        <v>1</v>
      </c>
      <c r="L1300" s="82">
        <v>9</v>
      </c>
      <c r="M1300" s="105">
        <f t="shared" si="144"/>
        <v>300000</v>
      </c>
      <c r="N1300" s="105"/>
      <c r="O1300" s="105">
        <f t="shared" si="140"/>
        <v>300000</v>
      </c>
      <c r="P1300" s="105" t="str">
        <f t="shared" si="141"/>
        <v/>
      </c>
      <c r="Q1300" s="82" t="s">
        <v>137</v>
      </c>
      <c r="R1300" s="82" t="s">
        <v>170</v>
      </c>
      <c r="S1300" s="82"/>
      <c r="T1300" s="82"/>
      <c r="U1300" s="82"/>
      <c r="V1300" s="82"/>
      <c r="W1300" s="82"/>
      <c r="X1300" s="82"/>
      <c r="Y1300" s="82"/>
      <c r="Z1300" s="105">
        <f t="shared" si="142"/>
        <v>600000</v>
      </c>
      <c r="AA1300" s="61">
        <f t="shared" si="143"/>
        <v>1000000</v>
      </c>
    </row>
    <row r="1301" spans="1:27" ht="20.100000000000001" customHeight="1">
      <c r="A1301" s="82">
        <v>8098</v>
      </c>
      <c r="B1301" s="83">
        <v>702130038</v>
      </c>
      <c r="C1301" s="102"/>
      <c r="D1301" s="82" t="s">
        <v>3028</v>
      </c>
      <c r="E1301" s="106" t="s">
        <v>3776</v>
      </c>
      <c r="F1301" s="104" t="s">
        <v>3311</v>
      </c>
      <c r="G1301" s="103" t="s">
        <v>3777</v>
      </c>
      <c r="H1301" s="103" t="s">
        <v>314</v>
      </c>
      <c r="I1301" s="103" t="s">
        <v>3778</v>
      </c>
      <c r="J1301" s="103" t="s">
        <v>3328</v>
      </c>
      <c r="K1301" s="82">
        <f t="shared" si="139"/>
        <v>1</v>
      </c>
      <c r="L1301" s="82">
        <v>10</v>
      </c>
      <c r="M1301" s="105">
        <f t="shared" si="144"/>
        <v>300000</v>
      </c>
      <c r="N1301" s="105"/>
      <c r="O1301" s="105" t="str">
        <f t="shared" si="140"/>
        <v/>
      </c>
      <c r="P1301" s="105" t="str">
        <f t="shared" si="141"/>
        <v/>
      </c>
      <c r="Q1301" s="82" t="s">
        <v>137</v>
      </c>
      <c r="R1301" s="82"/>
      <c r="S1301" s="82"/>
      <c r="T1301" s="82"/>
      <c r="U1301" s="82"/>
      <c r="V1301" s="82"/>
      <c r="W1301" s="82"/>
      <c r="X1301" s="82"/>
      <c r="Y1301" s="82"/>
      <c r="Z1301" s="105">
        <f t="shared" si="142"/>
        <v>300000</v>
      </c>
      <c r="AA1301" s="61">
        <f t="shared" si="143"/>
        <v>0</v>
      </c>
    </row>
    <row r="1302" spans="1:27" ht="20.100000000000001" customHeight="1">
      <c r="A1302" s="82">
        <v>8099</v>
      </c>
      <c r="B1302" s="83">
        <v>702120029</v>
      </c>
      <c r="C1302" s="102"/>
      <c r="D1302" s="82" t="s">
        <v>3028</v>
      </c>
      <c r="E1302" s="106" t="s">
        <v>3779</v>
      </c>
      <c r="F1302" s="104" t="s">
        <v>3275</v>
      </c>
      <c r="G1302" s="103" t="s">
        <v>3780</v>
      </c>
      <c r="H1302" s="103" t="s">
        <v>1828</v>
      </c>
      <c r="I1302" s="103" t="s">
        <v>3781</v>
      </c>
      <c r="J1302" s="103" t="s">
        <v>3782</v>
      </c>
      <c r="K1302" s="82">
        <f t="shared" si="139"/>
        <v>1</v>
      </c>
      <c r="L1302" s="82">
        <v>15</v>
      </c>
      <c r="M1302" s="105">
        <f t="shared" si="144"/>
        <v>300000</v>
      </c>
      <c r="N1302" s="105"/>
      <c r="O1302" s="105" t="str">
        <f t="shared" si="140"/>
        <v/>
      </c>
      <c r="P1302" s="105" t="str">
        <f t="shared" si="141"/>
        <v/>
      </c>
      <c r="Q1302" s="82" t="s">
        <v>137</v>
      </c>
      <c r="R1302" s="82"/>
      <c r="S1302" s="82"/>
      <c r="T1302" s="82"/>
      <c r="U1302" s="82"/>
      <c r="V1302" s="82"/>
      <c r="W1302" s="82"/>
      <c r="X1302" s="82"/>
      <c r="Y1302" s="82"/>
      <c r="Z1302" s="105">
        <f t="shared" si="142"/>
        <v>300000</v>
      </c>
      <c r="AA1302" s="61">
        <f t="shared" si="143"/>
        <v>0</v>
      </c>
    </row>
    <row r="1303" spans="1:27" ht="20.100000000000001" customHeight="1">
      <c r="A1303" s="82">
        <v>8100</v>
      </c>
      <c r="B1303" s="83">
        <v>702020029</v>
      </c>
      <c r="C1303" s="102"/>
      <c r="D1303" s="82" t="s">
        <v>3028</v>
      </c>
      <c r="E1303" s="106" t="s">
        <v>3783</v>
      </c>
      <c r="F1303" s="104" t="s">
        <v>3087</v>
      </c>
      <c r="G1303" s="103" t="s">
        <v>3784</v>
      </c>
      <c r="H1303" s="103" t="s">
        <v>3785</v>
      </c>
      <c r="I1303" s="103" t="s">
        <v>3786</v>
      </c>
      <c r="J1303" s="103" t="s">
        <v>3086</v>
      </c>
      <c r="K1303" s="82">
        <f t="shared" si="139"/>
        <v>2</v>
      </c>
      <c r="L1303" s="82">
        <v>45</v>
      </c>
      <c r="M1303" s="105">
        <f t="shared" si="144"/>
        <v>400000</v>
      </c>
      <c r="N1303" s="105"/>
      <c r="O1303" s="105" t="str">
        <f t="shared" si="140"/>
        <v/>
      </c>
      <c r="P1303" s="105" t="str">
        <f t="shared" si="141"/>
        <v/>
      </c>
      <c r="Q1303" s="82" t="s">
        <v>137</v>
      </c>
      <c r="R1303" s="82"/>
      <c r="S1303" s="82"/>
      <c r="T1303" s="82"/>
      <c r="U1303" s="82"/>
      <c r="V1303" s="82"/>
      <c r="W1303" s="82"/>
      <c r="X1303" s="82"/>
      <c r="Y1303" s="82"/>
      <c r="Z1303" s="105">
        <f t="shared" si="142"/>
        <v>400000</v>
      </c>
      <c r="AA1303" s="61">
        <f t="shared" si="143"/>
        <v>0</v>
      </c>
    </row>
    <row r="1304" spans="1:27" ht="20.100000000000001" customHeight="1">
      <c r="A1304" s="82">
        <v>8101</v>
      </c>
      <c r="B1304" s="83">
        <v>702090003</v>
      </c>
      <c r="C1304" s="102"/>
      <c r="D1304" s="82" t="s">
        <v>3028</v>
      </c>
      <c r="E1304" s="106" t="s">
        <v>3783</v>
      </c>
      <c r="F1304" s="104" t="s">
        <v>3087</v>
      </c>
      <c r="G1304" s="103" t="s">
        <v>3784</v>
      </c>
      <c r="H1304" s="103" t="s">
        <v>3785</v>
      </c>
      <c r="I1304" s="103" t="s">
        <v>3786</v>
      </c>
      <c r="J1304" s="103" t="s">
        <v>3223</v>
      </c>
      <c r="K1304" s="82">
        <f t="shared" si="139"/>
        <v>3</v>
      </c>
      <c r="L1304" s="82">
        <v>80</v>
      </c>
      <c r="M1304" s="105">
        <f t="shared" si="144"/>
        <v>500000</v>
      </c>
      <c r="N1304" s="105"/>
      <c r="O1304" s="105" t="str">
        <f t="shared" si="140"/>
        <v/>
      </c>
      <c r="P1304" s="105" t="str">
        <f t="shared" si="141"/>
        <v/>
      </c>
      <c r="Q1304" s="82" t="s">
        <v>137</v>
      </c>
      <c r="R1304" s="82"/>
      <c r="S1304" s="82"/>
      <c r="T1304" s="82"/>
      <c r="U1304" s="82"/>
      <c r="V1304" s="82"/>
      <c r="W1304" s="82"/>
      <c r="X1304" s="82"/>
      <c r="Y1304" s="82"/>
      <c r="Z1304" s="105">
        <f t="shared" si="142"/>
        <v>500000</v>
      </c>
      <c r="AA1304" s="61">
        <f t="shared" si="143"/>
        <v>0</v>
      </c>
    </row>
    <row r="1305" spans="1:27" ht="20.100000000000001" customHeight="1">
      <c r="A1305" s="82">
        <v>8102</v>
      </c>
      <c r="B1305" s="83">
        <v>702040005</v>
      </c>
      <c r="C1305" s="102"/>
      <c r="D1305" s="82" t="s">
        <v>3028</v>
      </c>
      <c r="E1305" s="106" t="s">
        <v>3120</v>
      </c>
      <c r="F1305" s="104" t="s">
        <v>3121</v>
      </c>
      <c r="G1305" s="103" t="s">
        <v>3787</v>
      </c>
      <c r="H1305" s="103" t="s">
        <v>2842</v>
      </c>
      <c r="I1305" s="103" t="s">
        <v>3788</v>
      </c>
      <c r="J1305" s="103" t="s">
        <v>3789</v>
      </c>
      <c r="K1305" s="82">
        <f t="shared" si="139"/>
        <v>2</v>
      </c>
      <c r="L1305" s="82">
        <v>31</v>
      </c>
      <c r="M1305" s="105">
        <f t="shared" si="144"/>
        <v>400000</v>
      </c>
      <c r="N1305" s="105"/>
      <c r="O1305" s="105" t="str">
        <f t="shared" si="140"/>
        <v/>
      </c>
      <c r="P1305" s="105" t="str">
        <f t="shared" si="141"/>
        <v/>
      </c>
      <c r="Q1305" s="82" t="s">
        <v>137</v>
      </c>
      <c r="R1305" s="82"/>
      <c r="S1305" s="82"/>
      <c r="T1305" s="82"/>
      <c r="U1305" s="82"/>
      <c r="V1305" s="82"/>
      <c r="W1305" s="82"/>
      <c r="X1305" s="82"/>
      <c r="Y1305" s="82"/>
      <c r="Z1305" s="105">
        <f t="shared" si="142"/>
        <v>400000</v>
      </c>
      <c r="AA1305" s="61">
        <f t="shared" si="143"/>
        <v>0</v>
      </c>
    </row>
    <row r="1306" spans="1:27" ht="20.100000000000001" customHeight="1">
      <c r="A1306" s="82">
        <v>8103</v>
      </c>
      <c r="B1306" s="83">
        <v>702090009</v>
      </c>
      <c r="C1306" s="102"/>
      <c r="D1306" s="82" t="s">
        <v>3507</v>
      </c>
      <c r="E1306" s="106" t="s">
        <v>3790</v>
      </c>
      <c r="F1306" s="104" t="s">
        <v>2819</v>
      </c>
      <c r="G1306" s="103" t="s">
        <v>3791</v>
      </c>
      <c r="H1306" s="103" t="s">
        <v>314</v>
      </c>
      <c r="I1306" s="103" t="s">
        <v>3792</v>
      </c>
      <c r="J1306" s="103" t="s">
        <v>3793</v>
      </c>
      <c r="K1306" s="82">
        <f t="shared" si="139"/>
        <v>1</v>
      </c>
      <c r="L1306" s="82">
        <v>11</v>
      </c>
      <c r="M1306" s="105">
        <f t="shared" si="144"/>
        <v>300000</v>
      </c>
      <c r="N1306" s="105"/>
      <c r="O1306" s="105" t="str">
        <f t="shared" si="140"/>
        <v/>
      </c>
      <c r="P1306" s="105" t="str">
        <f t="shared" si="141"/>
        <v/>
      </c>
      <c r="Q1306" s="82" t="s">
        <v>137</v>
      </c>
      <c r="R1306" s="82"/>
      <c r="S1306" s="82"/>
      <c r="T1306" s="82"/>
      <c r="U1306" s="82"/>
      <c r="V1306" s="82"/>
      <c r="W1306" s="82"/>
      <c r="X1306" s="82"/>
      <c r="Y1306" s="82"/>
      <c r="Z1306" s="105">
        <f t="shared" si="142"/>
        <v>300000</v>
      </c>
      <c r="AA1306" s="61">
        <f t="shared" si="143"/>
        <v>0</v>
      </c>
    </row>
    <row r="1307" spans="1:27" ht="20.100000000000001" customHeight="1">
      <c r="A1307" s="82">
        <v>8104</v>
      </c>
      <c r="B1307" s="83">
        <v>702160007</v>
      </c>
      <c r="C1307" s="102"/>
      <c r="D1307" s="82" t="s">
        <v>3507</v>
      </c>
      <c r="E1307" s="106" t="s">
        <v>3794</v>
      </c>
      <c r="F1307" s="104" t="s">
        <v>3381</v>
      </c>
      <c r="G1307" s="103" t="s">
        <v>3795</v>
      </c>
      <c r="H1307" s="103" t="s">
        <v>133</v>
      </c>
      <c r="I1307" s="103" t="s">
        <v>3796</v>
      </c>
      <c r="J1307" s="103" t="s">
        <v>3797</v>
      </c>
      <c r="K1307" s="82">
        <f t="shared" si="139"/>
        <v>1</v>
      </c>
      <c r="L1307" s="82">
        <v>19</v>
      </c>
      <c r="M1307" s="105">
        <f t="shared" si="144"/>
        <v>300000</v>
      </c>
      <c r="N1307" s="105"/>
      <c r="O1307" s="105" t="str">
        <f t="shared" si="140"/>
        <v/>
      </c>
      <c r="P1307" s="105" t="str">
        <f t="shared" si="141"/>
        <v/>
      </c>
      <c r="Q1307" s="82" t="s">
        <v>137</v>
      </c>
      <c r="R1307" s="82"/>
      <c r="S1307" s="82"/>
      <c r="T1307" s="82"/>
      <c r="U1307" s="82"/>
      <c r="V1307" s="82"/>
      <c r="W1307" s="82"/>
      <c r="X1307" s="82"/>
      <c r="Y1307" s="82"/>
      <c r="Z1307" s="105">
        <f t="shared" si="142"/>
        <v>300000</v>
      </c>
      <c r="AA1307" s="61">
        <f t="shared" si="143"/>
        <v>0</v>
      </c>
    </row>
    <row r="1308" spans="1:27" ht="20.100000000000001" customHeight="1">
      <c r="A1308" s="82">
        <v>8105</v>
      </c>
      <c r="B1308" s="83">
        <v>702130003</v>
      </c>
      <c r="C1308" s="102"/>
      <c r="D1308" s="82" t="s">
        <v>3028</v>
      </c>
      <c r="E1308" s="106" t="s">
        <v>3798</v>
      </c>
      <c r="F1308" s="104" t="s">
        <v>3293</v>
      </c>
      <c r="G1308" s="103" t="s">
        <v>3799</v>
      </c>
      <c r="H1308" s="103" t="s">
        <v>1817</v>
      </c>
      <c r="I1308" s="103" t="s">
        <v>3800</v>
      </c>
      <c r="J1308" s="103" t="s">
        <v>3292</v>
      </c>
      <c r="K1308" s="82">
        <f t="shared" si="139"/>
        <v>2</v>
      </c>
      <c r="L1308" s="82">
        <v>35</v>
      </c>
      <c r="M1308" s="105">
        <f t="shared" si="144"/>
        <v>400000</v>
      </c>
      <c r="N1308" s="105"/>
      <c r="O1308" s="105" t="str">
        <f t="shared" si="140"/>
        <v/>
      </c>
      <c r="P1308" s="105" t="str">
        <f t="shared" si="141"/>
        <v/>
      </c>
      <c r="Q1308" s="82" t="s">
        <v>137</v>
      </c>
      <c r="R1308" s="82"/>
      <c r="S1308" s="82"/>
      <c r="T1308" s="82"/>
      <c r="U1308" s="82"/>
      <c r="V1308" s="82"/>
      <c r="W1308" s="82"/>
      <c r="X1308" s="82"/>
      <c r="Y1308" s="82"/>
      <c r="Z1308" s="105">
        <f t="shared" si="142"/>
        <v>400000</v>
      </c>
      <c r="AA1308" s="61">
        <f t="shared" si="143"/>
        <v>0</v>
      </c>
    </row>
    <row r="1309" spans="1:27" ht="20.100000000000001" customHeight="1">
      <c r="A1309" s="82">
        <v>8106</v>
      </c>
      <c r="B1309" s="83">
        <v>702130033</v>
      </c>
      <c r="C1309" s="102"/>
      <c r="D1309" s="82" t="s">
        <v>3507</v>
      </c>
      <c r="E1309" s="106" t="s">
        <v>3798</v>
      </c>
      <c r="F1309" s="104" t="s">
        <v>3293</v>
      </c>
      <c r="G1309" s="103" t="s">
        <v>3801</v>
      </c>
      <c r="H1309" s="103" t="s">
        <v>133</v>
      </c>
      <c r="I1309" s="103" t="s">
        <v>3802</v>
      </c>
      <c r="J1309" s="103" t="s">
        <v>3803</v>
      </c>
      <c r="K1309" s="82">
        <f t="shared" si="139"/>
        <v>3</v>
      </c>
      <c r="L1309" s="82">
        <v>120</v>
      </c>
      <c r="M1309" s="105">
        <f t="shared" si="144"/>
        <v>500000</v>
      </c>
      <c r="N1309" s="105"/>
      <c r="O1309" s="105" t="str">
        <f t="shared" si="140"/>
        <v/>
      </c>
      <c r="P1309" s="105" t="str">
        <f t="shared" si="141"/>
        <v/>
      </c>
      <c r="Q1309" s="82" t="s">
        <v>137</v>
      </c>
      <c r="R1309" s="82"/>
      <c r="S1309" s="82"/>
      <c r="T1309" s="82"/>
      <c r="U1309" s="82"/>
      <c r="V1309" s="82"/>
      <c r="W1309" s="82"/>
      <c r="X1309" s="82"/>
      <c r="Y1309" s="82"/>
      <c r="Z1309" s="105">
        <f t="shared" si="142"/>
        <v>500000</v>
      </c>
      <c r="AA1309" s="61">
        <f t="shared" si="143"/>
        <v>0</v>
      </c>
    </row>
    <row r="1310" spans="1:27" ht="20.100000000000001" customHeight="1">
      <c r="A1310" s="82">
        <v>8107</v>
      </c>
      <c r="B1310" s="83">
        <v>702140032</v>
      </c>
      <c r="C1310" s="102"/>
      <c r="D1310" s="82" t="s">
        <v>3028</v>
      </c>
      <c r="E1310" s="106" t="s">
        <v>3804</v>
      </c>
      <c r="F1310" s="104" t="s">
        <v>3354</v>
      </c>
      <c r="G1310" s="103" t="s">
        <v>3805</v>
      </c>
      <c r="H1310" s="103" t="s">
        <v>133</v>
      </c>
      <c r="I1310" s="103" t="s">
        <v>3806</v>
      </c>
      <c r="J1310" s="103" t="s">
        <v>3807</v>
      </c>
      <c r="K1310" s="82">
        <f t="shared" si="139"/>
        <v>3</v>
      </c>
      <c r="L1310" s="82">
        <v>130</v>
      </c>
      <c r="M1310" s="105">
        <f t="shared" si="144"/>
        <v>500000</v>
      </c>
      <c r="N1310" s="105"/>
      <c r="O1310" s="105" t="str">
        <f t="shared" si="140"/>
        <v/>
      </c>
      <c r="P1310" s="105" t="str">
        <f t="shared" si="141"/>
        <v/>
      </c>
      <c r="Q1310" s="82" t="s">
        <v>137</v>
      </c>
      <c r="R1310" s="82"/>
      <c r="S1310" s="82"/>
      <c r="T1310" s="82"/>
      <c r="U1310" s="82"/>
      <c r="V1310" s="82"/>
      <c r="W1310" s="82"/>
      <c r="X1310" s="82"/>
      <c r="Y1310" s="82"/>
      <c r="Z1310" s="105">
        <f t="shared" si="142"/>
        <v>500000</v>
      </c>
      <c r="AA1310" s="61">
        <f t="shared" si="143"/>
        <v>0</v>
      </c>
    </row>
    <row r="1311" spans="1:27" ht="20.100000000000001" customHeight="1">
      <c r="A1311" s="82">
        <v>8108</v>
      </c>
      <c r="B1311" s="83">
        <v>702050014</v>
      </c>
      <c r="C1311" s="102"/>
      <c r="D1311" s="82" t="s">
        <v>3507</v>
      </c>
      <c r="E1311" s="106" t="s">
        <v>3808</v>
      </c>
      <c r="F1311" s="104" t="s">
        <v>3160</v>
      </c>
      <c r="G1311" s="103" t="s">
        <v>3809</v>
      </c>
      <c r="H1311" s="103" t="s">
        <v>133</v>
      </c>
      <c r="I1311" s="103" t="s">
        <v>2052</v>
      </c>
      <c r="J1311" s="103" t="s">
        <v>3810</v>
      </c>
      <c r="K1311" s="82">
        <f t="shared" si="139"/>
        <v>1</v>
      </c>
      <c r="L1311" s="82">
        <v>12</v>
      </c>
      <c r="M1311" s="105">
        <f t="shared" si="144"/>
        <v>300000</v>
      </c>
      <c r="N1311" s="105"/>
      <c r="O1311" s="105" t="str">
        <f t="shared" si="140"/>
        <v/>
      </c>
      <c r="P1311" s="105" t="str">
        <f t="shared" si="141"/>
        <v/>
      </c>
      <c r="Q1311" s="82" t="s">
        <v>137</v>
      </c>
      <c r="R1311" s="82"/>
      <c r="S1311" s="82"/>
      <c r="T1311" s="82"/>
      <c r="U1311" s="82"/>
      <c r="V1311" s="82"/>
      <c r="W1311" s="82"/>
      <c r="X1311" s="82"/>
      <c r="Y1311" s="82"/>
      <c r="Z1311" s="105">
        <f t="shared" si="142"/>
        <v>300000</v>
      </c>
      <c r="AA1311" s="61">
        <f t="shared" si="143"/>
        <v>0</v>
      </c>
    </row>
    <row r="1312" spans="1:27" ht="20.100000000000001" customHeight="1">
      <c r="A1312" s="82">
        <v>8109</v>
      </c>
      <c r="B1312" s="83">
        <v>702080007</v>
      </c>
      <c r="C1312" s="102"/>
      <c r="D1312" s="82" t="s">
        <v>3028</v>
      </c>
      <c r="E1312" s="106" t="s">
        <v>3811</v>
      </c>
      <c r="F1312" s="104" t="s">
        <v>3206</v>
      </c>
      <c r="G1312" s="103" t="s">
        <v>3812</v>
      </c>
      <c r="H1312" s="103" t="s">
        <v>133</v>
      </c>
      <c r="I1312" s="103" t="s">
        <v>3813</v>
      </c>
      <c r="J1312" s="103" t="s">
        <v>3205</v>
      </c>
      <c r="K1312" s="82">
        <f t="shared" si="139"/>
        <v>2</v>
      </c>
      <c r="L1312" s="82">
        <v>30</v>
      </c>
      <c r="M1312" s="105">
        <f t="shared" si="144"/>
        <v>400000</v>
      </c>
      <c r="N1312" s="105"/>
      <c r="O1312" s="105" t="str">
        <f t="shared" si="140"/>
        <v/>
      </c>
      <c r="P1312" s="105" t="str">
        <f t="shared" si="141"/>
        <v/>
      </c>
      <c r="Q1312" s="82" t="s">
        <v>137</v>
      </c>
      <c r="R1312" s="82"/>
      <c r="S1312" s="82"/>
      <c r="T1312" s="82"/>
      <c r="U1312" s="82"/>
      <c r="V1312" s="82"/>
      <c r="W1312" s="82"/>
      <c r="X1312" s="82"/>
      <c r="Y1312" s="82"/>
      <c r="Z1312" s="105">
        <f t="shared" si="142"/>
        <v>400000</v>
      </c>
      <c r="AA1312" s="61">
        <f t="shared" si="143"/>
        <v>0</v>
      </c>
    </row>
    <row r="1313" spans="1:27" ht="20.100000000000001" customHeight="1">
      <c r="A1313" s="82">
        <v>8110</v>
      </c>
      <c r="B1313" s="83">
        <v>702140052</v>
      </c>
      <c r="C1313" s="102"/>
      <c r="D1313" s="82" t="s">
        <v>3507</v>
      </c>
      <c r="E1313" s="106" t="s">
        <v>3814</v>
      </c>
      <c r="F1313" s="104" t="s">
        <v>3362</v>
      </c>
      <c r="G1313" s="103" t="s">
        <v>3815</v>
      </c>
      <c r="H1313" s="103" t="s">
        <v>133</v>
      </c>
      <c r="I1313" s="103" t="s">
        <v>3816</v>
      </c>
      <c r="J1313" s="103" t="s">
        <v>3817</v>
      </c>
      <c r="K1313" s="82">
        <f t="shared" si="139"/>
        <v>1</v>
      </c>
      <c r="L1313" s="82">
        <v>6</v>
      </c>
      <c r="M1313" s="105">
        <f t="shared" si="144"/>
        <v>300000</v>
      </c>
      <c r="N1313" s="105"/>
      <c r="O1313" s="105" t="str">
        <f t="shared" si="140"/>
        <v/>
      </c>
      <c r="P1313" s="105" t="str">
        <f t="shared" si="141"/>
        <v/>
      </c>
      <c r="Q1313" s="82" t="s">
        <v>137</v>
      </c>
      <c r="R1313" s="82"/>
      <c r="S1313" s="82"/>
      <c r="T1313" s="82"/>
      <c r="U1313" s="82"/>
      <c r="V1313" s="82"/>
      <c r="W1313" s="82"/>
      <c r="X1313" s="82"/>
      <c r="Y1313" s="82"/>
      <c r="Z1313" s="105">
        <f t="shared" si="142"/>
        <v>300000</v>
      </c>
      <c r="AA1313" s="61">
        <f t="shared" si="143"/>
        <v>0</v>
      </c>
    </row>
    <row r="1314" spans="1:27" ht="20.100000000000001" customHeight="1">
      <c r="A1314" s="82">
        <v>8111</v>
      </c>
      <c r="B1314" s="83">
        <v>702100016</v>
      </c>
      <c r="C1314" s="102"/>
      <c r="D1314" s="82" t="s">
        <v>3507</v>
      </c>
      <c r="E1314" s="106" t="s">
        <v>3818</v>
      </c>
      <c r="F1314" s="104" t="s">
        <v>3232</v>
      </c>
      <c r="G1314" s="103" t="s">
        <v>3819</v>
      </c>
      <c r="H1314" s="103" t="s">
        <v>133</v>
      </c>
      <c r="I1314" s="103" t="s">
        <v>3820</v>
      </c>
      <c r="J1314" s="103" t="s">
        <v>3821</v>
      </c>
      <c r="K1314" s="82">
        <f t="shared" si="139"/>
        <v>1</v>
      </c>
      <c r="L1314" s="82">
        <v>12</v>
      </c>
      <c r="M1314" s="105">
        <f t="shared" si="144"/>
        <v>300000</v>
      </c>
      <c r="N1314" s="105"/>
      <c r="O1314" s="105" t="str">
        <f t="shared" si="140"/>
        <v/>
      </c>
      <c r="P1314" s="105" t="str">
        <f t="shared" si="141"/>
        <v/>
      </c>
      <c r="Q1314" s="82" t="s">
        <v>137</v>
      </c>
      <c r="R1314" s="82"/>
      <c r="S1314" s="82"/>
      <c r="T1314" s="82"/>
      <c r="U1314" s="82"/>
      <c r="V1314" s="82"/>
      <c r="W1314" s="82"/>
      <c r="X1314" s="82"/>
      <c r="Y1314" s="82"/>
      <c r="Z1314" s="105">
        <f t="shared" si="142"/>
        <v>300000</v>
      </c>
      <c r="AA1314" s="61">
        <f t="shared" si="143"/>
        <v>0</v>
      </c>
    </row>
    <row r="1315" spans="1:27" ht="20.100000000000001" customHeight="1">
      <c r="A1315" s="82">
        <v>8112</v>
      </c>
      <c r="B1315" s="83">
        <v>702110033</v>
      </c>
      <c r="C1315" s="102"/>
      <c r="D1315" s="82" t="s">
        <v>3507</v>
      </c>
      <c r="E1315" s="106" t="s">
        <v>3822</v>
      </c>
      <c r="F1315" s="104" t="s">
        <v>3267</v>
      </c>
      <c r="G1315" s="103" t="s">
        <v>3823</v>
      </c>
      <c r="H1315" s="103" t="s">
        <v>147</v>
      </c>
      <c r="I1315" s="103" t="s">
        <v>3824</v>
      </c>
      <c r="J1315" s="103" t="s">
        <v>3825</v>
      </c>
      <c r="K1315" s="82">
        <f t="shared" si="139"/>
        <v>1</v>
      </c>
      <c r="L1315" s="82">
        <v>19</v>
      </c>
      <c r="M1315" s="105">
        <f t="shared" si="144"/>
        <v>300000</v>
      </c>
      <c r="N1315" s="105"/>
      <c r="O1315" s="105" t="str">
        <f t="shared" si="140"/>
        <v/>
      </c>
      <c r="P1315" s="105" t="str">
        <f t="shared" si="141"/>
        <v/>
      </c>
      <c r="Q1315" s="82" t="s">
        <v>137</v>
      </c>
      <c r="R1315" s="82"/>
      <c r="S1315" s="82"/>
      <c r="T1315" s="82"/>
      <c r="U1315" s="82"/>
      <c r="V1315" s="82"/>
      <c r="W1315" s="82"/>
      <c r="X1315" s="82"/>
      <c r="Y1315" s="82"/>
      <c r="Z1315" s="105">
        <f t="shared" si="142"/>
        <v>300000</v>
      </c>
      <c r="AA1315" s="61">
        <f t="shared" si="143"/>
        <v>0</v>
      </c>
    </row>
    <row r="1316" spans="1:27" ht="20.100000000000001" customHeight="1">
      <c r="A1316" s="82">
        <v>8113</v>
      </c>
      <c r="B1316" s="83">
        <v>702040019</v>
      </c>
      <c r="C1316" s="102"/>
      <c r="D1316" s="82" t="s">
        <v>3507</v>
      </c>
      <c r="E1316" s="106" t="s">
        <v>3826</v>
      </c>
      <c r="F1316" s="104" t="s">
        <v>3134</v>
      </c>
      <c r="G1316" s="103" t="s">
        <v>3827</v>
      </c>
      <c r="H1316" s="103" t="s">
        <v>147</v>
      </c>
      <c r="I1316" s="103" t="s">
        <v>3828</v>
      </c>
      <c r="J1316" s="103" t="s">
        <v>3829</v>
      </c>
      <c r="K1316" s="82">
        <f t="shared" si="139"/>
        <v>2</v>
      </c>
      <c r="L1316" s="82">
        <v>27</v>
      </c>
      <c r="M1316" s="105">
        <f t="shared" si="144"/>
        <v>400000</v>
      </c>
      <c r="N1316" s="105"/>
      <c r="O1316" s="105" t="str">
        <f t="shared" si="140"/>
        <v/>
      </c>
      <c r="P1316" s="105" t="str">
        <f t="shared" si="141"/>
        <v/>
      </c>
      <c r="Q1316" s="82" t="s">
        <v>137</v>
      </c>
      <c r="R1316" s="82"/>
      <c r="S1316" s="82"/>
      <c r="T1316" s="82"/>
      <c r="U1316" s="82"/>
      <c r="V1316" s="82"/>
      <c r="W1316" s="82"/>
      <c r="X1316" s="82"/>
      <c r="Y1316" s="82"/>
      <c r="Z1316" s="105">
        <f t="shared" si="142"/>
        <v>400000</v>
      </c>
      <c r="AA1316" s="61">
        <f t="shared" si="143"/>
        <v>0</v>
      </c>
    </row>
    <row r="1317" spans="1:27" ht="20.100000000000001" customHeight="1">
      <c r="A1317" s="82">
        <v>8114</v>
      </c>
      <c r="B1317" s="83">
        <v>702140056</v>
      </c>
      <c r="C1317" s="102"/>
      <c r="D1317" s="82" t="s">
        <v>3028</v>
      </c>
      <c r="E1317" s="106" t="s">
        <v>3830</v>
      </c>
      <c r="F1317" s="104" t="s">
        <v>3363</v>
      </c>
      <c r="G1317" s="103" t="s">
        <v>3831</v>
      </c>
      <c r="H1317" s="103" t="s">
        <v>147</v>
      </c>
      <c r="I1317" s="103" t="s">
        <v>3832</v>
      </c>
      <c r="J1317" s="103" t="s">
        <v>3833</v>
      </c>
      <c r="K1317" s="82">
        <f t="shared" si="139"/>
        <v>2</v>
      </c>
      <c r="L1317" s="82">
        <v>34</v>
      </c>
      <c r="M1317" s="105">
        <f t="shared" si="144"/>
        <v>400000</v>
      </c>
      <c r="N1317" s="105"/>
      <c r="O1317" s="105" t="str">
        <f t="shared" si="140"/>
        <v/>
      </c>
      <c r="P1317" s="105" t="str">
        <f t="shared" si="141"/>
        <v/>
      </c>
      <c r="Q1317" s="82" t="s">
        <v>137</v>
      </c>
      <c r="R1317" s="82"/>
      <c r="S1317" s="82"/>
      <c r="T1317" s="82"/>
      <c r="U1317" s="82"/>
      <c r="V1317" s="82"/>
      <c r="W1317" s="82"/>
      <c r="X1317" s="82"/>
      <c r="Y1317" s="82"/>
      <c r="Z1317" s="105">
        <f t="shared" si="142"/>
        <v>400000</v>
      </c>
      <c r="AA1317" s="61">
        <f t="shared" si="143"/>
        <v>0</v>
      </c>
    </row>
    <row r="1318" spans="1:27" ht="20.100000000000001" customHeight="1">
      <c r="A1318" s="82">
        <v>8115</v>
      </c>
      <c r="B1318" s="83">
        <v>702040017</v>
      </c>
      <c r="C1318" s="102"/>
      <c r="D1318" s="82" t="s">
        <v>3028</v>
      </c>
      <c r="E1318" s="106" t="s">
        <v>3834</v>
      </c>
      <c r="F1318" s="104" t="s">
        <v>3132</v>
      </c>
      <c r="G1318" s="103" t="s">
        <v>3835</v>
      </c>
      <c r="H1318" s="103" t="s">
        <v>133</v>
      </c>
      <c r="I1318" s="103" t="s">
        <v>3836</v>
      </c>
      <c r="J1318" s="103" t="s">
        <v>3837</v>
      </c>
      <c r="K1318" s="82">
        <f t="shared" si="139"/>
        <v>3</v>
      </c>
      <c r="L1318" s="82">
        <v>69</v>
      </c>
      <c r="M1318" s="105">
        <f t="shared" si="144"/>
        <v>500000</v>
      </c>
      <c r="N1318" s="105"/>
      <c r="O1318" s="105" t="str">
        <f t="shared" si="140"/>
        <v/>
      </c>
      <c r="P1318" s="105" t="str">
        <f t="shared" si="141"/>
        <v/>
      </c>
      <c r="Q1318" s="82" t="s">
        <v>137</v>
      </c>
      <c r="R1318" s="82"/>
      <c r="S1318" s="82"/>
      <c r="T1318" s="82"/>
      <c r="U1318" s="82"/>
      <c r="V1318" s="82"/>
      <c r="W1318" s="82"/>
      <c r="X1318" s="82"/>
      <c r="Y1318" s="82"/>
      <c r="Z1318" s="105">
        <f t="shared" si="142"/>
        <v>500000</v>
      </c>
      <c r="AA1318" s="61">
        <f t="shared" si="143"/>
        <v>0</v>
      </c>
    </row>
    <row r="1319" spans="1:27" ht="20.100000000000001" customHeight="1">
      <c r="A1319" s="82">
        <v>8116</v>
      </c>
      <c r="B1319" s="83">
        <v>702150028</v>
      </c>
      <c r="C1319" s="102"/>
      <c r="D1319" s="82" t="s">
        <v>3028</v>
      </c>
      <c r="E1319" s="106" t="s">
        <v>3838</v>
      </c>
      <c r="F1319" s="104" t="s">
        <v>3222</v>
      </c>
      <c r="G1319" s="103" t="s">
        <v>3839</v>
      </c>
      <c r="H1319" s="103" t="s">
        <v>147</v>
      </c>
      <c r="I1319" s="103" t="s">
        <v>3840</v>
      </c>
      <c r="J1319" s="103" t="s">
        <v>3401</v>
      </c>
      <c r="K1319" s="82">
        <f t="shared" si="139"/>
        <v>1</v>
      </c>
      <c r="L1319" s="82">
        <v>11</v>
      </c>
      <c r="M1319" s="105">
        <f t="shared" si="144"/>
        <v>300000</v>
      </c>
      <c r="N1319" s="105"/>
      <c r="O1319" s="105" t="str">
        <f t="shared" si="140"/>
        <v/>
      </c>
      <c r="P1319" s="105" t="str">
        <f t="shared" si="141"/>
        <v/>
      </c>
      <c r="Q1319" s="82" t="s">
        <v>137</v>
      </c>
      <c r="R1319" s="82"/>
      <c r="S1319" s="82"/>
      <c r="T1319" s="82"/>
      <c r="U1319" s="82"/>
      <c r="V1319" s="82"/>
      <c r="W1319" s="82"/>
      <c r="X1319" s="82"/>
      <c r="Y1319" s="82"/>
      <c r="Z1319" s="105">
        <f t="shared" si="142"/>
        <v>300000</v>
      </c>
      <c r="AA1319" s="61">
        <f t="shared" si="143"/>
        <v>0</v>
      </c>
    </row>
    <row r="1320" spans="1:27" ht="20.100000000000001" customHeight="1">
      <c r="A1320" s="82">
        <v>8117</v>
      </c>
      <c r="B1320" s="83">
        <v>702140039</v>
      </c>
      <c r="C1320" s="102"/>
      <c r="D1320" s="82" t="s">
        <v>3028</v>
      </c>
      <c r="E1320" s="106" t="s">
        <v>3841</v>
      </c>
      <c r="F1320" s="104" t="s">
        <v>3358</v>
      </c>
      <c r="G1320" s="103" t="s">
        <v>3842</v>
      </c>
      <c r="H1320" s="103" t="s">
        <v>147</v>
      </c>
      <c r="I1320" s="103" t="s">
        <v>3843</v>
      </c>
      <c r="J1320" s="103" t="s">
        <v>3844</v>
      </c>
      <c r="K1320" s="82">
        <f t="shared" si="139"/>
        <v>3</v>
      </c>
      <c r="L1320" s="82">
        <v>60</v>
      </c>
      <c r="M1320" s="105">
        <f t="shared" si="144"/>
        <v>500000</v>
      </c>
      <c r="N1320" s="105"/>
      <c r="O1320" s="105" t="str">
        <f t="shared" si="140"/>
        <v/>
      </c>
      <c r="P1320" s="105" t="str">
        <f t="shared" si="141"/>
        <v/>
      </c>
      <c r="Q1320" s="82" t="s">
        <v>137</v>
      </c>
      <c r="R1320" s="82"/>
      <c r="S1320" s="82"/>
      <c r="T1320" s="82"/>
      <c r="U1320" s="82"/>
      <c r="V1320" s="82"/>
      <c r="W1320" s="82"/>
      <c r="X1320" s="82"/>
      <c r="Y1320" s="82"/>
      <c r="Z1320" s="105">
        <f t="shared" si="142"/>
        <v>500000</v>
      </c>
      <c r="AA1320" s="61">
        <f t="shared" si="143"/>
        <v>0</v>
      </c>
    </row>
    <row r="1321" spans="1:27" ht="20.100000000000001" customHeight="1">
      <c r="A1321" s="82">
        <v>8118</v>
      </c>
      <c r="B1321" s="83">
        <v>702170010</v>
      </c>
      <c r="C1321" s="102"/>
      <c r="D1321" s="82" t="s">
        <v>3028</v>
      </c>
      <c r="E1321" s="106" t="s">
        <v>3845</v>
      </c>
      <c r="F1321" s="104" t="s">
        <v>3375</v>
      </c>
      <c r="G1321" s="103" t="s">
        <v>3846</v>
      </c>
      <c r="H1321" s="103" t="s">
        <v>147</v>
      </c>
      <c r="I1321" s="103" t="s">
        <v>2591</v>
      </c>
      <c r="J1321" s="103" t="s">
        <v>3374</v>
      </c>
      <c r="K1321" s="82">
        <f t="shared" si="139"/>
        <v>1</v>
      </c>
      <c r="L1321" s="82">
        <v>5</v>
      </c>
      <c r="M1321" s="105">
        <f t="shared" si="144"/>
        <v>300000</v>
      </c>
      <c r="N1321" s="105"/>
      <c r="O1321" s="105" t="str">
        <f t="shared" si="140"/>
        <v/>
      </c>
      <c r="P1321" s="105" t="str">
        <f t="shared" si="141"/>
        <v/>
      </c>
      <c r="Q1321" s="82" t="s">
        <v>137</v>
      </c>
      <c r="R1321" s="82"/>
      <c r="S1321" s="82"/>
      <c r="T1321" s="82"/>
      <c r="U1321" s="82"/>
      <c r="V1321" s="82"/>
      <c r="W1321" s="82"/>
      <c r="X1321" s="82"/>
      <c r="Y1321" s="82"/>
      <c r="Z1321" s="105">
        <f t="shared" si="142"/>
        <v>300000</v>
      </c>
      <c r="AA1321" s="61">
        <f t="shared" si="143"/>
        <v>0</v>
      </c>
    </row>
    <row r="1322" spans="1:27" ht="20.100000000000001" customHeight="1">
      <c r="A1322" s="82">
        <v>8119</v>
      </c>
      <c r="B1322" s="83">
        <v>702140028</v>
      </c>
      <c r="C1322" s="102"/>
      <c r="D1322" s="82" t="s">
        <v>3028</v>
      </c>
      <c r="E1322" s="106" t="s">
        <v>3847</v>
      </c>
      <c r="F1322" s="104" t="s">
        <v>3348</v>
      </c>
      <c r="G1322" s="103" t="s">
        <v>3848</v>
      </c>
      <c r="H1322" s="103" t="s">
        <v>3604</v>
      </c>
      <c r="I1322" s="103" t="s">
        <v>3849</v>
      </c>
      <c r="J1322" s="103" t="s">
        <v>3850</v>
      </c>
      <c r="K1322" s="82">
        <f t="shared" si="139"/>
        <v>3</v>
      </c>
      <c r="L1322" s="82">
        <v>64</v>
      </c>
      <c r="M1322" s="105">
        <f t="shared" si="144"/>
        <v>500000</v>
      </c>
      <c r="N1322" s="105"/>
      <c r="O1322" s="105" t="str">
        <f t="shared" si="140"/>
        <v/>
      </c>
      <c r="P1322" s="105" t="str">
        <f t="shared" si="141"/>
        <v/>
      </c>
      <c r="Q1322" s="82" t="s">
        <v>137</v>
      </c>
      <c r="R1322" s="82"/>
      <c r="S1322" s="82"/>
      <c r="T1322" s="82"/>
      <c r="U1322" s="82"/>
      <c r="V1322" s="82"/>
      <c r="W1322" s="82"/>
      <c r="X1322" s="82"/>
      <c r="Y1322" s="82"/>
      <c r="Z1322" s="105">
        <f t="shared" si="142"/>
        <v>500000</v>
      </c>
      <c r="AA1322" s="61">
        <f t="shared" si="143"/>
        <v>0</v>
      </c>
    </row>
    <row r="1323" spans="1:27" ht="20.100000000000001" customHeight="1">
      <c r="A1323" s="82">
        <v>8120</v>
      </c>
      <c r="B1323" s="83">
        <v>702080018</v>
      </c>
      <c r="C1323" s="102"/>
      <c r="D1323" s="82" t="s">
        <v>3507</v>
      </c>
      <c r="E1323" s="106" t="s">
        <v>3851</v>
      </c>
      <c r="F1323" s="104" t="s">
        <v>3054</v>
      </c>
      <c r="G1323" s="103" t="s">
        <v>3852</v>
      </c>
      <c r="H1323" s="103" t="s">
        <v>314</v>
      </c>
      <c r="I1323" s="103" t="s">
        <v>319</v>
      </c>
      <c r="J1323" s="103" t="s">
        <v>3853</v>
      </c>
      <c r="K1323" s="82">
        <f t="shared" si="139"/>
        <v>1</v>
      </c>
      <c r="L1323" s="82">
        <v>12</v>
      </c>
      <c r="M1323" s="105">
        <f t="shared" si="144"/>
        <v>300000</v>
      </c>
      <c r="N1323" s="105"/>
      <c r="O1323" s="105" t="str">
        <f t="shared" si="140"/>
        <v/>
      </c>
      <c r="P1323" s="105">
        <f t="shared" si="141"/>
        <v>300000</v>
      </c>
      <c r="Q1323" s="82" t="s">
        <v>137</v>
      </c>
      <c r="R1323" s="82"/>
      <c r="S1323" s="82"/>
      <c r="T1323" s="82"/>
      <c r="U1323" s="82"/>
      <c r="V1323" s="82"/>
      <c r="W1323" s="82" t="s">
        <v>138</v>
      </c>
      <c r="X1323" s="82"/>
      <c r="Y1323" s="82"/>
      <c r="Z1323" s="105">
        <f t="shared" si="142"/>
        <v>600000</v>
      </c>
      <c r="AA1323" s="61">
        <f t="shared" si="143"/>
        <v>1000000</v>
      </c>
    </row>
    <row r="1324" spans="1:27" ht="20.100000000000001" customHeight="1">
      <c r="A1324" s="82">
        <v>8121</v>
      </c>
      <c r="B1324" s="83">
        <v>702130022</v>
      </c>
      <c r="C1324" s="102"/>
      <c r="D1324" s="82" t="s">
        <v>3028</v>
      </c>
      <c r="E1324" s="106" t="s">
        <v>3314</v>
      </c>
      <c r="F1324" s="104" t="s">
        <v>3313</v>
      </c>
      <c r="G1324" s="103" t="s">
        <v>3854</v>
      </c>
      <c r="H1324" s="103" t="s">
        <v>3855</v>
      </c>
      <c r="I1324" s="103" t="s">
        <v>3856</v>
      </c>
      <c r="J1324" s="103" t="s">
        <v>3857</v>
      </c>
      <c r="K1324" s="82">
        <f t="shared" si="139"/>
        <v>3</v>
      </c>
      <c r="L1324" s="82">
        <v>98</v>
      </c>
      <c r="M1324" s="105">
        <f t="shared" si="144"/>
        <v>500000</v>
      </c>
      <c r="N1324" s="105"/>
      <c r="O1324" s="105" t="str">
        <f t="shared" si="140"/>
        <v/>
      </c>
      <c r="P1324" s="105" t="str">
        <f t="shared" si="141"/>
        <v/>
      </c>
      <c r="Q1324" s="82" t="s">
        <v>137</v>
      </c>
      <c r="R1324" s="82"/>
      <c r="S1324" s="82"/>
      <c r="T1324" s="82"/>
      <c r="U1324" s="82"/>
      <c r="V1324" s="82"/>
      <c r="W1324" s="82"/>
      <c r="X1324" s="82"/>
      <c r="Y1324" s="82"/>
      <c r="Z1324" s="105">
        <f t="shared" si="142"/>
        <v>500000</v>
      </c>
      <c r="AA1324" s="61">
        <f t="shared" si="143"/>
        <v>0</v>
      </c>
    </row>
    <row r="1325" spans="1:27" ht="20.100000000000001" customHeight="1">
      <c r="A1325" s="82">
        <v>8122</v>
      </c>
      <c r="B1325" s="83">
        <v>702080017</v>
      </c>
      <c r="C1325" s="102"/>
      <c r="D1325" s="82" t="s">
        <v>3028</v>
      </c>
      <c r="E1325" s="106" t="s">
        <v>3858</v>
      </c>
      <c r="F1325" s="104" t="s">
        <v>3859</v>
      </c>
      <c r="G1325" s="103" t="s">
        <v>3860</v>
      </c>
      <c r="H1325" s="103" t="s">
        <v>147</v>
      </c>
      <c r="I1325" s="103" t="s">
        <v>3861</v>
      </c>
      <c r="J1325" s="103" t="s">
        <v>3212</v>
      </c>
      <c r="K1325" s="82">
        <f t="shared" si="139"/>
        <v>1</v>
      </c>
      <c r="L1325" s="82">
        <v>13</v>
      </c>
      <c r="M1325" s="105">
        <f t="shared" si="144"/>
        <v>300000</v>
      </c>
      <c r="N1325" s="105"/>
      <c r="O1325" s="105" t="str">
        <f t="shared" si="140"/>
        <v/>
      </c>
      <c r="P1325" s="105" t="str">
        <f t="shared" si="141"/>
        <v/>
      </c>
      <c r="Q1325" s="82" t="s">
        <v>137</v>
      </c>
      <c r="R1325" s="82"/>
      <c r="S1325" s="82"/>
      <c r="T1325" s="82"/>
      <c r="U1325" s="82"/>
      <c r="V1325" s="82"/>
      <c r="W1325" s="82"/>
      <c r="X1325" s="82"/>
      <c r="Y1325" s="82"/>
      <c r="Z1325" s="105">
        <f t="shared" si="142"/>
        <v>300000</v>
      </c>
      <c r="AA1325" s="61">
        <f t="shared" si="143"/>
        <v>0</v>
      </c>
    </row>
    <row r="1326" spans="1:27" ht="20.100000000000001" customHeight="1">
      <c r="A1326" s="82">
        <v>8123</v>
      </c>
      <c r="B1326" s="83">
        <v>702050019</v>
      </c>
      <c r="C1326" s="102"/>
      <c r="D1326" s="82" t="s">
        <v>3507</v>
      </c>
      <c r="E1326" s="106" t="s">
        <v>3862</v>
      </c>
      <c r="F1326" s="104" t="s">
        <v>3164</v>
      </c>
      <c r="G1326" s="103" t="s">
        <v>3863</v>
      </c>
      <c r="H1326" s="103" t="s">
        <v>147</v>
      </c>
      <c r="I1326" s="103" t="s">
        <v>3864</v>
      </c>
      <c r="J1326" s="103" t="s">
        <v>3865</v>
      </c>
      <c r="K1326" s="82">
        <f t="shared" si="139"/>
        <v>2</v>
      </c>
      <c r="L1326" s="82">
        <v>20</v>
      </c>
      <c r="M1326" s="105">
        <f t="shared" si="144"/>
        <v>400000</v>
      </c>
      <c r="N1326" s="105"/>
      <c r="O1326" s="105" t="str">
        <f t="shared" si="140"/>
        <v/>
      </c>
      <c r="P1326" s="105" t="str">
        <f t="shared" si="141"/>
        <v/>
      </c>
      <c r="Q1326" s="82" t="s">
        <v>137</v>
      </c>
      <c r="R1326" s="82"/>
      <c r="S1326" s="82"/>
      <c r="T1326" s="82"/>
      <c r="U1326" s="82"/>
      <c r="V1326" s="82"/>
      <c r="W1326" s="82"/>
      <c r="X1326" s="82"/>
      <c r="Y1326" s="82"/>
      <c r="Z1326" s="105">
        <f t="shared" si="142"/>
        <v>400000</v>
      </c>
      <c r="AA1326" s="61">
        <f t="shared" si="143"/>
        <v>0</v>
      </c>
    </row>
    <row r="1327" spans="1:27" ht="20.100000000000001" customHeight="1">
      <c r="A1327" s="82">
        <v>8124</v>
      </c>
      <c r="B1327" s="83">
        <v>702030017</v>
      </c>
      <c r="C1327" s="102"/>
      <c r="D1327" s="82" t="s">
        <v>3507</v>
      </c>
      <c r="E1327" s="106" t="s">
        <v>3866</v>
      </c>
      <c r="F1327" s="104" t="s">
        <v>3108</v>
      </c>
      <c r="G1327" s="103" t="s">
        <v>3867</v>
      </c>
      <c r="H1327" s="103" t="s">
        <v>147</v>
      </c>
      <c r="I1327" s="103" t="s">
        <v>2612</v>
      </c>
      <c r="J1327" s="103" t="s">
        <v>3868</v>
      </c>
      <c r="K1327" s="82">
        <f t="shared" si="139"/>
        <v>1</v>
      </c>
      <c r="L1327" s="82">
        <v>12</v>
      </c>
      <c r="M1327" s="105">
        <f t="shared" si="144"/>
        <v>300000</v>
      </c>
      <c r="N1327" s="105"/>
      <c r="O1327" s="105" t="str">
        <f t="shared" si="140"/>
        <v/>
      </c>
      <c r="P1327" s="105" t="str">
        <f t="shared" si="141"/>
        <v/>
      </c>
      <c r="Q1327" s="82" t="s">
        <v>137</v>
      </c>
      <c r="R1327" s="82"/>
      <c r="S1327" s="82"/>
      <c r="T1327" s="82"/>
      <c r="U1327" s="82"/>
      <c r="V1327" s="82"/>
      <c r="W1327" s="82"/>
      <c r="X1327" s="82"/>
      <c r="Y1327" s="82"/>
      <c r="Z1327" s="105">
        <f t="shared" si="142"/>
        <v>300000</v>
      </c>
      <c r="AA1327" s="61">
        <f t="shared" si="143"/>
        <v>0</v>
      </c>
    </row>
    <row r="1328" spans="1:27" ht="20.100000000000001" customHeight="1">
      <c r="A1328" s="82">
        <v>8125</v>
      </c>
      <c r="B1328" s="83">
        <v>702060020</v>
      </c>
      <c r="C1328" s="102"/>
      <c r="D1328" s="82" t="s">
        <v>3028</v>
      </c>
      <c r="E1328" s="106" t="s">
        <v>3869</v>
      </c>
      <c r="F1328" s="104" t="s">
        <v>2839</v>
      </c>
      <c r="G1328" s="103" t="s">
        <v>3870</v>
      </c>
      <c r="H1328" s="103" t="s">
        <v>147</v>
      </c>
      <c r="I1328" s="103" t="s">
        <v>3871</v>
      </c>
      <c r="J1328" s="103" t="s">
        <v>3187</v>
      </c>
      <c r="K1328" s="82">
        <f t="shared" si="139"/>
        <v>2</v>
      </c>
      <c r="L1328" s="82">
        <v>32</v>
      </c>
      <c r="M1328" s="105">
        <f t="shared" si="144"/>
        <v>400000</v>
      </c>
      <c r="N1328" s="105"/>
      <c r="O1328" s="105" t="str">
        <f t="shared" si="140"/>
        <v/>
      </c>
      <c r="P1328" s="105" t="str">
        <f t="shared" si="141"/>
        <v/>
      </c>
      <c r="Q1328" s="82" t="s">
        <v>137</v>
      </c>
      <c r="R1328" s="82"/>
      <c r="S1328" s="82"/>
      <c r="T1328" s="82"/>
      <c r="U1328" s="82"/>
      <c r="V1328" s="82"/>
      <c r="W1328" s="82"/>
      <c r="X1328" s="82"/>
      <c r="Y1328" s="82"/>
      <c r="Z1328" s="105">
        <f t="shared" si="142"/>
        <v>400000</v>
      </c>
      <c r="AA1328" s="61">
        <f t="shared" si="143"/>
        <v>0</v>
      </c>
    </row>
    <row r="1329" spans="1:27" ht="20.100000000000001" customHeight="1">
      <c r="A1329" s="82">
        <v>8126</v>
      </c>
      <c r="B1329" s="83">
        <v>702040006</v>
      </c>
      <c r="C1329" s="102"/>
      <c r="D1329" s="82" t="s">
        <v>3028</v>
      </c>
      <c r="E1329" s="106" t="s">
        <v>3872</v>
      </c>
      <c r="F1329" s="104" t="s">
        <v>3111</v>
      </c>
      <c r="G1329" s="103" t="s">
        <v>3873</v>
      </c>
      <c r="H1329" s="103" t="s">
        <v>147</v>
      </c>
      <c r="I1329" s="103" t="s">
        <v>3874</v>
      </c>
      <c r="J1329" s="103" t="s">
        <v>3123</v>
      </c>
      <c r="K1329" s="82">
        <f t="shared" si="139"/>
        <v>1</v>
      </c>
      <c r="L1329" s="82">
        <v>15</v>
      </c>
      <c r="M1329" s="105">
        <f t="shared" si="144"/>
        <v>300000</v>
      </c>
      <c r="N1329" s="105"/>
      <c r="O1329" s="105" t="str">
        <f t="shared" si="140"/>
        <v/>
      </c>
      <c r="P1329" s="105" t="str">
        <f t="shared" si="141"/>
        <v/>
      </c>
      <c r="Q1329" s="82" t="s">
        <v>137</v>
      </c>
      <c r="R1329" s="82"/>
      <c r="S1329" s="82"/>
      <c r="T1329" s="82"/>
      <c r="U1329" s="82"/>
      <c r="V1329" s="82"/>
      <c r="W1329" s="82"/>
      <c r="X1329" s="82"/>
      <c r="Y1329" s="82"/>
      <c r="Z1329" s="105">
        <f t="shared" si="142"/>
        <v>300000</v>
      </c>
      <c r="AA1329" s="61">
        <f t="shared" si="143"/>
        <v>0</v>
      </c>
    </row>
    <row r="1330" spans="1:27" ht="20.100000000000001" customHeight="1">
      <c r="A1330" s="82">
        <v>8127</v>
      </c>
      <c r="B1330" s="83">
        <v>702040010</v>
      </c>
      <c r="C1330" s="102"/>
      <c r="D1330" s="82" t="s">
        <v>3028</v>
      </c>
      <c r="E1330" s="106" t="s">
        <v>3875</v>
      </c>
      <c r="F1330" s="104" t="s">
        <v>3126</v>
      </c>
      <c r="G1330" s="103" t="s">
        <v>3876</v>
      </c>
      <c r="H1330" s="103" t="s">
        <v>147</v>
      </c>
      <c r="I1330" s="103" t="s">
        <v>3877</v>
      </c>
      <c r="J1330" s="103" t="s">
        <v>3878</v>
      </c>
      <c r="K1330" s="82">
        <f t="shared" si="139"/>
        <v>2</v>
      </c>
      <c r="L1330" s="82">
        <v>24</v>
      </c>
      <c r="M1330" s="105">
        <f t="shared" si="144"/>
        <v>400000</v>
      </c>
      <c r="N1330" s="105"/>
      <c r="O1330" s="105" t="str">
        <f t="shared" si="140"/>
        <v/>
      </c>
      <c r="P1330" s="105" t="str">
        <f t="shared" si="141"/>
        <v/>
      </c>
      <c r="Q1330" s="82" t="s">
        <v>137</v>
      </c>
      <c r="R1330" s="82"/>
      <c r="S1330" s="82"/>
      <c r="T1330" s="82"/>
      <c r="U1330" s="82"/>
      <c r="V1330" s="82"/>
      <c r="W1330" s="82"/>
      <c r="X1330" s="82"/>
      <c r="Y1330" s="82"/>
      <c r="Z1330" s="105">
        <f t="shared" si="142"/>
        <v>400000</v>
      </c>
      <c r="AA1330" s="61">
        <f t="shared" si="143"/>
        <v>0</v>
      </c>
    </row>
    <row r="1331" spans="1:27" ht="20.100000000000001" customHeight="1">
      <c r="A1331" s="82">
        <v>8128</v>
      </c>
      <c r="B1331" s="83">
        <v>702010010</v>
      </c>
      <c r="C1331" s="102"/>
      <c r="D1331" s="82" t="s">
        <v>3028</v>
      </c>
      <c r="E1331" s="106" t="s">
        <v>3879</v>
      </c>
      <c r="F1331" s="104" t="s">
        <v>2865</v>
      </c>
      <c r="G1331" s="103" t="s">
        <v>3880</v>
      </c>
      <c r="H1331" s="103" t="s">
        <v>147</v>
      </c>
      <c r="I1331" s="103" t="s">
        <v>840</v>
      </c>
      <c r="J1331" s="103" t="s">
        <v>3036</v>
      </c>
      <c r="K1331" s="82">
        <f t="shared" si="139"/>
        <v>2</v>
      </c>
      <c r="L1331" s="82">
        <v>57</v>
      </c>
      <c r="M1331" s="105">
        <f t="shared" si="144"/>
        <v>400000</v>
      </c>
      <c r="N1331" s="105"/>
      <c r="O1331" s="105" t="str">
        <f t="shared" si="140"/>
        <v/>
      </c>
      <c r="P1331" s="105" t="str">
        <f t="shared" si="141"/>
        <v/>
      </c>
      <c r="Q1331" s="82" t="s">
        <v>137</v>
      </c>
      <c r="R1331" s="82"/>
      <c r="S1331" s="82"/>
      <c r="T1331" s="82"/>
      <c r="U1331" s="82"/>
      <c r="V1331" s="82"/>
      <c r="W1331" s="82"/>
      <c r="X1331" s="82"/>
      <c r="Y1331" s="82"/>
      <c r="Z1331" s="105">
        <f t="shared" si="142"/>
        <v>400000</v>
      </c>
      <c r="AA1331" s="61">
        <f t="shared" si="143"/>
        <v>0</v>
      </c>
    </row>
    <row r="1332" spans="1:27" ht="20.100000000000001" customHeight="1">
      <c r="A1332" s="82">
        <v>8129</v>
      </c>
      <c r="B1332" s="83">
        <v>702050020</v>
      </c>
      <c r="C1332" s="102"/>
      <c r="D1332" s="82" t="s">
        <v>3507</v>
      </c>
      <c r="E1332" s="106" t="s">
        <v>3881</v>
      </c>
      <c r="F1332" s="104" t="s">
        <v>3165</v>
      </c>
      <c r="G1332" s="103" t="s">
        <v>3882</v>
      </c>
      <c r="H1332" s="103" t="s">
        <v>147</v>
      </c>
      <c r="I1332" s="103" t="s">
        <v>3883</v>
      </c>
      <c r="J1332" s="103" t="s">
        <v>505</v>
      </c>
      <c r="K1332" s="82">
        <f t="shared" si="139"/>
        <v>1</v>
      </c>
      <c r="L1332" s="82">
        <v>19</v>
      </c>
      <c r="M1332" s="105">
        <f t="shared" si="144"/>
        <v>300000</v>
      </c>
      <c r="N1332" s="105"/>
      <c r="O1332" s="105" t="str">
        <f t="shared" si="140"/>
        <v/>
      </c>
      <c r="P1332" s="105" t="str">
        <f t="shared" si="141"/>
        <v/>
      </c>
      <c r="Q1332" s="82" t="s">
        <v>137</v>
      </c>
      <c r="R1332" s="82"/>
      <c r="S1332" s="82"/>
      <c r="T1332" s="82"/>
      <c r="U1332" s="82"/>
      <c r="V1332" s="82"/>
      <c r="W1332" s="82"/>
      <c r="X1332" s="82"/>
      <c r="Y1332" s="82"/>
      <c r="Z1332" s="105">
        <f t="shared" si="142"/>
        <v>300000</v>
      </c>
      <c r="AA1332" s="61">
        <f t="shared" si="143"/>
        <v>0</v>
      </c>
    </row>
    <row r="1333" spans="1:27" ht="20.100000000000001" customHeight="1">
      <c r="A1333" s="82">
        <v>8130</v>
      </c>
      <c r="B1333" s="83">
        <v>702060002</v>
      </c>
      <c r="C1333" s="102"/>
      <c r="D1333" s="82" t="s">
        <v>3028</v>
      </c>
      <c r="E1333" s="106" t="s">
        <v>3884</v>
      </c>
      <c r="F1333" s="104" t="s">
        <v>2804</v>
      </c>
      <c r="G1333" s="103" t="s">
        <v>3885</v>
      </c>
      <c r="H1333" s="103" t="s">
        <v>147</v>
      </c>
      <c r="I1333" s="103" t="s">
        <v>2674</v>
      </c>
      <c r="J1333" s="103" t="s">
        <v>3171</v>
      </c>
      <c r="K1333" s="82">
        <f t="shared" si="139"/>
        <v>1</v>
      </c>
      <c r="L1333" s="82">
        <v>16</v>
      </c>
      <c r="M1333" s="105">
        <f t="shared" si="144"/>
        <v>300000</v>
      </c>
      <c r="N1333" s="105"/>
      <c r="O1333" s="105" t="str">
        <f t="shared" si="140"/>
        <v/>
      </c>
      <c r="P1333" s="105" t="str">
        <f t="shared" si="141"/>
        <v/>
      </c>
      <c r="Q1333" s="82" t="s">
        <v>137</v>
      </c>
      <c r="R1333" s="82"/>
      <c r="S1333" s="82"/>
      <c r="T1333" s="82"/>
      <c r="U1333" s="82"/>
      <c r="V1333" s="82"/>
      <c r="W1333" s="82"/>
      <c r="X1333" s="82"/>
      <c r="Y1333" s="82"/>
      <c r="Z1333" s="105">
        <f t="shared" si="142"/>
        <v>300000</v>
      </c>
      <c r="AA1333" s="61">
        <f t="shared" si="143"/>
        <v>0</v>
      </c>
    </row>
    <row r="1334" spans="1:27" ht="20.100000000000001" customHeight="1">
      <c r="A1334" s="82">
        <v>8131</v>
      </c>
      <c r="B1334" s="83">
        <v>702010034</v>
      </c>
      <c r="C1334" s="102"/>
      <c r="D1334" s="82" t="s">
        <v>3507</v>
      </c>
      <c r="E1334" s="106" t="s">
        <v>3886</v>
      </c>
      <c r="F1334" s="104" t="s">
        <v>3055</v>
      </c>
      <c r="G1334" s="103" t="s">
        <v>3887</v>
      </c>
      <c r="H1334" s="103" t="s">
        <v>3604</v>
      </c>
      <c r="I1334" s="103" t="s">
        <v>3888</v>
      </c>
      <c r="J1334" s="103" t="s">
        <v>3889</v>
      </c>
      <c r="K1334" s="82">
        <f t="shared" si="139"/>
        <v>2</v>
      </c>
      <c r="L1334" s="82">
        <v>21</v>
      </c>
      <c r="M1334" s="105">
        <f t="shared" si="144"/>
        <v>400000</v>
      </c>
      <c r="N1334" s="105"/>
      <c r="O1334" s="105" t="str">
        <f t="shared" si="140"/>
        <v/>
      </c>
      <c r="P1334" s="105" t="str">
        <f t="shared" si="141"/>
        <v/>
      </c>
      <c r="Q1334" s="82" t="s">
        <v>137</v>
      </c>
      <c r="R1334" s="82"/>
      <c r="S1334" s="82"/>
      <c r="T1334" s="82"/>
      <c r="U1334" s="82"/>
      <c r="V1334" s="82"/>
      <c r="W1334" s="82"/>
      <c r="X1334" s="82"/>
      <c r="Y1334" s="82"/>
      <c r="Z1334" s="105">
        <f t="shared" si="142"/>
        <v>400000</v>
      </c>
      <c r="AA1334" s="61">
        <f t="shared" si="143"/>
        <v>0</v>
      </c>
    </row>
    <row r="1335" spans="1:27" ht="20.100000000000001" customHeight="1">
      <c r="A1335" s="82">
        <v>8132</v>
      </c>
      <c r="B1335" s="83">
        <v>702110036</v>
      </c>
      <c r="C1335" s="102"/>
      <c r="D1335" s="82" t="s">
        <v>3507</v>
      </c>
      <c r="E1335" s="106" t="s">
        <v>3886</v>
      </c>
      <c r="F1335" s="104" t="s">
        <v>3055</v>
      </c>
      <c r="G1335" s="103" t="s">
        <v>3887</v>
      </c>
      <c r="H1335" s="103" t="s">
        <v>147</v>
      </c>
      <c r="I1335" s="103" t="s">
        <v>3888</v>
      </c>
      <c r="J1335" s="103" t="s">
        <v>3890</v>
      </c>
      <c r="K1335" s="82">
        <f t="shared" si="139"/>
        <v>2</v>
      </c>
      <c r="L1335" s="82">
        <v>39</v>
      </c>
      <c r="M1335" s="105">
        <f t="shared" si="144"/>
        <v>400000</v>
      </c>
      <c r="N1335" s="105"/>
      <c r="O1335" s="105" t="str">
        <f t="shared" si="140"/>
        <v/>
      </c>
      <c r="P1335" s="105" t="str">
        <f t="shared" si="141"/>
        <v/>
      </c>
      <c r="Q1335" s="82" t="s">
        <v>137</v>
      </c>
      <c r="R1335" s="82"/>
      <c r="S1335" s="82"/>
      <c r="T1335" s="82"/>
      <c r="U1335" s="82"/>
      <c r="V1335" s="82"/>
      <c r="W1335" s="82"/>
      <c r="X1335" s="82"/>
      <c r="Y1335" s="82"/>
      <c r="Z1335" s="105">
        <f t="shared" si="142"/>
        <v>400000</v>
      </c>
      <c r="AA1335" s="61">
        <f t="shared" si="143"/>
        <v>0</v>
      </c>
    </row>
    <row r="1336" spans="1:27" ht="20.100000000000001" customHeight="1">
      <c r="A1336" s="82">
        <v>8133</v>
      </c>
      <c r="B1336" s="83">
        <v>702030025</v>
      </c>
      <c r="C1336" s="102"/>
      <c r="D1336" s="82" t="s">
        <v>3507</v>
      </c>
      <c r="E1336" s="106" t="s">
        <v>3891</v>
      </c>
      <c r="F1336" s="104" t="s">
        <v>3113</v>
      </c>
      <c r="G1336" s="103" t="s">
        <v>3892</v>
      </c>
      <c r="H1336" s="103" t="s">
        <v>147</v>
      </c>
      <c r="I1336" s="103" t="s">
        <v>486</v>
      </c>
      <c r="J1336" s="103" t="s">
        <v>3893</v>
      </c>
      <c r="K1336" s="82">
        <f t="shared" si="139"/>
        <v>1</v>
      </c>
      <c r="L1336" s="82">
        <v>19</v>
      </c>
      <c r="M1336" s="105">
        <f t="shared" si="144"/>
        <v>300000</v>
      </c>
      <c r="N1336" s="105"/>
      <c r="O1336" s="105" t="str">
        <f t="shared" si="140"/>
        <v/>
      </c>
      <c r="P1336" s="105" t="str">
        <f t="shared" si="141"/>
        <v/>
      </c>
      <c r="Q1336" s="82" t="s">
        <v>137</v>
      </c>
      <c r="R1336" s="82"/>
      <c r="S1336" s="82"/>
      <c r="T1336" s="82"/>
      <c r="U1336" s="82"/>
      <c r="V1336" s="82"/>
      <c r="W1336" s="82"/>
      <c r="X1336" s="82"/>
      <c r="Y1336" s="82"/>
      <c r="Z1336" s="105">
        <f t="shared" si="142"/>
        <v>300000</v>
      </c>
      <c r="AA1336" s="61">
        <f t="shared" si="143"/>
        <v>0</v>
      </c>
    </row>
    <row r="1337" spans="1:27" ht="20.100000000000001" customHeight="1">
      <c r="A1337" s="82">
        <v>8134</v>
      </c>
      <c r="B1337" s="83">
        <v>702130011</v>
      </c>
      <c r="C1337" s="102"/>
      <c r="D1337" s="82" t="s">
        <v>3028</v>
      </c>
      <c r="E1337" s="106" t="s">
        <v>3304</v>
      </c>
      <c r="F1337" s="104" t="s">
        <v>3294</v>
      </c>
      <c r="G1337" s="103" t="s">
        <v>3894</v>
      </c>
      <c r="H1337" s="103" t="s">
        <v>147</v>
      </c>
      <c r="I1337" s="103" t="s">
        <v>3895</v>
      </c>
      <c r="J1337" s="103" t="s">
        <v>3305</v>
      </c>
      <c r="K1337" s="82">
        <f t="shared" si="139"/>
        <v>2</v>
      </c>
      <c r="L1337" s="82">
        <v>40</v>
      </c>
      <c r="M1337" s="105">
        <f t="shared" si="144"/>
        <v>400000</v>
      </c>
      <c r="N1337" s="105"/>
      <c r="O1337" s="105" t="str">
        <f t="shared" si="140"/>
        <v/>
      </c>
      <c r="P1337" s="105" t="str">
        <f t="shared" si="141"/>
        <v/>
      </c>
      <c r="Q1337" s="82" t="s">
        <v>137</v>
      </c>
      <c r="R1337" s="82"/>
      <c r="S1337" s="82"/>
      <c r="T1337" s="82"/>
      <c r="U1337" s="82"/>
      <c r="V1337" s="82"/>
      <c r="W1337" s="82"/>
      <c r="X1337" s="82"/>
      <c r="Y1337" s="82"/>
      <c r="Z1337" s="105">
        <f t="shared" si="142"/>
        <v>400000</v>
      </c>
      <c r="AA1337" s="61">
        <f t="shared" si="143"/>
        <v>0</v>
      </c>
    </row>
    <row r="1338" spans="1:27" ht="20.100000000000001" customHeight="1">
      <c r="A1338" s="82">
        <v>8135</v>
      </c>
      <c r="B1338" s="83">
        <v>702140025</v>
      </c>
      <c r="C1338" s="102"/>
      <c r="D1338" s="82" t="s">
        <v>3028</v>
      </c>
      <c r="E1338" s="106" t="s">
        <v>3304</v>
      </c>
      <c r="F1338" s="104" t="s">
        <v>3294</v>
      </c>
      <c r="G1338" s="103" t="s">
        <v>3894</v>
      </c>
      <c r="H1338" s="103" t="s">
        <v>147</v>
      </c>
      <c r="I1338" s="103" t="s">
        <v>3895</v>
      </c>
      <c r="J1338" s="103" t="s">
        <v>3896</v>
      </c>
      <c r="K1338" s="82">
        <f t="shared" si="139"/>
        <v>2</v>
      </c>
      <c r="L1338" s="82">
        <v>40</v>
      </c>
      <c r="M1338" s="105">
        <f t="shared" si="144"/>
        <v>400000</v>
      </c>
      <c r="N1338" s="105"/>
      <c r="O1338" s="105" t="str">
        <f t="shared" si="140"/>
        <v/>
      </c>
      <c r="P1338" s="105" t="str">
        <f t="shared" si="141"/>
        <v/>
      </c>
      <c r="Q1338" s="82" t="s">
        <v>137</v>
      </c>
      <c r="R1338" s="82"/>
      <c r="S1338" s="82"/>
      <c r="T1338" s="82"/>
      <c r="U1338" s="82"/>
      <c r="V1338" s="82"/>
      <c r="W1338" s="82"/>
      <c r="X1338" s="82"/>
      <c r="Y1338" s="82"/>
      <c r="Z1338" s="105">
        <f t="shared" si="142"/>
        <v>400000</v>
      </c>
      <c r="AA1338" s="61">
        <f t="shared" si="143"/>
        <v>0</v>
      </c>
    </row>
    <row r="1339" spans="1:27" ht="20.100000000000001" customHeight="1">
      <c r="A1339" s="82">
        <v>8136</v>
      </c>
      <c r="B1339" s="83">
        <v>702040037</v>
      </c>
      <c r="C1339" s="102"/>
      <c r="D1339" s="82" t="s">
        <v>3028</v>
      </c>
      <c r="E1339" s="106" t="s">
        <v>3897</v>
      </c>
      <c r="F1339" s="104" t="s">
        <v>3150</v>
      </c>
      <c r="G1339" s="103" t="s">
        <v>3898</v>
      </c>
      <c r="H1339" s="103" t="s">
        <v>220</v>
      </c>
      <c r="I1339" s="103" t="s">
        <v>3899</v>
      </c>
      <c r="J1339" s="103" t="s">
        <v>3900</v>
      </c>
      <c r="K1339" s="82">
        <f t="shared" si="139"/>
        <v>3</v>
      </c>
      <c r="L1339" s="82">
        <v>70</v>
      </c>
      <c r="M1339" s="105">
        <f t="shared" si="144"/>
        <v>500000</v>
      </c>
      <c r="N1339" s="105"/>
      <c r="O1339" s="105" t="str">
        <f t="shared" si="140"/>
        <v/>
      </c>
      <c r="P1339" s="105" t="str">
        <f t="shared" si="141"/>
        <v/>
      </c>
      <c r="Q1339" s="82" t="s">
        <v>137</v>
      </c>
      <c r="R1339" s="82"/>
      <c r="S1339" s="82"/>
      <c r="T1339" s="82"/>
      <c r="U1339" s="82"/>
      <c r="V1339" s="82"/>
      <c r="W1339" s="82"/>
      <c r="X1339" s="82"/>
      <c r="Y1339" s="82"/>
      <c r="Z1339" s="105">
        <f t="shared" si="142"/>
        <v>500000</v>
      </c>
      <c r="AA1339" s="61">
        <f t="shared" si="143"/>
        <v>0</v>
      </c>
    </row>
    <row r="1340" spans="1:27" ht="20.100000000000001" customHeight="1">
      <c r="A1340" s="82">
        <v>8137</v>
      </c>
      <c r="B1340" s="83">
        <v>702060019</v>
      </c>
      <c r="C1340" s="102"/>
      <c r="D1340" s="82" t="s">
        <v>3028</v>
      </c>
      <c r="E1340" s="106" t="s">
        <v>3897</v>
      </c>
      <c r="F1340" s="104" t="s">
        <v>3150</v>
      </c>
      <c r="G1340" s="103" t="s">
        <v>3901</v>
      </c>
      <c r="H1340" s="103" t="s">
        <v>147</v>
      </c>
      <c r="I1340" s="103" t="s">
        <v>3899</v>
      </c>
      <c r="J1340" s="103" t="s">
        <v>3186</v>
      </c>
      <c r="K1340" s="82">
        <f t="shared" si="139"/>
        <v>1</v>
      </c>
      <c r="L1340" s="82">
        <v>9</v>
      </c>
      <c r="M1340" s="105">
        <f t="shared" si="144"/>
        <v>300000</v>
      </c>
      <c r="N1340" s="105"/>
      <c r="O1340" s="105" t="str">
        <f t="shared" si="140"/>
        <v/>
      </c>
      <c r="P1340" s="105" t="str">
        <f t="shared" si="141"/>
        <v/>
      </c>
      <c r="Q1340" s="82" t="s">
        <v>137</v>
      </c>
      <c r="R1340" s="82"/>
      <c r="S1340" s="82"/>
      <c r="T1340" s="82"/>
      <c r="U1340" s="82"/>
      <c r="V1340" s="82"/>
      <c r="W1340" s="82"/>
      <c r="X1340" s="82"/>
      <c r="Y1340" s="82"/>
      <c r="Z1340" s="105">
        <f t="shared" si="142"/>
        <v>300000</v>
      </c>
      <c r="AA1340" s="61">
        <f t="shared" si="143"/>
        <v>0</v>
      </c>
    </row>
    <row r="1341" spans="1:27" ht="20.100000000000001" customHeight="1">
      <c r="A1341" s="82">
        <v>8138</v>
      </c>
      <c r="B1341" s="83">
        <v>702150030</v>
      </c>
      <c r="C1341" s="102"/>
      <c r="D1341" s="82" t="s">
        <v>3028</v>
      </c>
      <c r="E1341" s="106" t="s">
        <v>3902</v>
      </c>
      <c r="F1341" s="104" t="s">
        <v>3403</v>
      </c>
      <c r="G1341" s="103" t="s">
        <v>3903</v>
      </c>
      <c r="H1341" s="103" t="s">
        <v>220</v>
      </c>
      <c r="I1341" s="103" t="s">
        <v>3904</v>
      </c>
      <c r="J1341" s="103" t="s">
        <v>3402</v>
      </c>
      <c r="K1341" s="82">
        <f t="shared" si="139"/>
        <v>2</v>
      </c>
      <c r="L1341" s="82">
        <v>30</v>
      </c>
      <c r="M1341" s="105">
        <f t="shared" si="144"/>
        <v>400000</v>
      </c>
      <c r="N1341" s="105"/>
      <c r="O1341" s="105" t="str">
        <f t="shared" si="140"/>
        <v/>
      </c>
      <c r="P1341" s="105" t="str">
        <f t="shared" si="141"/>
        <v/>
      </c>
      <c r="Q1341" s="82" t="s">
        <v>137</v>
      </c>
      <c r="R1341" s="82"/>
      <c r="S1341" s="82"/>
      <c r="T1341" s="82"/>
      <c r="U1341" s="82"/>
      <c r="V1341" s="82"/>
      <c r="W1341" s="82"/>
      <c r="X1341" s="82"/>
      <c r="Y1341" s="82"/>
      <c r="Z1341" s="105">
        <f t="shared" si="142"/>
        <v>400000</v>
      </c>
      <c r="AA1341" s="61">
        <f t="shared" si="143"/>
        <v>0</v>
      </c>
    </row>
    <row r="1342" spans="1:27" ht="20.100000000000001" customHeight="1">
      <c r="A1342" s="82">
        <v>8139</v>
      </c>
      <c r="B1342" s="83">
        <v>702030013</v>
      </c>
      <c r="C1342" s="102"/>
      <c r="D1342" s="82" t="s">
        <v>3028</v>
      </c>
      <c r="E1342" s="106" t="s">
        <v>3905</v>
      </c>
      <c r="F1342" s="104" t="s">
        <v>3105</v>
      </c>
      <c r="G1342" s="103" t="s">
        <v>3906</v>
      </c>
      <c r="H1342" s="103" t="s">
        <v>147</v>
      </c>
      <c r="I1342" s="103" t="s">
        <v>3907</v>
      </c>
      <c r="J1342" s="103" t="s">
        <v>3908</v>
      </c>
      <c r="K1342" s="82">
        <f t="shared" si="139"/>
        <v>2</v>
      </c>
      <c r="L1342" s="82">
        <v>48</v>
      </c>
      <c r="M1342" s="105">
        <f t="shared" si="144"/>
        <v>400000</v>
      </c>
      <c r="N1342" s="105"/>
      <c r="O1342" s="105" t="str">
        <f t="shared" si="140"/>
        <v/>
      </c>
      <c r="P1342" s="105" t="str">
        <f t="shared" si="141"/>
        <v/>
      </c>
      <c r="Q1342" s="82" t="s">
        <v>137</v>
      </c>
      <c r="R1342" s="82"/>
      <c r="S1342" s="82"/>
      <c r="T1342" s="82"/>
      <c r="U1342" s="82"/>
      <c r="V1342" s="82"/>
      <c r="W1342" s="82"/>
      <c r="X1342" s="82"/>
      <c r="Y1342" s="82"/>
      <c r="Z1342" s="105">
        <f t="shared" si="142"/>
        <v>400000</v>
      </c>
      <c r="AA1342" s="61">
        <f t="shared" si="143"/>
        <v>0</v>
      </c>
    </row>
    <row r="1343" spans="1:27" ht="20.100000000000001" customHeight="1">
      <c r="A1343" s="82">
        <v>8140</v>
      </c>
      <c r="B1343" s="83">
        <v>702080008</v>
      </c>
      <c r="C1343" s="102"/>
      <c r="D1343" s="82" t="s">
        <v>3028</v>
      </c>
      <c r="E1343" s="106" t="s">
        <v>3909</v>
      </c>
      <c r="F1343" s="104" t="s">
        <v>3208</v>
      </c>
      <c r="G1343" s="103" t="s">
        <v>3910</v>
      </c>
      <c r="H1343" s="103" t="s">
        <v>147</v>
      </c>
      <c r="I1343" s="103" t="s">
        <v>3911</v>
      </c>
      <c r="J1343" s="103" t="s">
        <v>3207</v>
      </c>
      <c r="K1343" s="82">
        <f t="shared" si="139"/>
        <v>2</v>
      </c>
      <c r="L1343" s="82">
        <v>24</v>
      </c>
      <c r="M1343" s="105">
        <f t="shared" si="144"/>
        <v>400000</v>
      </c>
      <c r="N1343" s="105"/>
      <c r="O1343" s="105" t="str">
        <f t="shared" si="140"/>
        <v/>
      </c>
      <c r="P1343" s="105" t="str">
        <f t="shared" si="141"/>
        <v/>
      </c>
      <c r="Q1343" s="82" t="s">
        <v>137</v>
      </c>
      <c r="R1343" s="82"/>
      <c r="S1343" s="82"/>
      <c r="T1343" s="82"/>
      <c r="U1343" s="82"/>
      <c r="V1343" s="82"/>
      <c r="W1343" s="82"/>
      <c r="X1343" s="82"/>
      <c r="Y1343" s="82"/>
      <c r="Z1343" s="105">
        <f t="shared" si="142"/>
        <v>400000</v>
      </c>
      <c r="AA1343" s="61">
        <f t="shared" si="143"/>
        <v>0</v>
      </c>
    </row>
    <row r="1344" spans="1:27" ht="20.100000000000001" customHeight="1">
      <c r="A1344" s="82">
        <v>8141</v>
      </c>
      <c r="B1344" s="83">
        <v>702140059</v>
      </c>
      <c r="C1344" s="102"/>
      <c r="D1344" s="82" t="s">
        <v>3507</v>
      </c>
      <c r="E1344" s="106" t="s">
        <v>3912</v>
      </c>
      <c r="F1344" s="104" t="s">
        <v>3365</v>
      </c>
      <c r="G1344" s="103" t="s">
        <v>3913</v>
      </c>
      <c r="H1344" s="103" t="s">
        <v>147</v>
      </c>
      <c r="I1344" s="103" t="s">
        <v>3914</v>
      </c>
      <c r="J1344" s="103" t="s">
        <v>3915</v>
      </c>
      <c r="K1344" s="82">
        <f t="shared" si="139"/>
        <v>1</v>
      </c>
      <c r="L1344" s="82">
        <v>12</v>
      </c>
      <c r="M1344" s="105">
        <f t="shared" si="144"/>
        <v>300000</v>
      </c>
      <c r="N1344" s="105"/>
      <c r="O1344" s="105">
        <f t="shared" si="140"/>
        <v>300000</v>
      </c>
      <c r="P1344" s="105" t="str">
        <f t="shared" si="141"/>
        <v/>
      </c>
      <c r="Q1344" s="82" t="s">
        <v>137</v>
      </c>
      <c r="R1344" s="82"/>
      <c r="S1344" s="82" t="s">
        <v>138</v>
      </c>
      <c r="T1344" s="82"/>
      <c r="U1344" s="82"/>
      <c r="V1344" s="82"/>
      <c r="W1344" s="82"/>
      <c r="X1344" s="82"/>
      <c r="Y1344" s="82"/>
      <c r="Z1344" s="105">
        <f t="shared" si="142"/>
        <v>600000</v>
      </c>
      <c r="AA1344" s="61">
        <f t="shared" si="143"/>
        <v>1000000</v>
      </c>
    </row>
    <row r="1345" spans="1:27" ht="20.100000000000001" customHeight="1">
      <c r="A1345" s="118">
        <v>8142</v>
      </c>
      <c r="B1345" s="119">
        <v>702010006</v>
      </c>
      <c r="C1345" s="120"/>
      <c r="D1345" s="118" t="s">
        <v>3028</v>
      </c>
      <c r="E1345" s="121" t="s">
        <v>3916</v>
      </c>
      <c r="F1345" s="122" t="s">
        <v>3033</v>
      </c>
      <c r="G1345" s="118" t="s">
        <v>3917</v>
      </c>
      <c r="H1345" s="118" t="s">
        <v>147</v>
      </c>
      <c r="I1345" s="118" t="s">
        <v>3918</v>
      </c>
      <c r="J1345" s="118" t="s">
        <v>3032</v>
      </c>
      <c r="K1345" s="118">
        <f t="shared" si="139"/>
        <v>1</v>
      </c>
      <c r="L1345" s="118">
        <v>14</v>
      </c>
      <c r="M1345" s="123">
        <f t="shared" si="144"/>
        <v>300000</v>
      </c>
      <c r="N1345" s="123"/>
      <c r="O1345" s="123">
        <f t="shared" si="140"/>
        <v>300000</v>
      </c>
      <c r="P1345" s="123" t="str">
        <f t="shared" si="141"/>
        <v/>
      </c>
      <c r="Q1345" s="118" t="s">
        <v>137</v>
      </c>
      <c r="R1345" s="118" t="s">
        <v>138</v>
      </c>
      <c r="S1345" s="118"/>
      <c r="T1345" s="118"/>
      <c r="U1345" s="118"/>
      <c r="V1345" s="118"/>
      <c r="W1345" s="118"/>
      <c r="X1345" s="118"/>
      <c r="Y1345" s="118"/>
      <c r="Z1345" s="123">
        <f t="shared" si="142"/>
        <v>600000</v>
      </c>
      <c r="AA1345" s="124">
        <f t="shared" si="143"/>
        <v>1000000</v>
      </c>
    </row>
    <row r="1346" spans="1:27" ht="20.100000000000001" customHeight="1">
      <c r="A1346" s="125">
        <v>8143</v>
      </c>
      <c r="B1346" s="126">
        <v>702010036</v>
      </c>
      <c r="C1346" s="127"/>
      <c r="D1346" s="125" t="s">
        <v>3919</v>
      </c>
      <c r="E1346" s="128" t="s">
        <v>3920</v>
      </c>
      <c r="F1346" s="129" t="s">
        <v>3921</v>
      </c>
      <c r="G1346" s="125" t="s">
        <v>3922</v>
      </c>
      <c r="H1346" s="125" t="s">
        <v>3711</v>
      </c>
      <c r="I1346" s="125" t="s">
        <v>3923</v>
      </c>
      <c r="J1346" s="125" t="s">
        <v>3924</v>
      </c>
      <c r="K1346" s="125">
        <f t="shared" si="139"/>
        <v>2</v>
      </c>
      <c r="L1346" s="125">
        <v>21</v>
      </c>
      <c r="M1346" s="130">
        <f>ROUNDDOWN(IF(L1346="","",IF(K1346=1,300000,IF(K1346=2,400000,IF(K1346=3,500000,"エラー"))))/7*4,-3)</f>
        <v>228000</v>
      </c>
      <c r="N1346" s="130"/>
      <c r="O1346" s="130">
        <f>ROUNDDOWN(IF(OR(Q1346="○",R1346="○",S1346="○",T1346="○",U1346="○",V1346="○"),300000,"")/7*4,-3)</f>
        <v>171000</v>
      </c>
      <c r="P1346" s="130" t="str">
        <f t="shared" si="141"/>
        <v/>
      </c>
      <c r="Q1346" s="125"/>
      <c r="R1346" s="125" t="s">
        <v>138</v>
      </c>
      <c r="S1346" s="125"/>
      <c r="T1346" s="125"/>
      <c r="U1346" s="125"/>
      <c r="V1346" s="125"/>
      <c r="W1346" s="125"/>
      <c r="X1346" s="125"/>
      <c r="Y1346" s="125"/>
      <c r="Z1346" s="130">
        <f t="shared" si="142"/>
        <v>399000</v>
      </c>
      <c r="AA1346" s="131">
        <f>ROUNDDOWN(IF(OR(N1346&lt;&gt;"",O1346&lt;&gt;"",P1346&lt;&gt;""),1000000,0)/7*4,-3)</f>
        <v>571000</v>
      </c>
    </row>
    <row r="1347" spans="1:27" ht="20.100000000000001" customHeight="1">
      <c r="A1347" s="82">
        <v>8144</v>
      </c>
      <c r="B1347" s="83">
        <v>702040003</v>
      </c>
      <c r="C1347" s="102"/>
      <c r="D1347" s="82" t="s">
        <v>3028</v>
      </c>
      <c r="E1347" s="106" t="s">
        <v>3925</v>
      </c>
      <c r="F1347" s="104" t="s">
        <v>3119</v>
      </c>
      <c r="G1347" s="103" t="s">
        <v>3926</v>
      </c>
      <c r="H1347" s="103" t="s">
        <v>147</v>
      </c>
      <c r="I1347" s="103" t="s">
        <v>3927</v>
      </c>
      <c r="J1347" s="103" t="s">
        <v>3118</v>
      </c>
      <c r="K1347" s="82">
        <f t="shared" ref="K1347:K1410" si="145">IF(L1347="","",IF(L1347&lt;=19,1,IF(AND(L1347&gt;=20,L1347&lt;=59),2,IF(L1347&gt;=60,3,"エラー"))))</f>
        <v>2</v>
      </c>
      <c r="L1347" s="82">
        <v>45</v>
      </c>
      <c r="M1347" s="105">
        <f t="shared" si="144"/>
        <v>400000</v>
      </c>
      <c r="N1347" s="105"/>
      <c r="O1347" s="105" t="str">
        <f t="shared" ref="O1347:O1410" si="146">IF(OR(Q1347="○",R1347="○",S1347="○",T1347="○",U1347="○",V1347="○"),300000,"")</f>
        <v/>
      </c>
      <c r="P1347" s="105" t="str">
        <f t="shared" ref="P1347:P1410" si="147">IF(OR(X1347="○",W1347="○",Y1347="○"),300000,"")</f>
        <v/>
      </c>
      <c r="Q1347" s="82" t="s">
        <v>137</v>
      </c>
      <c r="R1347" s="82"/>
      <c r="S1347" s="82"/>
      <c r="T1347" s="82"/>
      <c r="U1347" s="82"/>
      <c r="V1347" s="82"/>
      <c r="W1347" s="82"/>
      <c r="X1347" s="82"/>
      <c r="Y1347" s="82"/>
      <c r="Z1347" s="105">
        <f t="shared" ref="Z1347:Z1410" si="148">SUM(M1347:P1347)</f>
        <v>400000</v>
      </c>
      <c r="AA1347" s="61">
        <f t="shared" ref="AA1347:AA1410" si="149">IF(OR(N1347&lt;&gt;"",O1347&lt;&gt;"",P1347&lt;&gt;""),1000000,0)</f>
        <v>0</v>
      </c>
    </row>
    <row r="1348" spans="1:27" ht="20.100000000000001" customHeight="1">
      <c r="A1348" s="82">
        <v>8145</v>
      </c>
      <c r="B1348" s="83">
        <v>702130028</v>
      </c>
      <c r="C1348" s="102"/>
      <c r="D1348" s="82" t="s">
        <v>3507</v>
      </c>
      <c r="E1348" s="106" t="s">
        <v>3928</v>
      </c>
      <c r="F1348" s="104" t="s">
        <v>3319</v>
      </c>
      <c r="G1348" s="103" t="s">
        <v>3929</v>
      </c>
      <c r="H1348" s="103" t="s">
        <v>220</v>
      </c>
      <c r="I1348" s="103" t="s">
        <v>3930</v>
      </c>
      <c r="J1348" s="103" t="s">
        <v>3931</v>
      </c>
      <c r="K1348" s="82">
        <f t="shared" si="145"/>
        <v>2</v>
      </c>
      <c r="L1348" s="82">
        <v>40</v>
      </c>
      <c r="M1348" s="105">
        <f t="shared" si="144"/>
        <v>400000</v>
      </c>
      <c r="N1348" s="105"/>
      <c r="O1348" s="105" t="str">
        <f t="shared" si="146"/>
        <v/>
      </c>
      <c r="P1348" s="105" t="str">
        <f t="shared" si="147"/>
        <v/>
      </c>
      <c r="Q1348" s="82" t="s">
        <v>137</v>
      </c>
      <c r="R1348" s="82"/>
      <c r="S1348" s="82"/>
      <c r="T1348" s="82"/>
      <c r="U1348" s="82"/>
      <c r="V1348" s="82"/>
      <c r="W1348" s="82"/>
      <c r="X1348" s="82"/>
      <c r="Y1348" s="82"/>
      <c r="Z1348" s="105">
        <f t="shared" si="148"/>
        <v>400000</v>
      </c>
      <c r="AA1348" s="61">
        <f t="shared" si="149"/>
        <v>0</v>
      </c>
    </row>
    <row r="1349" spans="1:27" ht="20.100000000000001" customHeight="1">
      <c r="A1349" s="82">
        <v>8146</v>
      </c>
      <c r="B1349" s="83">
        <v>702140026</v>
      </c>
      <c r="C1349" s="102"/>
      <c r="D1349" s="82" t="s">
        <v>3028</v>
      </c>
      <c r="E1349" s="106" t="s">
        <v>3932</v>
      </c>
      <c r="F1349" s="104" t="s">
        <v>3347</v>
      </c>
      <c r="G1349" s="103" t="s">
        <v>3933</v>
      </c>
      <c r="H1349" s="103" t="s">
        <v>147</v>
      </c>
      <c r="I1349" s="103" t="s">
        <v>3934</v>
      </c>
      <c r="J1349" s="103" t="s">
        <v>3346</v>
      </c>
      <c r="K1349" s="82">
        <f t="shared" si="145"/>
        <v>2</v>
      </c>
      <c r="L1349" s="82">
        <v>49</v>
      </c>
      <c r="M1349" s="105">
        <f t="shared" si="144"/>
        <v>400000</v>
      </c>
      <c r="N1349" s="105"/>
      <c r="O1349" s="105" t="str">
        <f t="shared" si="146"/>
        <v/>
      </c>
      <c r="P1349" s="105" t="str">
        <f t="shared" si="147"/>
        <v/>
      </c>
      <c r="Q1349" s="82" t="s">
        <v>137</v>
      </c>
      <c r="R1349" s="82"/>
      <c r="S1349" s="82"/>
      <c r="T1349" s="82"/>
      <c r="U1349" s="82"/>
      <c r="V1349" s="82"/>
      <c r="W1349" s="82"/>
      <c r="X1349" s="82"/>
      <c r="Y1349" s="82"/>
      <c r="Z1349" s="105">
        <f t="shared" si="148"/>
        <v>400000</v>
      </c>
      <c r="AA1349" s="61">
        <f t="shared" si="149"/>
        <v>0</v>
      </c>
    </row>
    <row r="1350" spans="1:27" ht="20.100000000000001" customHeight="1">
      <c r="A1350" s="82">
        <v>8147</v>
      </c>
      <c r="B1350" s="83">
        <v>702030008</v>
      </c>
      <c r="C1350" s="102"/>
      <c r="D1350" s="82" t="s">
        <v>3028</v>
      </c>
      <c r="E1350" s="106" t="s">
        <v>3935</v>
      </c>
      <c r="F1350" s="104" t="s">
        <v>3097</v>
      </c>
      <c r="G1350" s="103" t="s">
        <v>3936</v>
      </c>
      <c r="H1350" s="103" t="s">
        <v>147</v>
      </c>
      <c r="I1350" s="103" t="s">
        <v>3937</v>
      </c>
      <c r="J1350" s="103" t="s">
        <v>3096</v>
      </c>
      <c r="K1350" s="82">
        <f t="shared" si="145"/>
        <v>3</v>
      </c>
      <c r="L1350" s="82">
        <v>113</v>
      </c>
      <c r="M1350" s="105">
        <f t="shared" si="144"/>
        <v>500000</v>
      </c>
      <c r="N1350" s="105"/>
      <c r="O1350" s="105" t="str">
        <f t="shared" si="146"/>
        <v/>
      </c>
      <c r="P1350" s="105" t="str">
        <f t="shared" si="147"/>
        <v/>
      </c>
      <c r="Q1350" s="82" t="s">
        <v>137</v>
      </c>
      <c r="R1350" s="82"/>
      <c r="S1350" s="82"/>
      <c r="T1350" s="82"/>
      <c r="U1350" s="82"/>
      <c r="V1350" s="82"/>
      <c r="W1350" s="82"/>
      <c r="X1350" s="82"/>
      <c r="Y1350" s="82"/>
      <c r="Z1350" s="105">
        <f t="shared" si="148"/>
        <v>500000</v>
      </c>
      <c r="AA1350" s="61">
        <f t="shared" si="149"/>
        <v>0</v>
      </c>
    </row>
    <row r="1351" spans="1:27" ht="20.100000000000001" customHeight="1">
      <c r="A1351" s="82">
        <v>8148</v>
      </c>
      <c r="B1351" s="83">
        <v>702130026</v>
      </c>
      <c r="C1351" s="102"/>
      <c r="D1351" s="82" t="s">
        <v>3028</v>
      </c>
      <c r="E1351" s="106" t="s">
        <v>3935</v>
      </c>
      <c r="F1351" s="104" t="s">
        <v>3097</v>
      </c>
      <c r="G1351" s="103" t="s">
        <v>3936</v>
      </c>
      <c r="H1351" s="103" t="s">
        <v>147</v>
      </c>
      <c r="I1351" s="103" t="s">
        <v>3937</v>
      </c>
      <c r="J1351" s="103" t="s">
        <v>3318</v>
      </c>
      <c r="K1351" s="82">
        <f t="shared" si="145"/>
        <v>3</v>
      </c>
      <c r="L1351" s="82">
        <v>102</v>
      </c>
      <c r="M1351" s="105">
        <f t="shared" ref="M1351:M1414" si="150">IF(L1351="","",IF(K1351=1,300000,IF(K1351=2,400000,IF(K1351=3,500000,"エラー"))))</f>
        <v>500000</v>
      </c>
      <c r="N1351" s="105"/>
      <c r="O1351" s="105" t="str">
        <f t="shared" si="146"/>
        <v/>
      </c>
      <c r="P1351" s="105" t="str">
        <f t="shared" si="147"/>
        <v/>
      </c>
      <c r="Q1351" s="82" t="s">
        <v>137</v>
      </c>
      <c r="R1351" s="82"/>
      <c r="S1351" s="82"/>
      <c r="T1351" s="82"/>
      <c r="U1351" s="82"/>
      <c r="V1351" s="82"/>
      <c r="W1351" s="82"/>
      <c r="X1351" s="82"/>
      <c r="Y1351" s="82"/>
      <c r="Z1351" s="105">
        <f t="shared" si="148"/>
        <v>500000</v>
      </c>
      <c r="AA1351" s="61">
        <f t="shared" si="149"/>
        <v>0</v>
      </c>
    </row>
    <row r="1352" spans="1:27" ht="20.100000000000001" customHeight="1">
      <c r="A1352" s="82">
        <v>8149</v>
      </c>
      <c r="B1352" s="83">
        <v>702110001</v>
      </c>
      <c r="C1352" s="102"/>
      <c r="D1352" s="82" t="s">
        <v>3028</v>
      </c>
      <c r="E1352" s="106" t="s">
        <v>3938</v>
      </c>
      <c r="F1352" s="104" t="s">
        <v>3240</v>
      </c>
      <c r="G1352" s="103" t="s">
        <v>3939</v>
      </c>
      <c r="H1352" s="103" t="s">
        <v>147</v>
      </c>
      <c r="I1352" s="103" t="s">
        <v>3940</v>
      </c>
      <c r="J1352" s="103" t="s">
        <v>2466</v>
      </c>
      <c r="K1352" s="82">
        <f t="shared" si="145"/>
        <v>1</v>
      </c>
      <c r="L1352" s="82">
        <v>15</v>
      </c>
      <c r="M1352" s="105">
        <f t="shared" si="150"/>
        <v>300000</v>
      </c>
      <c r="N1352" s="105"/>
      <c r="O1352" s="105">
        <f t="shared" si="146"/>
        <v>300000</v>
      </c>
      <c r="P1352" s="105" t="str">
        <f t="shared" si="147"/>
        <v/>
      </c>
      <c r="Q1352" s="82" t="s">
        <v>137</v>
      </c>
      <c r="R1352" s="82" t="s">
        <v>170</v>
      </c>
      <c r="S1352" s="82"/>
      <c r="T1352" s="82"/>
      <c r="U1352" s="82"/>
      <c r="V1352" s="82"/>
      <c r="W1352" s="82"/>
      <c r="X1352" s="82"/>
      <c r="Y1352" s="82"/>
      <c r="Z1352" s="105">
        <f t="shared" si="148"/>
        <v>600000</v>
      </c>
      <c r="AA1352" s="61">
        <f t="shared" si="149"/>
        <v>1000000</v>
      </c>
    </row>
    <row r="1353" spans="1:27" ht="20.100000000000001" customHeight="1">
      <c r="A1353" s="82">
        <v>8150</v>
      </c>
      <c r="B1353" s="83">
        <v>702130030</v>
      </c>
      <c r="C1353" s="102"/>
      <c r="D1353" s="82" t="s">
        <v>3507</v>
      </c>
      <c r="E1353" s="106" t="s">
        <v>3322</v>
      </c>
      <c r="F1353" s="104" t="s">
        <v>3323</v>
      </c>
      <c r="G1353" s="103" t="s">
        <v>3941</v>
      </c>
      <c r="H1353" s="103" t="s">
        <v>147</v>
      </c>
      <c r="I1353" s="103" t="s">
        <v>3942</v>
      </c>
      <c r="J1353" s="103" t="s">
        <v>3943</v>
      </c>
      <c r="K1353" s="82">
        <f t="shared" si="145"/>
        <v>1</v>
      </c>
      <c r="L1353" s="82">
        <v>19</v>
      </c>
      <c r="M1353" s="105">
        <f t="shared" si="150"/>
        <v>300000</v>
      </c>
      <c r="N1353" s="105"/>
      <c r="O1353" s="105" t="str">
        <f t="shared" si="146"/>
        <v/>
      </c>
      <c r="P1353" s="105" t="str">
        <f t="shared" si="147"/>
        <v/>
      </c>
      <c r="Q1353" s="82" t="s">
        <v>137</v>
      </c>
      <c r="R1353" s="82"/>
      <c r="S1353" s="82"/>
      <c r="T1353" s="82"/>
      <c r="U1353" s="82"/>
      <c r="V1353" s="82"/>
      <c r="W1353" s="82"/>
      <c r="X1353" s="82"/>
      <c r="Y1353" s="82"/>
      <c r="Z1353" s="105">
        <f t="shared" si="148"/>
        <v>300000</v>
      </c>
      <c r="AA1353" s="61">
        <f t="shared" si="149"/>
        <v>0</v>
      </c>
    </row>
    <row r="1354" spans="1:27" ht="20.100000000000001" customHeight="1">
      <c r="A1354" s="82">
        <v>8151</v>
      </c>
      <c r="B1354" s="83">
        <v>702140011</v>
      </c>
      <c r="C1354" s="102"/>
      <c r="D1354" s="82" t="s">
        <v>3028</v>
      </c>
      <c r="E1354" s="106" t="s">
        <v>3944</v>
      </c>
      <c r="F1354" s="104" t="s">
        <v>2907</v>
      </c>
      <c r="G1354" s="103" t="s">
        <v>3945</v>
      </c>
      <c r="H1354" s="103" t="s">
        <v>3604</v>
      </c>
      <c r="I1354" s="103" t="s">
        <v>3946</v>
      </c>
      <c r="J1354" s="103" t="s">
        <v>3947</v>
      </c>
      <c r="K1354" s="82">
        <f t="shared" si="145"/>
        <v>3</v>
      </c>
      <c r="L1354" s="82">
        <v>83</v>
      </c>
      <c r="M1354" s="105">
        <f t="shared" si="150"/>
        <v>500000</v>
      </c>
      <c r="N1354" s="105"/>
      <c r="O1354" s="105" t="str">
        <f t="shared" si="146"/>
        <v/>
      </c>
      <c r="P1354" s="105" t="str">
        <f t="shared" si="147"/>
        <v/>
      </c>
      <c r="Q1354" s="82" t="s">
        <v>137</v>
      </c>
      <c r="R1354" s="82"/>
      <c r="S1354" s="82"/>
      <c r="T1354" s="82"/>
      <c r="U1354" s="82"/>
      <c r="V1354" s="82"/>
      <c r="W1354" s="82"/>
      <c r="X1354" s="82"/>
      <c r="Y1354" s="82"/>
      <c r="Z1354" s="105">
        <f t="shared" si="148"/>
        <v>500000</v>
      </c>
      <c r="AA1354" s="61">
        <f t="shared" si="149"/>
        <v>0</v>
      </c>
    </row>
    <row r="1355" spans="1:27" ht="20.100000000000001" customHeight="1">
      <c r="A1355" s="82">
        <v>8152</v>
      </c>
      <c r="B1355" s="83">
        <v>702110024</v>
      </c>
      <c r="C1355" s="102"/>
      <c r="D1355" s="82" t="s">
        <v>3028</v>
      </c>
      <c r="E1355" s="106" t="s">
        <v>3948</v>
      </c>
      <c r="F1355" s="104" t="s">
        <v>3260</v>
      </c>
      <c r="G1355" s="103" t="s">
        <v>3949</v>
      </c>
      <c r="H1355" s="103" t="s">
        <v>147</v>
      </c>
      <c r="I1355" s="103" t="s">
        <v>3950</v>
      </c>
      <c r="J1355" s="103" t="s">
        <v>3259</v>
      </c>
      <c r="K1355" s="82">
        <f t="shared" si="145"/>
        <v>3</v>
      </c>
      <c r="L1355" s="82">
        <v>60</v>
      </c>
      <c r="M1355" s="105">
        <f t="shared" si="150"/>
        <v>500000</v>
      </c>
      <c r="N1355" s="105"/>
      <c r="O1355" s="105" t="str">
        <f t="shared" si="146"/>
        <v/>
      </c>
      <c r="P1355" s="105" t="str">
        <f t="shared" si="147"/>
        <v/>
      </c>
      <c r="Q1355" s="82" t="s">
        <v>137</v>
      </c>
      <c r="R1355" s="82"/>
      <c r="S1355" s="82"/>
      <c r="T1355" s="82"/>
      <c r="U1355" s="82"/>
      <c r="V1355" s="82"/>
      <c r="W1355" s="82"/>
      <c r="X1355" s="82"/>
      <c r="Y1355" s="82"/>
      <c r="Z1355" s="105">
        <f t="shared" si="148"/>
        <v>500000</v>
      </c>
      <c r="AA1355" s="61">
        <f t="shared" si="149"/>
        <v>0</v>
      </c>
    </row>
    <row r="1356" spans="1:27" ht="20.100000000000001" customHeight="1">
      <c r="A1356" s="82">
        <v>8153</v>
      </c>
      <c r="B1356" s="83">
        <v>702110028</v>
      </c>
      <c r="C1356" s="102"/>
      <c r="D1356" s="82" t="s">
        <v>3028</v>
      </c>
      <c r="E1356" s="106" t="s">
        <v>3948</v>
      </c>
      <c r="F1356" s="104" t="s">
        <v>3260</v>
      </c>
      <c r="G1356" s="103" t="s">
        <v>3949</v>
      </c>
      <c r="H1356" s="103" t="s">
        <v>147</v>
      </c>
      <c r="I1356" s="103" t="s">
        <v>3950</v>
      </c>
      <c r="J1356" s="103" t="s">
        <v>3264</v>
      </c>
      <c r="K1356" s="82">
        <f t="shared" si="145"/>
        <v>2</v>
      </c>
      <c r="L1356" s="82">
        <v>20</v>
      </c>
      <c r="M1356" s="105">
        <f t="shared" si="150"/>
        <v>400000</v>
      </c>
      <c r="N1356" s="105"/>
      <c r="O1356" s="105" t="str">
        <f t="shared" si="146"/>
        <v/>
      </c>
      <c r="P1356" s="105" t="str">
        <f t="shared" si="147"/>
        <v/>
      </c>
      <c r="Q1356" s="82" t="s">
        <v>137</v>
      </c>
      <c r="R1356" s="82"/>
      <c r="S1356" s="82"/>
      <c r="T1356" s="82"/>
      <c r="U1356" s="82"/>
      <c r="V1356" s="82"/>
      <c r="W1356" s="82"/>
      <c r="X1356" s="82"/>
      <c r="Y1356" s="82"/>
      <c r="Z1356" s="105">
        <f t="shared" si="148"/>
        <v>400000</v>
      </c>
      <c r="AA1356" s="61">
        <f t="shared" si="149"/>
        <v>0</v>
      </c>
    </row>
    <row r="1357" spans="1:27" ht="20.100000000000001" customHeight="1">
      <c r="A1357" s="82">
        <v>8154</v>
      </c>
      <c r="B1357" s="83">
        <v>702020010</v>
      </c>
      <c r="C1357" s="102"/>
      <c r="D1357" s="82" t="s">
        <v>3028</v>
      </c>
      <c r="E1357" s="106" t="s">
        <v>3951</v>
      </c>
      <c r="F1357" s="104" t="s">
        <v>3066</v>
      </c>
      <c r="G1357" s="103" t="s">
        <v>3952</v>
      </c>
      <c r="H1357" s="103" t="s">
        <v>147</v>
      </c>
      <c r="I1357" s="103" t="s">
        <v>3953</v>
      </c>
      <c r="J1357" s="103" t="s">
        <v>3065</v>
      </c>
      <c r="K1357" s="82">
        <f t="shared" si="145"/>
        <v>2</v>
      </c>
      <c r="L1357" s="82">
        <v>49</v>
      </c>
      <c r="M1357" s="105">
        <f t="shared" si="150"/>
        <v>400000</v>
      </c>
      <c r="N1357" s="105"/>
      <c r="O1357" s="105" t="str">
        <f t="shared" si="146"/>
        <v/>
      </c>
      <c r="P1357" s="105" t="str">
        <f t="shared" si="147"/>
        <v/>
      </c>
      <c r="Q1357" s="82" t="s">
        <v>137</v>
      </c>
      <c r="R1357" s="82"/>
      <c r="S1357" s="82"/>
      <c r="T1357" s="82"/>
      <c r="U1357" s="82"/>
      <c r="V1357" s="82"/>
      <c r="W1357" s="82"/>
      <c r="X1357" s="82"/>
      <c r="Y1357" s="82"/>
      <c r="Z1357" s="105">
        <f t="shared" si="148"/>
        <v>400000</v>
      </c>
      <c r="AA1357" s="61">
        <f t="shared" si="149"/>
        <v>0</v>
      </c>
    </row>
    <row r="1358" spans="1:27" ht="20.100000000000001" customHeight="1">
      <c r="A1358" s="82">
        <v>8155</v>
      </c>
      <c r="B1358" s="83">
        <v>702110041</v>
      </c>
      <c r="C1358" s="102"/>
      <c r="D1358" s="82" t="s">
        <v>3507</v>
      </c>
      <c r="E1358" s="106" t="s">
        <v>3954</v>
      </c>
      <c r="F1358" s="104" t="s">
        <v>3270</v>
      </c>
      <c r="G1358" s="103" t="s">
        <v>3955</v>
      </c>
      <c r="H1358" s="103" t="s">
        <v>147</v>
      </c>
      <c r="I1358" s="103" t="s">
        <v>3956</v>
      </c>
      <c r="J1358" s="103" t="s">
        <v>3957</v>
      </c>
      <c r="K1358" s="82">
        <f t="shared" si="145"/>
        <v>2</v>
      </c>
      <c r="L1358" s="82">
        <v>28</v>
      </c>
      <c r="M1358" s="105">
        <f t="shared" si="150"/>
        <v>400000</v>
      </c>
      <c r="N1358" s="105"/>
      <c r="O1358" s="105" t="str">
        <f t="shared" si="146"/>
        <v/>
      </c>
      <c r="P1358" s="105" t="str">
        <f t="shared" si="147"/>
        <v/>
      </c>
      <c r="Q1358" s="82" t="s">
        <v>137</v>
      </c>
      <c r="R1358" s="82"/>
      <c r="S1358" s="82"/>
      <c r="T1358" s="82"/>
      <c r="U1358" s="82"/>
      <c r="V1358" s="82"/>
      <c r="W1358" s="82"/>
      <c r="X1358" s="82"/>
      <c r="Y1358" s="82"/>
      <c r="Z1358" s="105">
        <f t="shared" si="148"/>
        <v>400000</v>
      </c>
      <c r="AA1358" s="61">
        <f t="shared" si="149"/>
        <v>0</v>
      </c>
    </row>
    <row r="1359" spans="1:27" ht="20.100000000000001" customHeight="1">
      <c r="A1359" s="82">
        <v>8156</v>
      </c>
      <c r="B1359" s="83">
        <v>702150034</v>
      </c>
      <c r="C1359" s="102"/>
      <c r="D1359" s="82" t="s">
        <v>3507</v>
      </c>
      <c r="E1359" s="106" t="s">
        <v>3958</v>
      </c>
      <c r="F1359" s="104" t="s">
        <v>3291</v>
      </c>
      <c r="G1359" s="103" t="s">
        <v>3959</v>
      </c>
      <c r="H1359" s="103" t="s">
        <v>147</v>
      </c>
      <c r="I1359" s="103" t="s">
        <v>3960</v>
      </c>
      <c r="J1359" s="103" t="s">
        <v>3961</v>
      </c>
      <c r="K1359" s="82">
        <f t="shared" si="145"/>
        <v>1</v>
      </c>
      <c r="L1359" s="82">
        <v>19</v>
      </c>
      <c r="M1359" s="105">
        <f t="shared" si="150"/>
        <v>300000</v>
      </c>
      <c r="N1359" s="105"/>
      <c r="O1359" s="105" t="str">
        <f t="shared" si="146"/>
        <v/>
      </c>
      <c r="P1359" s="105" t="str">
        <f t="shared" si="147"/>
        <v/>
      </c>
      <c r="Q1359" s="82" t="s">
        <v>137</v>
      </c>
      <c r="R1359" s="82"/>
      <c r="S1359" s="82"/>
      <c r="T1359" s="82"/>
      <c r="U1359" s="82"/>
      <c r="V1359" s="82"/>
      <c r="W1359" s="82"/>
      <c r="X1359" s="82"/>
      <c r="Y1359" s="82"/>
      <c r="Z1359" s="105">
        <f t="shared" si="148"/>
        <v>300000</v>
      </c>
      <c r="AA1359" s="61">
        <f t="shared" si="149"/>
        <v>0</v>
      </c>
    </row>
    <row r="1360" spans="1:27" ht="20.100000000000001" customHeight="1">
      <c r="A1360" s="82">
        <v>8157</v>
      </c>
      <c r="B1360" s="83">
        <v>702020008</v>
      </c>
      <c r="C1360" s="102"/>
      <c r="D1360" s="82" t="s">
        <v>3028</v>
      </c>
      <c r="E1360" s="106" t="s">
        <v>3962</v>
      </c>
      <c r="F1360" s="104" t="s">
        <v>3062</v>
      </c>
      <c r="G1360" s="103" t="s">
        <v>3963</v>
      </c>
      <c r="H1360" s="103" t="s">
        <v>147</v>
      </c>
      <c r="I1360" s="103" t="s">
        <v>3417</v>
      </c>
      <c r="J1360" s="103" t="s">
        <v>3064</v>
      </c>
      <c r="K1360" s="82">
        <f t="shared" si="145"/>
        <v>1</v>
      </c>
      <c r="L1360" s="82">
        <v>8</v>
      </c>
      <c r="M1360" s="105">
        <f t="shared" si="150"/>
        <v>300000</v>
      </c>
      <c r="N1360" s="105"/>
      <c r="O1360" s="105">
        <f t="shared" si="146"/>
        <v>300000</v>
      </c>
      <c r="P1360" s="105" t="str">
        <f t="shared" si="147"/>
        <v/>
      </c>
      <c r="Q1360" s="82" t="s">
        <v>137</v>
      </c>
      <c r="R1360" s="82" t="s">
        <v>170</v>
      </c>
      <c r="S1360" s="82"/>
      <c r="T1360" s="82"/>
      <c r="U1360" s="82"/>
      <c r="V1360" s="82"/>
      <c r="W1360" s="82"/>
      <c r="X1360" s="82"/>
      <c r="Y1360" s="82"/>
      <c r="Z1360" s="105">
        <f t="shared" si="148"/>
        <v>600000</v>
      </c>
      <c r="AA1360" s="61">
        <f t="shared" si="149"/>
        <v>1000000</v>
      </c>
    </row>
    <row r="1361" spans="1:27" ht="20.100000000000001" customHeight="1">
      <c r="A1361" s="82">
        <v>8158</v>
      </c>
      <c r="B1361" s="83">
        <v>702140051</v>
      </c>
      <c r="C1361" s="102"/>
      <c r="D1361" s="82" t="s">
        <v>3507</v>
      </c>
      <c r="E1361" s="106" t="s">
        <v>3964</v>
      </c>
      <c r="F1361" s="104" t="s">
        <v>3361</v>
      </c>
      <c r="G1361" s="103" t="s">
        <v>3965</v>
      </c>
      <c r="H1361" s="103" t="s">
        <v>844</v>
      </c>
      <c r="I1361" s="103" t="s">
        <v>626</v>
      </c>
      <c r="J1361" s="103" t="s">
        <v>3966</v>
      </c>
      <c r="K1361" s="82">
        <f t="shared" si="145"/>
        <v>2</v>
      </c>
      <c r="L1361" s="82">
        <v>44</v>
      </c>
      <c r="M1361" s="105">
        <f t="shared" si="150"/>
        <v>400000</v>
      </c>
      <c r="N1361" s="105"/>
      <c r="O1361" s="105" t="str">
        <f t="shared" si="146"/>
        <v/>
      </c>
      <c r="P1361" s="105" t="str">
        <f t="shared" si="147"/>
        <v/>
      </c>
      <c r="Q1361" s="82" t="s">
        <v>137</v>
      </c>
      <c r="R1361" s="82"/>
      <c r="S1361" s="82"/>
      <c r="T1361" s="82"/>
      <c r="U1361" s="82"/>
      <c r="V1361" s="82"/>
      <c r="W1361" s="82"/>
      <c r="X1361" s="82"/>
      <c r="Y1361" s="82"/>
      <c r="Z1361" s="105">
        <f t="shared" si="148"/>
        <v>400000</v>
      </c>
      <c r="AA1361" s="61">
        <f t="shared" si="149"/>
        <v>0</v>
      </c>
    </row>
    <row r="1362" spans="1:27" ht="20.100000000000001" customHeight="1">
      <c r="A1362" s="82">
        <v>8159</v>
      </c>
      <c r="B1362" s="83">
        <v>702110019</v>
      </c>
      <c r="C1362" s="102"/>
      <c r="D1362" s="82" t="s">
        <v>3028</v>
      </c>
      <c r="E1362" s="106" t="s">
        <v>3967</v>
      </c>
      <c r="F1362" s="104" t="s">
        <v>3256</v>
      </c>
      <c r="G1362" s="103" t="s">
        <v>3968</v>
      </c>
      <c r="H1362" s="103" t="s">
        <v>220</v>
      </c>
      <c r="I1362" s="103" t="s">
        <v>2722</v>
      </c>
      <c r="J1362" s="103" t="s">
        <v>2723</v>
      </c>
      <c r="K1362" s="82">
        <f t="shared" si="145"/>
        <v>1</v>
      </c>
      <c r="L1362" s="82">
        <v>10</v>
      </c>
      <c r="M1362" s="105">
        <f t="shared" si="150"/>
        <v>300000</v>
      </c>
      <c r="N1362" s="105"/>
      <c r="O1362" s="105" t="str">
        <f t="shared" si="146"/>
        <v/>
      </c>
      <c r="P1362" s="105" t="str">
        <f t="shared" si="147"/>
        <v/>
      </c>
      <c r="Q1362" s="82" t="s">
        <v>137</v>
      </c>
      <c r="R1362" s="82"/>
      <c r="S1362" s="82"/>
      <c r="T1362" s="82"/>
      <c r="U1362" s="82"/>
      <c r="V1362" s="82"/>
      <c r="W1362" s="82"/>
      <c r="X1362" s="82"/>
      <c r="Y1362" s="82"/>
      <c r="Z1362" s="105">
        <f t="shared" si="148"/>
        <v>300000</v>
      </c>
      <c r="AA1362" s="61">
        <f t="shared" si="149"/>
        <v>0</v>
      </c>
    </row>
    <row r="1363" spans="1:27" ht="20.100000000000001" customHeight="1">
      <c r="A1363" s="82">
        <v>8160</v>
      </c>
      <c r="B1363" s="83">
        <v>702140057</v>
      </c>
      <c r="C1363" s="102"/>
      <c r="D1363" s="82" t="s">
        <v>3507</v>
      </c>
      <c r="E1363" s="106" t="s">
        <v>3969</v>
      </c>
      <c r="F1363" s="104" t="s">
        <v>3364</v>
      </c>
      <c r="G1363" s="103" t="s">
        <v>3970</v>
      </c>
      <c r="H1363" s="103" t="s">
        <v>147</v>
      </c>
      <c r="I1363" s="103" t="s">
        <v>3971</v>
      </c>
      <c r="J1363" s="103" t="s">
        <v>3972</v>
      </c>
      <c r="K1363" s="82">
        <f t="shared" si="145"/>
        <v>3</v>
      </c>
      <c r="L1363" s="82">
        <v>99</v>
      </c>
      <c r="M1363" s="105">
        <f t="shared" si="150"/>
        <v>500000</v>
      </c>
      <c r="N1363" s="105"/>
      <c r="O1363" s="105" t="str">
        <f t="shared" si="146"/>
        <v/>
      </c>
      <c r="P1363" s="105" t="str">
        <f t="shared" si="147"/>
        <v/>
      </c>
      <c r="Q1363" s="82" t="s">
        <v>137</v>
      </c>
      <c r="R1363" s="82"/>
      <c r="S1363" s="82"/>
      <c r="T1363" s="82"/>
      <c r="U1363" s="82"/>
      <c r="V1363" s="82"/>
      <c r="W1363" s="82"/>
      <c r="X1363" s="82"/>
      <c r="Y1363" s="82"/>
      <c r="Z1363" s="105">
        <f t="shared" si="148"/>
        <v>500000</v>
      </c>
      <c r="AA1363" s="61">
        <f t="shared" si="149"/>
        <v>0</v>
      </c>
    </row>
    <row r="1364" spans="1:27" ht="20.100000000000001" customHeight="1">
      <c r="A1364" s="82">
        <v>8161</v>
      </c>
      <c r="B1364" s="83">
        <v>702030022</v>
      </c>
      <c r="C1364" s="102"/>
      <c r="D1364" s="82" t="s">
        <v>3507</v>
      </c>
      <c r="E1364" s="106" t="s">
        <v>3973</v>
      </c>
      <c r="F1364" s="104" t="s">
        <v>3110</v>
      </c>
      <c r="G1364" s="103" t="s">
        <v>3974</v>
      </c>
      <c r="H1364" s="103" t="s">
        <v>220</v>
      </c>
      <c r="I1364" s="103" t="s">
        <v>657</v>
      </c>
      <c r="J1364" s="103" t="s">
        <v>3975</v>
      </c>
      <c r="K1364" s="82">
        <f t="shared" si="145"/>
        <v>1</v>
      </c>
      <c r="L1364" s="82">
        <v>18</v>
      </c>
      <c r="M1364" s="105">
        <f t="shared" si="150"/>
        <v>300000</v>
      </c>
      <c r="N1364" s="105"/>
      <c r="O1364" s="105" t="str">
        <f t="shared" si="146"/>
        <v/>
      </c>
      <c r="P1364" s="105" t="str">
        <f t="shared" si="147"/>
        <v/>
      </c>
      <c r="Q1364" s="82" t="s">
        <v>137</v>
      </c>
      <c r="R1364" s="82"/>
      <c r="S1364" s="82"/>
      <c r="T1364" s="82"/>
      <c r="U1364" s="82"/>
      <c r="V1364" s="82"/>
      <c r="W1364" s="82"/>
      <c r="X1364" s="82"/>
      <c r="Y1364" s="82"/>
      <c r="Z1364" s="105">
        <f t="shared" si="148"/>
        <v>300000</v>
      </c>
      <c r="AA1364" s="61">
        <f t="shared" si="149"/>
        <v>0</v>
      </c>
    </row>
    <row r="1365" spans="1:27" ht="20.100000000000001" customHeight="1">
      <c r="A1365" s="82">
        <v>8162</v>
      </c>
      <c r="B1365" s="83">
        <v>702030027</v>
      </c>
      <c r="C1365" s="102"/>
      <c r="D1365" s="82" t="s">
        <v>3507</v>
      </c>
      <c r="E1365" s="106" t="s">
        <v>3973</v>
      </c>
      <c r="F1365" s="104" t="s">
        <v>3110</v>
      </c>
      <c r="G1365" s="103" t="s">
        <v>3974</v>
      </c>
      <c r="H1365" s="103" t="s">
        <v>147</v>
      </c>
      <c r="I1365" s="103" t="s">
        <v>657</v>
      </c>
      <c r="J1365" s="103" t="s">
        <v>3976</v>
      </c>
      <c r="K1365" s="82">
        <f t="shared" si="145"/>
        <v>2</v>
      </c>
      <c r="L1365" s="82">
        <v>24</v>
      </c>
      <c r="M1365" s="105">
        <f t="shared" si="150"/>
        <v>400000</v>
      </c>
      <c r="N1365" s="105"/>
      <c r="O1365" s="105" t="str">
        <f t="shared" si="146"/>
        <v/>
      </c>
      <c r="P1365" s="105" t="str">
        <f t="shared" si="147"/>
        <v/>
      </c>
      <c r="Q1365" s="82" t="s">
        <v>137</v>
      </c>
      <c r="R1365" s="82"/>
      <c r="S1365" s="82"/>
      <c r="T1365" s="82"/>
      <c r="U1365" s="82"/>
      <c r="V1365" s="82"/>
      <c r="W1365" s="82"/>
      <c r="X1365" s="82"/>
      <c r="Y1365" s="82"/>
      <c r="Z1365" s="105">
        <f t="shared" si="148"/>
        <v>400000</v>
      </c>
      <c r="AA1365" s="61">
        <f t="shared" si="149"/>
        <v>0</v>
      </c>
    </row>
    <row r="1366" spans="1:27" ht="20.100000000000001" customHeight="1">
      <c r="A1366" s="82">
        <v>8163</v>
      </c>
      <c r="B1366" s="83">
        <v>702030012</v>
      </c>
      <c r="C1366" s="102"/>
      <c r="D1366" s="82" t="s">
        <v>3028</v>
      </c>
      <c r="E1366" s="106" t="s">
        <v>3977</v>
      </c>
      <c r="F1366" s="104" t="s">
        <v>3077</v>
      </c>
      <c r="G1366" s="103" t="s">
        <v>3978</v>
      </c>
      <c r="H1366" s="103" t="s">
        <v>147</v>
      </c>
      <c r="I1366" s="103" t="s">
        <v>3979</v>
      </c>
      <c r="J1366" s="103" t="s">
        <v>3104</v>
      </c>
      <c r="K1366" s="82">
        <f t="shared" si="145"/>
        <v>2</v>
      </c>
      <c r="L1366" s="82">
        <v>39</v>
      </c>
      <c r="M1366" s="105">
        <f t="shared" si="150"/>
        <v>400000</v>
      </c>
      <c r="N1366" s="105"/>
      <c r="O1366" s="105" t="str">
        <f t="shared" si="146"/>
        <v/>
      </c>
      <c r="P1366" s="105" t="str">
        <f t="shared" si="147"/>
        <v/>
      </c>
      <c r="Q1366" s="82" t="s">
        <v>137</v>
      </c>
      <c r="R1366" s="82"/>
      <c r="S1366" s="82"/>
      <c r="T1366" s="82"/>
      <c r="U1366" s="82"/>
      <c r="V1366" s="82"/>
      <c r="W1366" s="82"/>
      <c r="X1366" s="82"/>
      <c r="Y1366" s="82"/>
      <c r="Z1366" s="105">
        <f t="shared" si="148"/>
        <v>400000</v>
      </c>
      <c r="AA1366" s="61">
        <f t="shared" si="149"/>
        <v>0</v>
      </c>
    </row>
    <row r="1367" spans="1:27" ht="20.100000000000001" customHeight="1">
      <c r="A1367" s="82">
        <v>8164</v>
      </c>
      <c r="B1367" s="83">
        <v>702120028</v>
      </c>
      <c r="C1367" s="102"/>
      <c r="D1367" s="82" t="s">
        <v>3028</v>
      </c>
      <c r="E1367" s="106" t="s">
        <v>3980</v>
      </c>
      <c r="F1367" s="104" t="s">
        <v>3290</v>
      </c>
      <c r="G1367" s="103" t="s">
        <v>3981</v>
      </c>
      <c r="H1367" s="103" t="s">
        <v>147</v>
      </c>
      <c r="I1367" s="103" t="s">
        <v>3982</v>
      </c>
      <c r="J1367" s="103" t="s">
        <v>3289</v>
      </c>
      <c r="K1367" s="82">
        <f t="shared" si="145"/>
        <v>2</v>
      </c>
      <c r="L1367" s="82">
        <v>36</v>
      </c>
      <c r="M1367" s="105">
        <f t="shared" si="150"/>
        <v>400000</v>
      </c>
      <c r="N1367" s="105"/>
      <c r="O1367" s="105" t="str">
        <f t="shared" si="146"/>
        <v/>
      </c>
      <c r="P1367" s="105" t="str">
        <f t="shared" si="147"/>
        <v/>
      </c>
      <c r="Q1367" s="82" t="s">
        <v>137</v>
      </c>
      <c r="R1367" s="82"/>
      <c r="S1367" s="82"/>
      <c r="T1367" s="82"/>
      <c r="U1367" s="82"/>
      <c r="V1367" s="82"/>
      <c r="W1367" s="82"/>
      <c r="X1367" s="82"/>
      <c r="Y1367" s="82"/>
      <c r="Z1367" s="105">
        <f t="shared" si="148"/>
        <v>400000</v>
      </c>
      <c r="AA1367" s="61">
        <f t="shared" si="149"/>
        <v>0</v>
      </c>
    </row>
    <row r="1368" spans="1:27" ht="20.100000000000001" customHeight="1">
      <c r="A1368" s="82">
        <v>8165</v>
      </c>
      <c r="B1368" s="83">
        <v>702110046</v>
      </c>
      <c r="C1368" s="102"/>
      <c r="D1368" s="82" t="s">
        <v>3507</v>
      </c>
      <c r="E1368" s="106" t="s">
        <v>3983</v>
      </c>
      <c r="F1368" s="104" t="s">
        <v>3083</v>
      </c>
      <c r="G1368" s="103" t="s">
        <v>3984</v>
      </c>
      <c r="H1368" s="103" t="s">
        <v>147</v>
      </c>
      <c r="I1368" s="103" t="s">
        <v>3985</v>
      </c>
      <c r="J1368" s="103" t="s">
        <v>3986</v>
      </c>
      <c r="K1368" s="82">
        <f t="shared" si="145"/>
        <v>2</v>
      </c>
      <c r="L1368" s="82">
        <v>20</v>
      </c>
      <c r="M1368" s="105">
        <f t="shared" si="150"/>
        <v>400000</v>
      </c>
      <c r="N1368" s="105"/>
      <c r="O1368" s="105" t="str">
        <f t="shared" si="146"/>
        <v/>
      </c>
      <c r="P1368" s="105" t="str">
        <f t="shared" si="147"/>
        <v/>
      </c>
      <c r="Q1368" s="82" t="s">
        <v>137</v>
      </c>
      <c r="R1368" s="82"/>
      <c r="S1368" s="82"/>
      <c r="T1368" s="82"/>
      <c r="U1368" s="82"/>
      <c r="V1368" s="82"/>
      <c r="W1368" s="82"/>
      <c r="X1368" s="82"/>
      <c r="Y1368" s="82"/>
      <c r="Z1368" s="105">
        <f t="shared" si="148"/>
        <v>400000</v>
      </c>
      <c r="AA1368" s="61">
        <f t="shared" si="149"/>
        <v>0</v>
      </c>
    </row>
    <row r="1369" spans="1:27" ht="20.100000000000001" customHeight="1">
      <c r="A1369" s="82">
        <v>8166</v>
      </c>
      <c r="B1369" s="83">
        <v>702120015</v>
      </c>
      <c r="C1369" s="102"/>
      <c r="D1369" s="82" t="s">
        <v>3028</v>
      </c>
      <c r="E1369" s="106" t="s">
        <v>3987</v>
      </c>
      <c r="F1369" s="104" t="s">
        <v>3286</v>
      </c>
      <c r="G1369" s="103" t="s">
        <v>3988</v>
      </c>
      <c r="H1369" s="103" t="s">
        <v>147</v>
      </c>
      <c r="I1369" s="103" t="s">
        <v>3989</v>
      </c>
      <c r="J1369" s="103" t="s">
        <v>3990</v>
      </c>
      <c r="K1369" s="82">
        <f t="shared" si="145"/>
        <v>3</v>
      </c>
      <c r="L1369" s="82">
        <v>110</v>
      </c>
      <c r="M1369" s="105">
        <f t="shared" si="150"/>
        <v>500000</v>
      </c>
      <c r="N1369" s="105"/>
      <c r="O1369" s="105" t="str">
        <f t="shared" si="146"/>
        <v/>
      </c>
      <c r="P1369" s="105" t="str">
        <f t="shared" si="147"/>
        <v/>
      </c>
      <c r="Q1369" s="82" t="s">
        <v>137</v>
      </c>
      <c r="R1369" s="82"/>
      <c r="S1369" s="82"/>
      <c r="T1369" s="82"/>
      <c r="U1369" s="82"/>
      <c r="V1369" s="82"/>
      <c r="W1369" s="82"/>
      <c r="X1369" s="82"/>
      <c r="Y1369" s="82"/>
      <c r="Z1369" s="105">
        <f t="shared" si="148"/>
        <v>500000</v>
      </c>
      <c r="AA1369" s="61">
        <f t="shared" si="149"/>
        <v>0</v>
      </c>
    </row>
    <row r="1370" spans="1:27" ht="20.100000000000001" customHeight="1">
      <c r="A1370" s="82">
        <v>8167</v>
      </c>
      <c r="B1370" s="83">
        <v>702120025</v>
      </c>
      <c r="C1370" s="102"/>
      <c r="D1370" s="82" t="s">
        <v>3507</v>
      </c>
      <c r="E1370" s="106" t="s">
        <v>3987</v>
      </c>
      <c r="F1370" s="104" t="s">
        <v>3286</v>
      </c>
      <c r="G1370" s="103" t="s">
        <v>3988</v>
      </c>
      <c r="H1370" s="103" t="s">
        <v>147</v>
      </c>
      <c r="I1370" s="103" t="s">
        <v>3989</v>
      </c>
      <c r="J1370" s="103" t="s">
        <v>3991</v>
      </c>
      <c r="K1370" s="82">
        <f t="shared" si="145"/>
        <v>1</v>
      </c>
      <c r="L1370" s="82">
        <v>12</v>
      </c>
      <c r="M1370" s="105">
        <f t="shared" si="150"/>
        <v>300000</v>
      </c>
      <c r="N1370" s="105"/>
      <c r="O1370" s="105" t="str">
        <f t="shared" si="146"/>
        <v/>
      </c>
      <c r="P1370" s="105" t="str">
        <f t="shared" si="147"/>
        <v/>
      </c>
      <c r="Q1370" s="82" t="s">
        <v>137</v>
      </c>
      <c r="R1370" s="82"/>
      <c r="S1370" s="82"/>
      <c r="T1370" s="82"/>
      <c r="U1370" s="82"/>
      <c r="V1370" s="82"/>
      <c r="W1370" s="82"/>
      <c r="X1370" s="82"/>
      <c r="Y1370" s="82"/>
      <c r="Z1370" s="105">
        <f t="shared" si="148"/>
        <v>300000</v>
      </c>
      <c r="AA1370" s="61">
        <f t="shared" si="149"/>
        <v>0</v>
      </c>
    </row>
    <row r="1371" spans="1:27" ht="20.100000000000001" customHeight="1">
      <c r="A1371" s="82">
        <v>8168</v>
      </c>
      <c r="B1371" s="83">
        <v>702140010</v>
      </c>
      <c r="C1371" s="102"/>
      <c r="D1371" s="82" t="s">
        <v>3028</v>
      </c>
      <c r="E1371" s="106" t="s">
        <v>3987</v>
      </c>
      <c r="F1371" s="104" t="s">
        <v>3335</v>
      </c>
      <c r="G1371" s="103" t="s">
        <v>3988</v>
      </c>
      <c r="H1371" s="103" t="s">
        <v>147</v>
      </c>
      <c r="I1371" s="103" t="s">
        <v>3989</v>
      </c>
      <c r="J1371" s="103" t="s">
        <v>3992</v>
      </c>
      <c r="K1371" s="82">
        <f t="shared" si="145"/>
        <v>3</v>
      </c>
      <c r="L1371" s="82">
        <v>385</v>
      </c>
      <c r="M1371" s="105">
        <f t="shared" si="150"/>
        <v>500000</v>
      </c>
      <c r="N1371" s="105"/>
      <c r="O1371" s="105" t="str">
        <f t="shared" si="146"/>
        <v/>
      </c>
      <c r="P1371" s="105" t="str">
        <f t="shared" si="147"/>
        <v/>
      </c>
      <c r="Q1371" s="82" t="s">
        <v>137</v>
      </c>
      <c r="R1371" s="82"/>
      <c r="S1371" s="82"/>
      <c r="T1371" s="82"/>
      <c r="U1371" s="82"/>
      <c r="V1371" s="82"/>
      <c r="W1371" s="82"/>
      <c r="X1371" s="82"/>
      <c r="Y1371" s="82"/>
      <c r="Z1371" s="105">
        <f t="shared" si="148"/>
        <v>500000</v>
      </c>
      <c r="AA1371" s="61">
        <f t="shared" si="149"/>
        <v>0</v>
      </c>
    </row>
    <row r="1372" spans="1:27" ht="20.100000000000001" customHeight="1">
      <c r="A1372" s="82">
        <v>8169</v>
      </c>
      <c r="B1372" s="83">
        <v>702140043</v>
      </c>
      <c r="C1372" s="102"/>
      <c r="D1372" s="82" t="s">
        <v>3507</v>
      </c>
      <c r="E1372" s="106" t="s">
        <v>3987</v>
      </c>
      <c r="F1372" s="104" t="s">
        <v>3286</v>
      </c>
      <c r="G1372" s="103" t="s">
        <v>3988</v>
      </c>
      <c r="H1372" s="103" t="s">
        <v>147</v>
      </c>
      <c r="I1372" s="103" t="s">
        <v>3989</v>
      </c>
      <c r="J1372" s="103" t="s">
        <v>3993</v>
      </c>
      <c r="K1372" s="82">
        <f t="shared" si="145"/>
        <v>1</v>
      </c>
      <c r="L1372" s="82">
        <v>12</v>
      </c>
      <c r="M1372" s="105">
        <f t="shared" si="150"/>
        <v>300000</v>
      </c>
      <c r="N1372" s="105"/>
      <c r="O1372" s="105" t="str">
        <f t="shared" si="146"/>
        <v/>
      </c>
      <c r="P1372" s="105" t="str">
        <f t="shared" si="147"/>
        <v/>
      </c>
      <c r="Q1372" s="82" t="s">
        <v>137</v>
      </c>
      <c r="R1372" s="82"/>
      <c r="S1372" s="82"/>
      <c r="T1372" s="82"/>
      <c r="U1372" s="82"/>
      <c r="V1372" s="82"/>
      <c r="W1372" s="82"/>
      <c r="X1372" s="82"/>
      <c r="Y1372" s="82"/>
      <c r="Z1372" s="105">
        <f t="shared" si="148"/>
        <v>300000</v>
      </c>
      <c r="AA1372" s="61">
        <f t="shared" si="149"/>
        <v>0</v>
      </c>
    </row>
    <row r="1373" spans="1:27" ht="20.100000000000001" customHeight="1">
      <c r="A1373" s="82">
        <v>8170</v>
      </c>
      <c r="B1373" s="83">
        <v>702050008</v>
      </c>
      <c r="C1373" s="102"/>
      <c r="D1373" s="82" t="s">
        <v>3028</v>
      </c>
      <c r="E1373" s="106" t="s">
        <v>3994</v>
      </c>
      <c r="F1373" s="104" t="s">
        <v>3154</v>
      </c>
      <c r="G1373" s="103" t="s">
        <v>3995</v>
      </c>
      <c r="H1373" s="103" t="s">
        <v>147</v>
      </c>
      <c r="I1373" s="103" t="s">
        <v>3996</v>
      </c>
      <c r="J1373" s="103" t="s">
        <v>3153</v>
      </c>
      <c r="K1373" s="82">
        <f t="shared" si="145"/>
        <v>2</v>
      </c>
      <c r="L1373" s="82">
        <v>21</v>
      </c>
      <c r="M1373" s="105">
        <f t="shared" si="150"/>
        <v>400000</v>
      </c>
      <c r="N1373" s="105"/>
      <c r="O1373" s="105">
        <f t="shared" si="146"/>
        <v>300000</v>
      </c>
      <c r="P1373" s="105" t="str">
        <f t="shared" si="147"/>
        <v/>
      </c>
      <c r="Q1373" s="82" t="s">
        <v>137</v>
      </c>
      <c r="R1373" s="82" t="s">
        <v>170</v>
      </c>
      <c r="S1373" s="82"/>
      <c r="T1373" s="82"/>
      <c r="U1373" s="82"/>
      <c r="V1373" s="82"/>
      <c r="W1373" s="82"/>
      <c r="X1373" s="82"/>
      <c r="Y1373" s="82"/>
      <c r="Z1373" s="105">
        <f t="shared" si="148"/>
        <v>700000</v>
      </c>
      <c r="AA1373" s="61">
        <f t="shared" si="149"/>
        <v>1000000</v>
      </c>
    </row>
    <row r="1374" spans="1:27" ht="20.100000000000001" customHeight="1">
      <c r="A1374" s="82">
        <v>8171</v>
      </c>
      <c r="B1374" s="83">
        <v>702040024</v>
      </c>
      <c r="C1374" s="102"/>
      <c r="D1374" s="82" t="s">
        <v>3507</v>
      </c>
      <c r="E1374" s="106" t="s">
        <v>3997</v>
      </c>
      <c r="F1374" s="104" t="s">
        <v>3138</v>
      </c>
      <c r="G1374" s="103" t="s">
        <v>3998</v>
      </c>
      <c r="H1374" s="103"/>
      <c r="I1374" s="103"/>
      <c r="J1374" s="103" t="s">
        <v>3999</v>
      </c>
      <c r="K1374" s="82">
        <f t="shared" si="145"/>
        <v>2</v>
      </c>
      <c r="L1374" s="82">
        <v>20</v>
      </c>
      <c r="M1374" s="105">
        <f t="shared" si="150"/>
        <v>400000</v>
      </c>
      <c r="N1374" s="105"/>
      <c r="O1374" s="105" t="str">
        <f t="shared" si="146"/>
        <v/>
      </c>
      <c r="P1374" s="105" t="str">
        <f t="shared" si="147"/>
        <v/>
      </c>
      <c r="Q1374" s="82" t="s">
        <v>137</v>
      </c>
      <c r="R1374" s="82"/>
      <c r="S1374" s="82"/>
      <c r="T1374" s="82"/>
      <c r="U1374" s="82"/>
      <c r="V1374" s="82"/>
      <c r="W1374" s="82"/>
      <c r="X1374" s="82"/>
      <c r="Y1374" s="82"/>
      <c r="Z1374" s="105">
        <f t="shared" si="148"/>
        <v>400000</v>
      </c>
      <c r="AA1374" s="61">
        <f t="shared" si="149"/>
        <v>0</v>
      </c>
    </row>
    <row r="1375" spans="1:27" ht="20.100000000000001" customHeight="1">
      <c r="A1375" s="82">
        <v>8172</v>
      </c>
      <c r="B1375" s="83">
        <v>702040020</v>
      </c>
      <c r="C1375" s="102"/>
      <c r="D1375" s="82" t="s">
        <v>3507</v>
      </c>
      <c r="E1375" s="106" t="s">
        <v>4000</v>
      </c>
      <c r="F1375" s="104" t="s">
        <v>3135</v>
      </c>
      <c r="G1375" s="103" t="s">
        <v>4001</v>
      </c>
      <c r="H1375" s="103" t="s">
        <v>220</v>
      </c>
      <c r="I1375" s="103" t="s">
        <v>4002</v>
      </c>
      <c r="J1375" s="103" t="s">
        <v>4003</v>
      </c>
      <c r="K1375" s="82">
        <f t="shared" si="145"/>
        <v>2</v>
      </c>
      <c r="L1375" s="82">
        <v>30</v>
      </c>
      <c r="M1375" s="105">
        <f t="shared" si="150"/>
        <v>400000</v>
      </c>
      <c r="N1375" s="105"/>
      <c r="O1375" s="105" t="str">
        <f t="shared" si="146"/>
        <v/>
      </c>
      <c r="P1375" s="105" t="str">
        <f t="shared" si="147"/>
        <v/>
      </c>
      <c r="Q1375" s="82" t="s">
        <v>137</v>
      </c>
      <c r="R1375" s="82"/>
      <c r="S1375" s="82"/>
      <c r="T1375" s="82"/>
      <c r="U1375" s="82"/>
      <c r="V1375" s="82"/>
      <c r="W1375" s="82"/>
      <c r="X1375" s="82"/>
      <c r="Y1375" s="82"/>
      <c r="Z1375" s="105">
        <f t="shared" si="148"/>
        <v>400000</v>
      </c>
      <c r="AA1375" s="61">
        <f t="shared" si="149"/>
        <v>0</v>
      </c>
    </row>
    <row r="1376" spans="1:27" ht="20.100000000000001" customHeight="1">
      <c r="A1376" s="82">
        <v>8173</v>
      </c>
      <c r="B1376" s="83">
        <v>702140027</v>
      </c>
      <c r="C1376" s="102"/>
      <c r="D1376" s="82" t="s">
        <v>3028</v>
      </c>
      <c r="E1376" s="106" t="s">
        <v>4004</v>
      </c>
      <c r="F1376" s="104" t="s">
        <v>3350</v>
      </c>
      <c r="G1376" s="103" t="s">
        <v>4005</v>
      </c>
      <c r="H1376" s="103" t="s">
        <v>147</v>
      </c>
      <c r="I1376" s="103" t="s">
        <v>4006</v>
      </c>
      <c r="J1376" s="103" t="s">
        <v>3349</v>
      </c>
      <c r="K1376" s="82">
        <f t="shared" si="145"/>
        <v>1</v>
      </c>
      <c r="L1376" s="82">
        <v>18</v>
      </c>
      <c r="M1376" s="105">
        <f t="shared" si="150"/>
        <v>300000</v>
      </c>
      <c r="N1376" s="105"/>
      <c r="O1376" s="105">
        <f t="shared" si="146"/>
        <v>300000</v>
      </c>
      <c r="P1376" s="105" t="str">
        <f t="shared" si="147"/>
        <v/>
      </c>
      <c r="Q1376" s="82" t="s">
        <v>137</v>
      </c>
      <c r="R1376" s="82" t="s">
        <v>170</v>
      </c>
      <c r="S1376" s="82"/>
      <c r="T1376" s="82"/>
      <c r="U1376" s="82"/>
      <c r="V1376" s="82"/>
      <c r="W1376" s="82"/>
      <c r="X1376" s="82"/>
      <c r="Y1376" s="82"/>
      <c r="Z1376" s="105">
        <f t="shared" si="148"/>
        <v>600000</v>
      </c>
      <c r="AA1376" s="61">
        <f t="shared" si="149"/>
        <v>1000000</v>
      </c>
    </row>
    <row r="1377" spans="1:27" ht="20.100000000000001" customHeight="1">
      <c r="A1377" s="82">
        <v>8174</v>
      </c>
      <c r="B1377" s="83">
        <v>702140037</v>
      </c>
      <c r="C1377" s="102"/>
      <c r="D1377" s="82" t="s">
        <v>3028</v>
      </c>
      <c r="E1377" s="106" t="s">
        <v>4007</v>
      </c>
      <c r="F1377" s="104" t="s">
        <v>3356</v>
      </c>
      <c r="G1377" s="103" t="s">
        <v>4008</v>
      </c>
      <c r="H1377" s="103" t="s">
        <v>147</v>
      </c>
      <c r="I1377" s="103" t="s">
        <v>2531</v>
      </c>
      <c r="J1377" s="103" t="s">
        <v>4009</v>
      </c>
      <c r="K1377" s="82">
        <f t="shared" si="145"/>
        <v>3</v>
      </c>
      <c r="L1377" s="82">
        <v>201</v>
      </c>
      <c r="M1377" s="105">
        <f t="shared" si="150"/>
        <v>500000</v>
      </c>
      <c r="N1377" s="105"/>
      <c r="O1377" s="105" t="str">
        <f t="shared" si="146"/>
        <v/>
      </c>
      <c r="P1377" s="105" t="str">
        <f t="shared" si="147"/>
        <v/>
      </c>
      <c r="Q1377" s="82" t="s">
        <v>137</v>
      </c>
      <c r="R1377" s="82"/>
      <c r="S1377" s="82"/>
      <c r="T1377" s="82"/>
      <c r="U1377" s="82"/>
      <c r="V1377" s="82"/>
      <c r="W1377" s="82"/>
      <c r="X1377" s="82"/>
      <c r="Y1377" s="82"/>
      <c r="Z1377" s="105">
        <f t="shared" si="148"/>
        <v>500000</v>
      </c>
      <c r="AA1377" s="61">
        <f t="shared" si="149"/>
        <v>0</v>
      </c>
    </row>
    <row r="1378" spans="1:27" ht="20.100000000000001" customHeight="1">
      <c r="A1378" s="82">
        <v>8175</v>
      </c>
      <c r="B1378" s="83">
        <v>702030029</v>
      </c>
      <c r="C1378" s="102"/>
      <c r="D1378" s="82" t="s">
        <v>3507</v>
      </c>
      <c r="E1378" s="106" t="s">
        <v>4010</v>
      </c>
      <c r="F1378" s="104" t="s">
        <v>3116</v>
      </c>
      <c r="G1378" s="103" t="s">
        <v>4011</v>
      </c>
      <c r="H1378" s="103" t="s">
        <v>147</v>
      </c>
      <c r="I1378" s="103" t="s">
        <v>4012</v>
      </c>
      <c r="J1378" s="103" t="s">
        <v>4013</v>
      </c>
      <c r="K1378" s="82">
        <f t="shared" si="145"/>
        <v>1</v>
      </c>
      <c r="L1378" s="82">
        <v>19</v>
      </c>
      <c r="M1378" s="105">
        <f t="shared" si="150"/>
        <v>300000</v>
      </c>
      <c r="N1378" s="105"/>
      <c r="O1378" s="105" t="str">
        <f t="shared" si="146"/>
        <v/>
      </c>
      <c r="P1378" s="105" t="str">
        <f t="shared" si="147"/>
        <v/>
      </c>
      <c r="Q1378" s="82" t="s">
        <v>137</v>
      </c>
      <c r="R1378" s="82"/>
      <c r="S1378" s="82"/>
      <c r="T1378" s="82"/>
      <c r="U1378" s="82"/>
      <c r="V1378" s="82"/>
      <c r="W1378" s="82"/>
      <c r="X1378" s="82"/>
      <c r="Y1378" s="82"/>
      <c r="Z1378" s="105">
        <f t="shared" si="148"/>
        <v>300000</v>
      </c>
      <c r="AA1378" s="61">
        <f t="shared" si="149"/>
        <v>0</v>
      </c>
    </row>
    <row r="1379" spans="1:27" ht="20.100000000000001" customHeight="1">
      <c r="A1379" s="82">
        <v>8176</v>
      </c>
      <c r="B1379" s="83">
        <v>702040032</v>
      </c>
      <c r="C1379" s="102"/>
      <c r="D1379" s="82" t="s">
        <v>3507</v>
      </c>
      <c r="E1379" s="106" t="s">
        <v>4010</v>
      </c>
      <c r="F1379" s="104" t="s">
        <v>3116</v>
      </c>
      <c r="G1379" s="103" t="s">
        <v>4011</v>
      </c>
      <c r="H1379" s="103" t="s">
        <v>147</v>
      </c>
      <c r="I1379" s="103" t="s">
        <v>4012</v>
      </c>
      <c r="J1379" s="103" t="s">
        <v>4014</v>
      </c>
      <c r="K1379" s="82">
        <f t="shared" si="145"/>
        <v>1</v>
      </c>
      <c r="L1379" s="82">
        <v>19</v>
      </c>
      <c r="M1379" s="105">
        <f t="shared" si="150"/>
        <v>300000</v>
      </c>
      <c r="N1379" s="105"/>
      <c r="O1379" s="105" t="str">
        <f t="shared" si="146"/>
        <v/>
      </c>
      <c r="P1379" s="105" t="str">
        <f t="shared" si="147"/>
        <v/>
      </c>
      <c r="Q1379" s="82" t="s">
        <v>137</v>
      </c>
      <c r="R1379" s="82"/>
      <c r="S1379" s="82"/>
      <c r="T1379" s="82"/>
      <c r="U1379" s="82"/>
      <c r="V1379" s="82"/>
      <c r="W1379" s="82"/>
      <c r="X1379" s="82"/>
      <c r="Y1379" s="82"/>
      <c r="Z1379" s="105">
        <f t="shared" si="148"/>
        <v>300000</v>
      </c>
      <c r="AA1379" s="61">
        <f t="shared" si="149"/>
        <v>0</v>
      </c>
    </row>
    <row r="1380" spans="1:27" ht="20.100000000000001" customHeight="1">
      <c r="A1380" s="82">
        <v>8177</v>
      </c>
      <c r="B1380" s="83">
        <v>702050021</v>
      </c>
      <c r="C1380" s="102"/>
      <c r="D1380" s="82" t="s">
        <v>3507</v>
      </c>
      <c r="E1380" s="106" t="s">
        <v>4010</v>
      </c>
      <c r="F1380" s="104" t="s">
        <v>3116</v>
      </c>
      <c r="G1380" s="103" t="s">
        <v>4011</v>
      </c>
      <c r="H1380" s="103" t="s">
        <v>147</v>
      </c>
      <c r="I1380" s="103" t="s">
        <v>4012</v>
      </c>
      <c r="J1380" s="103" t="s">
        <v>4015</v>
      </c>
      <c r="K1380" s="82">
        <f t="shared" si="145"/>
        <v>1</v>
      </c>
      <c r="L1380" s="82">
        <v>19</v>
      </c>
      <c r="M1380" s="105">
        <f t="shared" si="150"/>
        <v>300000</v>
      </c>
      <c r="N1380" s="105"/>
      <c r="O1380" s="105" t="str">
        <f t="shared" si="146"/>
        <v/>
      </c>
      <c r="P1380" s="105" t="str">
        <f t="shared" si="147"/>
        <v/>
      </c>
      <c r="Q1380" s="82" t="s">
        <v>137</v>
      </c>
      <c r="R1380" s="82"/>
      <c r="S1380" s="82"/>
      <c r="T1380" s="82"/>
      <c r="U1380" s="82"/>
      <c r="V1380" s="82"/>
      <c r="W1380" s="82"/>
      <c r="X1380" s="82"/>
      <c r="Y1380" s="82"/>
      <c r="Z1380" s="105">
        <f t="shared" si="148"/>
        <v>300000</v>
      </c>
      <c r="AA1380" s="61">
        <f t="shared" si="149"/>
        <v>0</v>
      </c>
    </row>
    <row r="1381" spans="1:27" ht="20.100000000000001" customHeight="1">
      <c r="A1381" s="82">
        <v>8178</v>
      </c>
      <c r="B1381" s="83">
        <v>702150019</v>
      </c>
      <c r="C1381" s="102"/>
      <c r="D1381" s="82" t="s">
        <v>3507</v>
      </c>
      <c r="E1381" s="106" t="s">
        <v>4016</v>
      </c>
      <c r="F1381" s="104" t="s">
        <v>3394</v>
      </c>
      <c r="G1381" s="103" t="s">
        <v>4017</v>
      </c>
      <c r="H1381" s="103" t="s">
        <v>4018</v>
      </c>
      <c r="I1381" s="103" t="s">
        <v>4019</v>
      </c>
      <c r="J1381" s="103" t="s">
        <v>4020</v>
      </c>
      <c r="K1381" s="82">
        <f t="shared" si="145"/>
        <v>3</v>
      </c>
      <c r="L1381" s="82">
        <v>60</v>
      </c>
      <c r="M1381" s="105">
        <f t="shared" si="150"/>
        <v>500000</v>
      </c>
      <c r="N1381" s="105"/>
      <c r="O1381" s="105" t="str">
        <f t="shared" si="146"/>
        <v/>
      </c>
      <c r="P1381" s="105" t="str">
        <f t="shared" si="147"/>
        <v/>
      </c>
      <c r="Q1381" s="82" t="s">
        <v>137</v>
      </c>
      <c r="R1381" s="82"/>
      <c r="S1381" s="82"/>
      <c r="T1381" s="82"/>
      <c r="U1381" s="82"/>
      <c r="V1381" s="82"/>
      <c r="W1381" s="82"/>
      <c r="X1381" s="82"/>
      <c r="Y1381" s="82"/>
      <c r="Z1381" s="105">
        <f t="shared" si="148"/>
        <v>500000</v>
      </c>
      <c r="AA1381" s="61">
        <f t="shared" si="149"/>
        <v>0</v>
      </c>
    </row>
    <row r="1382" spans="1:27" ht="20.100000000000001" customHeight="1">
      <c r="A1382" s="82">
        <v>8179</v>
      </c>
      <c r="B1382" s="83">
        <v>702020026</v>
      </c>
      <c r="C1382" s="102"/>
      <c r="D1382" s="82" t="s">
        <v>3028</v>
      </c>
      <c r="E1382" s="106" t="s">
        <v>4021</v>
      </c>
      <c r="F1382" s="104" t="s">
        <v>3081</v>
      </c>
      <c r="G1382" s="103" t="s">
        <v>4022</v>
      </c>
      <c r="H1382" s="103" t="s">
        <v>147</v>
      </c>
      <c r="I1382" s="103" t="s">
        <v>4023</v>
      </c>
      <c r="J1382" s="103" t="s">
        <v>3080</v>
      </c>
      <c r="K1382" s="82">
        <f t="shared" si="145"/>
        <v>2</v>
      </c>
      <c r="L1382" s="82">
        <v>24</v>
      </c>
      <c r="M1382" s="105">
        <f t="shared" si="150"/>
        <v>400000</v>
      </c>
      <c r="N1382" s="105"/>
      <c r="O1382" s="105" t="str">
        <f t="shared" si="146"/>
        <v/>
      </c>
      <c r="P1382" s="105" t="str">
        <f t="shared" si="147"/>
        <v/>
      </c>
      <c r="Q1382" s="82" t="s">
        <v>137</v>
      </c>
      <c r="R1382" s="82"/>
      <c r="S1382" s="82"/>
      <c r="T1382" s="82"/>
      <c r="U1382" s="82"/>
      <c r="V1382" s="82"/>
      <c r="W1382" s="82"/>
      <c r="X1382" s="82"/>
      <c r="Y1382" s="82"/>
      <c r="Z1382" s="105">
        <f t="shared" si="148"/>
        <v>400000</v>
      </c>
      <c r="AA1382" s="61">
        <f t="shared" si="149"/>
        <v>0</v>
      </c>
    </row>
    <row r="1383" spans="1:27" ht="20.100000000000001" customHeight="1">
      <c r="A1383" s="82">
        <v>8180</v>
      </c>
      <c r="B1383" s="83">
        <v>702180007</v>
      </c>
      <c r="C1383" s="102"/>
      <c r="D1383" s="82" t="s">
        <v>3507</v>
      </c>
      <c r="E1383" s="106" t="s">
        <v>4024</v>
      </c>
      <c r="F1383" s="104" t="s">
        <v>3323</v>
      </c>
      <c r="G1383" s="103" t="s">
        <v>4025</v>
      </c>
      <c r="H1383" s="103" t="s">
        <v>147</v>
      </c>
      <c r="I1383" s="103" t="s">
        <v>4026</v>
      </c>
      <c r="J1383" s="103" t="s">
        <v>4027</v>
      </c>
      <c r="K1383" s="82">
        <f t="shared" si="145"/>
        <v>1</v>
      </c>
      <c r="L1383" s="82">
        <v>12</v>
      </c>
      <c r="M1383" s="105">
        <f t="shared" si="150"/>
        <v>300000</v>
      </c>
      <c r="N1383" s="105"/>
      <c r="O1383" s="105" t="str">
        <f t="shared" si="146"/>
        <v/>
      </c>
      <c r="P1383" s="105" t="str">
        <f t="shared" si="147"/>
        <v/>
      </c>
      <c r="Q1383" s="82" t="s">
        <v>137</v>
      </c>
      <c r="R1383" s="82"/>
      <c r="S1383" s="82"/>
      <c r="T1383" s="82"/>
      <c r="U1383" s="82"/>
      <c r="V1383" s="82"/>
      <c r="W1383" s="82"/>
      <c r="X1383" s="82"/>
      <c r="Y1383" s="82"/>
      <c r="Z1383" s="105">
        <f t="shared" si="148"/>
        <v>300000</v>
      </c>
      <c r="AA1383" s="61">
        <f t="shared" si="149"/>
        <v>0</v>
      </c>
    </row>
    <row r="1384" spans="1:27" ht="20.100000000000001" customHeight="1">
      <c r="A1384" s="82">
        <v>8181</v>
      </c>
      <c r="B1384" s="83">
        <v>702110013</v>
      </c>
      <c r="C1384" s="102"/>
      <c r="D1384" s="82" t="s">
        <v>3028</v>
      </c>
      <c r="E1384" s="106" t="s">
        <v>4028</v>
      </c>
      <c r="F1384" s="104" t="s">
        <v>3247</v>
      </c>
      <c r="G1384" s="103" t="s">
        <v>4029</v>
      </c>
      <c r="H1384" s="103" t="s">
        <v>147</v>
      </c>
      <c r="I1384" s="103" t="s">
        <v>4030</v>
      </c>
      <c r="J1384" s="103" t="s">
        <v>4031</v>
      </c>
      <c r="K1384" s="82">
        <f t="shared" si="145"/>
        <v>1</v>
      </c>
      <c r="L1384" s="82">
        <v>15</v>
      </c>
      <c r="M1384" s="105">
        <f t="shared" si="150"/>
        <v>300000</v>
      </c>
      <c r="N1384" s="105"/>
      <c r="O1384" s="105" t="str">
        <f t="shared" si="146"/>
        <v/>
      </c>
      <c r="P1384" s="105" t="str">
        <f t="shared" si="147"/>
        <v/>
      </c>
      <c r="Q1384" s="82" t="s">
        <v>137</v>
      </c>
      <c r="R1384" s="82"/>
      <c r="S1384" s="82"/>
      <c r="T1384" s="82"/>
      <c r="U1384" s="82"/>
      <c r="V1384" s="82"/>
      <c r="W1384" s="82"/>
      <c r="X1384" s="82"/>
      <c r="Y1384" s="82"/>
      <c r="Z1384" s="105">
        <f t="shared" si="148"/>
        <v>300000</v>
      </c>
      <c r="AA1384" s="61">
        <f t="shared" si="149"/>
        <v>0</v>
      </c>
    </row>
    <row r="1385" spans="1:27" ht="20.100000000000001" customHeight="1">
      <c r="A1385" s="82">
        <v>8182</v>
      </c>
      <c r="B1385" s="83">
        <v>702030009</v>
      </c>
      <c r="C1385" s="102"/>
      <c r="D1385" s="82" t="s">
        <v>3028</v>
      </c>
      <c r="E1385" s="106" t="s">
        <v>3098</v>
      </c>
      <c r="F1385" s="104" t="s">
        <v>3100</v>
      </c>
      <c r="G1385" s="103" t="s">
        <v>4032</v>
      </c>
      <c r="H1385" s="103" t="s">
        <v>147</v>
      </c>
      <c r="I1385" s="103" t="s">
        <v>4033</v>
      </c>
      <c r="J1385" s="103" t="s">
        <v>3099</v>
      </c>
      <c r="K1385" s="82">
        <f t="shared" si="145"/>
        <v>3</v>
      </c>
      <c r="L1385" s="82">
        <v>120</v>
      </c>
      <c r="M1385" s="105">
        <f t="shared" si="150"/>
        <v>500000</v>
      </c>
      <c r="N1385" s="105"/>
      <c r="O1385" s="105" t="str">
        <f t="shared" si="146"/>
        <v/>
      </c>
      <c r="P1385" s="105" t="str">
        <f t="shared" si="147"/>
        <v/>
      </c>
      <c r="Q1385" s="82" t="s">
        <v>137</v>
      </c>
      <c r="R1385" s="82"/>
      <c r="S1385" s="82"/>
      <c r="T1385" s="82"/>
      <c r="U1385" s="82"/>
      <c r="V1385" s="82"/>
      <c r="W1385" s="82"/>
      <c r="X1385" s="82"/>
      <c r="Y1385" s="82"/>
      <c r="Z1385" s="105">
        <f t="shared" si="148"/>
        <v>500000</v>
      </c>
      <c r="AA1385" s="61">
        <f t="shared" si="149"/>
        <v>0</v>
      </c>
    </row>
    <row r="1386" spans="1:27" ht="20.100000000000001" customHeight="1">
      <c r="A1386" s="82">
        <v>8183</v>
      </c>
      <c r="B1386" s="83">
        <v>702010025</v>
      </c>
      <c r="C1386" s="102"/>
      <c r="D1386" s="82" t="s">
        <v>3507</v>
      </c>
      <c r="E1386" s="106" t="s">
        <v>4034</v>
      </c>
      <c r="F1386" s="104" t="s">
        <v>3049</v>
      </c>
      <c r="G1386" s="103" t="s">
        <v>4035</v>
      </c>
      <c r="H1386" s="103" t="s">
        <v>147</v>
      </c>
      <c r="I1386" s="103" t="s">
        <v>709</v>
      </c>
      <c r="J1386" s="103" t="s">
        <v>4036</v>
      </c>
      <c r="K1386" s="82">
        <f t="shared" si="145"/>
        <v>1</v>
      </c>
      <c r="L1386" s="82">
        <v>18</v>
      </c>
      <c r="M1386" s="105">
        <f t="shared" si="150"/>
        <v>300000</v>
      </c>
      <c r="N1386" s="105"/>
      <c r="O1386" s="105" t="str">
        <f t="shared" si="146"/>
        <v/>
      </c>
      <c r="P1386" s="105" t="str">
        <f t="shared" si="147"/>
        <v/>
      </c>
      <c r="Q1386" s="82" t="s">
        <v>137</v>
      </c>
      <c r="R1386" s="82"/>
      <c r="S1386" s="82"/>
      <c r="T1386" s="82"/>
      <c r="U1386" s="82"/>
      <c r="V1386" s="82"/>
      <c r="W1386" s="82"/>
      <c r="X1386" s="82"/>
      <c r="Y1386" s="82"/>
      <c r="Z1386" s="105">
        <f t="shared" si="148"/>
        <v>300000</v>
      </c>
      <c r="AA1386" s="61">
        <f t="shared" si="149"/>
        <v>0</v>
      </c>
    </row>
    <row r="1387" spans="1:27" ht="20.100000000000001" customHeight="1">
      <c r="A1387" s="82">
        <v>8184</v>
      </c>
      <c r="B1387" s="83">
        <v>702030020</v>
      </c>
      <c r="C1387" s="102"/>
      <c r="D1387" s="82" t="s">
        <v>3507</v>
      </c>
      <c r="E1387" s="106" t="s">
        <v>4034</v>
      </c>
      <c r="F1387" s="104" t="s">
        <v>3049</v>
      </c>
      <c r="G1387" s="103" t="s">
        <v>4037</v>
      </c>
      <c r="H1387" s="103" t="s">
        <v>147</v>
      </c>
      <c r="I1387" s="103" t="s">
        <v>709</v>
      </c>
      <c r="J1387" s="103" t="s">
        <v>4038</v>
      </c>
      <c r="K1387" s="82">
        <f t="shared" si="145"/>
        <v>1</v>
      </c>
      <c r="L1387" s="82">
        <v>19</v>
      </c>
      <c r="M1387" s="105">
        <f t="shared" si="150"/>
        <v>300000</v>
      </c>
      <c r="N1387" s="105"/>
      <c r="O1387" s="105" t="str">
        <f t="shared" si="146"/>
        <v/>
      </c>
      <c r="P1387" s="105" t="str">
        <f t="shared" si="147"/>
        <v/>
      </c>
      <c r="Q1387" s="82" t="s">
        <v>137</v>
      </c>
      <c r="R1387" s="82"/>
      <c r="S1387" s="82"/>
      <c r="T1387" s="82"/>
      <c r="U1387" s="82"/>
      <c r="V1387" s="82"/>
      <c r="W1387" s="82"/>
      <c r="X1387" s="82"/>
      <c r="Y1387" s="82"/>
      <c r="Z1387" s="105">
        <f t="shared" si="148"/>
        <v>300000</v>
      </c>
      <c r="AA1387" s="61">
        <f t="shared" si="149"/>
        <v>0</v>
      </c>
    </row>
    <row r="1388" spans="1:27" ht="20.100000000000001" customHeight="1">
      <c r="A1388" s="82">
        <v>8185</v>
      </c>
      <c r="B1388" s="83">
        <v>702110031</v>
      </c>
      <c r="C1388" s="102"/>
      <c r="D1388" s="82" t="s">
        <v>3028</v>
      </c>
      <c r="E1388" s="106" t="s">
        <v>4039</v>
      </c>
      <c r="F1388" s="104" t="s">
        <v>3266</v>
      </c>
      <c r="G1388" s="103" t="s">
        <v>4040</v>
      </c>
      <c r="H1388" s="103"/>
      <c r="I1388" s="103" t="s">
        <v>4041</v>
      </c>
      <c r="J1388" s="103" t="s">
        <v>3265</v>
      </c>
      <c r="K1388" s="82">
        <f t="shared" si="145"/>
        <v>2</v>
      </c>
      <c r="L1388" s="82">
        <v>25</v>
      </c>
      <c r="M1388" s="105">
        <f t="shared" si="150"/>
        <v>400000</v>
      </c>
      <c r="N1388" s="105"/>
      <c r="O1388" s="105" t="str">
        <f t="shared" si="146"/>
        <v/>
      </c>
      <c r="P1388" s="105" t="str">
        <f t="shared" si="147"/>
        <v/>
      </c>
      <c r="Q1388" s="82" t="s">
        <v>137</v>
      </c>
      <c r="R1388" s="82"/>
      <c r="S1388" s="82"/>
      <c r="T1388" s="82"/>
      <c r="U1388" s="82"/>
      <c r="V1388" s="82"/>
      <c r="W1388" s="82"/>
      <c r="X1388" s="82"/>
      <c r="Y1388" s="82"/>
      <c r="Z1388" s="105">
        <f t="shared" si="148"/>
        <v>400000</v>
      </c>
      <c r="AA1388" s="61">
        <f t="shared" si="149"/>
        <v>0</v>
      </c>
    </row>
    <row r="1389" spans="1:27" ht="20.100000000000001" customHeight="1">
      <c r="A1389" s="82">
        <v>8186</v>
      </c>
      <c r="B1389" s="83">
        <v>702040014</v>
      </c>
      <c r="C1389" s="102"/>
      <c r="D1389" s="82" t="s">
        <v>3028</v>
      </c>
      <c r="E1389" s="106" t="s">
        <v>4042</v>
      </c>
      <c r="F1389" s="104" t="s">
        <v>3131</v>
      </c>
      <c r="G1389" s="103" t="s">
        <v>4043</v>
      </c>
      <c r="H1389" s="103" t="s">
        <v>147</v>
      </c>
      <c r="I1389" s="103" t="s">
        <v>4044</v>
      </c>
      <c r="J1389" s="103" t="s">
        <v>3130</v>
      </c>
      <c r="K1389" s="82">
        <f t="shared" si="145"/>
        <v>1</v>
      </c>
      <c r="L1389" s="82">
        <v>5</v>
      </c>
      <c r="M1389" s="105">
        <f t="shared" si="150"/>
        <v>300000</v>
      </c>
      <c r="N1389" s="105"/>
      <c r="O1389" s="105" t="str">
        <f t="shared" si="146"/>
        <v/>
      </c>
      <c r="P1389" s="105" t="str">
        <f t="shared" si="147"/>
        <v/>
      </c>
      <c r="Q1389" s="82" t="s">
        <v>137</v>
      </c>
      <c r="R1389" s="82"/>
      <c r="S1389" s="82"/>
      <c r="T1389" s="82"/>
      <c r="U1389" s="82"/>
      <c r="V1389" s="82"/>
      <c r="W1389" s="82"/>
      <c r="X1389" s="82"/>
      <c r="Y1389" s="82"/>
      <c r="Z1389" s="105">
        <f t="shared" si="148"/>
        <v>300000</v>
      </c>
      <c r="AA1389" s="61">
        <f t="shared" si="149"/>
        <v>0</v>
      </c>
    </row>
    <row r="1390" spans="1:27" ht="20.100000000000001" customHeight="1">
      <c r="A1390" s="82">
        <v>8187</v>
      </c>
      <c r="B1390" s="83">
        <v>702110042</v>
      </c>
      <c r="C1390" s="102"/>
      <c r="D1390" s="82" t="s">
        <v>3028</v>
      </c>
      <c r="E1390" s="106" t="s">
        <v>4045</v>
      </c>
      <c r="F1390" s="104" t="s">
        <v>3271</v>
      </c>
      <c r="G1390" s="103" t="s">
        <v>4046</v>
      </c>
      <c r="H1390" s="103" t="s">
        <v>220</v>
      </c>
      <c r="I1390" s="103" t="s">
        <v>4047</v>
      </c>
      <c r="J1390" s="103" t="s">
        <v>4048</v>
      </c>
      <c r="K1390" s="82">
        <f t="shared" si="145"/>
        <v>1</v>
      </c>
      <c r="L1390" s="82">
        <v>14</v>
      </c>
      <c r="M1390" s="105">
        <f t="shared" si="150"/>
        <v>300000</v>
      </c>
      <c r="N1390" s="105"/>
      <c r="O1390" s="105" t="str">
        <f t="shared" si="146"/>
        <v/>
      </c>
      <c r="P1390" s="105" t="str">
        <f t="shared" si="147"/>
        <v/>
      </c>
      <c r="Q1390" s="82" t="s">
        <v>137</v>
      </c>
      <c r="R1390" s="82"/>
      <c r="S1390" s="82"/>
      <c r="T1390" s="82"/>
      <c r="U1390" s="82"/>
      <c r="V1390" s="82"/>
      <c r="W1390" s="82"/>
      <c r="X1390" s="82"/>
      <c r="Y1390" s="82"/>
      <c r="Z1390" s="105">
        <f t="shared" si="148"/>
        <v>300000</v>
      </c>
      <c r="AA1390" s="61">
        <f t="shared" si="149"/>
        <v>0</v>
      </c>
    </row>
    <row r="1391" spans="1:27" ht="20.100000000000001" customHeight="1">
      <c r="A1391" s="82">
        <v>8188</v>
      </c>
      <c r="B1391" s="83">
        <v>702070012</v>
      </c>
      <c r="C1391" s="102"/>
      <c r="D1391" s="82" t="s">
        <v>3507</v>
      </c>
      <c r="E1391" s="106" t="s">
        <v>4049</v>
      </c>
      <c r="F1391" s="104" t="s">
        <v>3198</v>
      </c>
      <c r="G1391" s="103" t="s">
        <v>4050</v>
      </c>
      <c r="H1391" s="103" t="s">
        <v>147</v>
      </c>
      <c r="I1391" s="103" t="s">
        <v>4051</v>
      </c>
      <c r="J1391" s="103" t="s">
        <v>4052</v>
      </c>
      <c r="K1391" s="82">
        <f t="shared" si="145"/>
        <v>1</v>
      </c>
      <c r="L1391" s="82">
        <v>19</v>
      </c>
      <c r="M1391" s="105">
        <f t="shared" si="150"/>
        <v>300000</v>
      </c>
      <c r="N1391" s="105"/>
      <c r="O1391" s="105" t="str">
        <f t="shared" si="146"/>
        <v/>
      </c>
      <c r="P1391" s="105" t="str">
        <f t="shared" si="147"/>
        <v/>
      </c>
      <c r="Q1391" s="82" t="s">
        <v>137</v>
      </c>
      <c r="R1391" s="82"/>
      <c r="S1391" s="82"/>
      <c r="T1391" s="82"/>
      <c r="U1391" s="82"/>
      <c r="V1391" s="82"/>
      <c r="W1391" s="82"/>
      <c r="X1391" s="82"/>
      <c r="Y1391" s="82"/>
      <c r="Z1391" s="105">
        <f t="shared" si="148"/>
        <v>300000</v>
      </c>
      <c r="AA1391" s="61">
        <f t="shared" si="149"/>
        <v>0</v>
      </c>
    </row>
    <row r="1392" spans="1:27" ht="20.100000000000001" customHeight="1">
      <c r="A1392" s="82">
        <v>8189</v>
      </c>
      <c r="B1392" s="83">
        <v>702110035</v>
      </c>
      <c r="C1392" s="102"/>
      <c r="D1392" s="82" t="s">
        <v>3507</v>
      </c>
      <c r="E1392" s="106" t="s">
        <v>4049</v>
      </c>
      <c r="F1392" s="104" t="s">
        <v>3198</v>
      </c>
      <c r="G1392" s="103" t="s">
        <v>4050</v>
      </c>
      <c r="H1392" s="103" t="s">
        <v>147</v>
      </c>
      <c r="I1392" s="103" t="s">
        <v>4051</v>
      </c>
      <c r="J1392" s="103" t="s">
        <v>4053</v>
      </c>
      <c r="K1392" s="82">
        <f t="shared" si="145"/>
        <v>1</v>
      </c>
      <c r="L1392" s="82">
        <v>19</v>
      </c>
      <c r="M1392" s="105">
        <f t="shared" si="150"/>
        <v>300000</v>
      </c>
      <c r="N1392" s="105"/>
      <c r="O1392" s="105" t="str">
        <f t="shared" si="146"/>
        <v/>
      </c>
      <c r="P1392" s="105" t="str">
        <f t="shared" si="147"/>
        <v/>
      </c>
      <c r="Q1392" s="82" t="s">
        <v>137</v>
      </c>
      <c r="R1392" s="82"/>
      <c r="S1392" s="82"/>
      <c r="T1392" s="82"/>
      <c r="U1392" s="82"/>
      <c r="V1392" s="82"/>
      <c r="W1392" s="82"/>
      <c r="X1392" s="82"/>
      <c r="Y1392" s="82"/>
      <c r="Z1392" s="105">
        <f t="shared" si="148"/>
        <v>300000</v>
      </c>
      <c r="AA1392" s="61">
        <f t="shared" si="149"/>
        <v>0</v>
      </c>
    </row>
    <row r="1393" spans="1:27" ht="20.100000000000001" customHeight="1">
      <c r="A1393" s="82">
        <v>8190</v>
      </c>
      <c r="B1393" s="83">
        <v>702140050</v>
      </c>
      <c r="C1393" s="102"/>
      <c r="D1393" s="82" t="s">
        <v>3507</v>
      </c>
      <c r="E1393" s="106" t="s">
        <v>4054</v>
      </c>
      <c r="F1393" s="104" t="s">
        <v>3343</v>
      </c>
      <c r="G1393" s="103" t="s">
        <v>4055</v>
      </c>
      <c r="H1393" s="103" t="s">
        <v>1817</v>
      </c>
      <c r="I1393" s="103" t="s">
        <v>4056</v>
      </c>
      <c r="J1393" s="103" t="s">
        <v>4057</v>
      </c>
      <c r="K1393" s="82">
        <f t="shared" si="145"/>
        <v>1</v>
      </c>
      <c r="L1393" s="82">
        <v>12</v>
      </c>
      <c r="M1393" s="105">
        <f t="shared" si="150"/>
        <v>300000</v>
      </c>
      <c r="N1393" s="105"/>
      <c r="O1393" s="105" t="str">
        <f t="shared" si="146"/>
        <v/>
      </c>
      <c r="P1393" s="105" t="str">
        <f t="shared" si="147"/>
        <v/>
      </c>
      <c r="Q1393" s="82" t="s">
        <v>137</v>
      </c>
      <c r="R1393" s="82"/>
      <c r="S1393" s="82"/>
      <c r="T1393" s="82"/>
      <c r="U1393" s="82"/>
      <c r="V1393" s="82"/>
      <c r="W1393" s="82"/>
      <c r="X1393" s="82"/>
      <c r="Y1393" s="82"/>
      <c r="Z1393" s="105">
        <f t="shared" si="148"/>
        <v>300000</v>
      </c>
      <c r="AA1393" s="61">
        <f t="shared" si="149"/>
        <v>0</v>
      </c>
    </row>
    <row r="1394" spans="1:27" ht="20.100000000000001" customHeight="1">
      <c r="A1394" s="82">
        <v>8191</v>
      </c>
      <c r="B1394" s="83">
        <v>702140031</v>
      </c>
      <c r="C1394" s="102"/>
      <c r="D1394" s="82" t="s">
        <v>3028</v>
      </c>
      <c r="E1394" s="106" t="s">
        <v>4058</v>
      </c>
      <c r="F1394" s="104" t="s">
        <v>3352</v>
      </c>
      <c r="G1394" s="103" t="s">
        <v>4059</v>
      </c>
      <c r="H1394" s="103" t="s">
        <v>220</v>
      </c>
      <c r="I1394" s="103" t="s">
        <v>4060</v>
      </c>
      <c r="J1394" s="103" t="s">
        <v>3351</v>
      </c>
      <c r="K1394" s="82">
        <f t="shared" si="145"/>
        <v>3</v>
      </c>
      <c r="L1394" s="82">
        <v>342</v>
      </c>
      <c r="M1394" s="105">
        <f t="shared" si="150"/>
        <v>500000</v>
      </c>
      <c r="N1394" s="105"/>
      <c r="O1394" s="105" t="str">
        <f t="shared" si="146"/>
        <v/>
      </c>
      <c r="P1394" s="105" t="str">
        <f t="shared" si="147"/>
        <v/>
      </c>
      <c r="Q1394" s="82" t="s">
        <v>137</v>
      </c>
      <c r="R1394" s="82"/>
      <c r="S1394" s="82"/>
      <c r="T1394" s="82"/>
      <c r="U1394" s="82"/>
      <c r="V1394" s="82"/>
      <c r="W1394" s="82"/>
      <c r="X1394" s="82"/>
      <c r="Y1394" s="82"/>
      <c r="Z1394" s="105">
        <f t="shared" si="148"/>
        <v>500000</v>
      </c>
      <c r="AA1394" s="61">
        <f t="shared" si="149"/>
        <v>0</v>
      </c>
    </row>
    <row r="1395" spans="1:27" ht="20.100000000000001" customHeight="1">
      <c r="A1395" s="82">
        <v>8192</v>
      </c>
      <c r="B1395" s="83">
        <v>702010014</v>
      </c>
      <c r="C1395" s="102"/>
      <c r="D1395" s="82" t="s">
        <v>3028</v>
      </c>
      <c r="E1395" s="106" t="s">
        <v>4061</v>
      </c>
      <c r="F1395" s="104" t="s">
        <v>3042</v>
      </c>
      <c r="G1395" s="103" t="s">
        <v>4062</v>
      </c>
      <c r="H1395" s="103" t="s">
        <v>147</v>
      </c>
      <c r="I1395" s="103" t="s">
        <v>4063</v>
      </c>
      <c r="J1395" s="103" t="s">
        <v>3041</v>
      </c>
      <c r="K1395" s="82">
        <f t="shared" si="145"/>
        <v>2</v>
      </c>
      <c r="L1395" s="82">
        <v>35</v>
      </c>
      <c r="M1395" s="105">
        <f t="shared" si="150"/>
        <v>400000</v>
      </c>
      <c r="N1395" s="105"/>
      <c r="O1395" s="105" t="str">
        <f t="shared" si="146"/>
        <v/>
      </c>
      <c r="P1395" s="105" t="str">
        <f t="shared" si="147"/>
        <v/>
      </c>
      <c r="Q1395" s="82" t="s">
        <v>137</v>
      </c>
      <c r="R1395" s="82"/>
      <c r="S1395" s="82"/>
      <c r="T1395" s="82"/>
      <c r="U1395" s="82"/>
      <c r="V1395" s="82"/>
      <c r="W1395" s="82"/>
      <c r="X1395" s="82"/>
      <c r="Y1395" s="82"/>
      <c r="Z1395" s="105">
        <f t="shared" si="148"/>
        <v>400000</v>
      </c>
      <c r="AA1395" s="61">
        <f t="shared" si="149"/>
        <v>0</v>
      </c>
    </row>
    <row r="1396" spans="1:27" ht="20.100000000000001" customHeight="1">
      <c r="A1396" s="82">
        <v>8193</v>
      </c>
      <c r="B1396" s="83">
        <v>702090004</v>
      </c>
      <c r="C1396" s="102"/>
      <c r="D1396" s="82" t="s">
        <v>3028</v>
      </c>
      <c r="E1396" s="106" t="s">
        <v>4064</v>
      </c>
      <c r="F1396" s="104" t="s">
        <v>3224</v>
      </c>
      <c r="G1396" s="103" t="s">
        <v>4065</v>
      </c>
      <c r="H1396" s="103" t="s">
        <v>147</v>
      </c>
      <c r="I1396" s="103" t="s">
        <v>4066</v>
      </c>
      <c r="J1396" s="103" t="s">
        <v>4067</v>
      </c>
      <c r="K1396" s="82">
        <f t="shared" si="145"/>
        <v>1</v>
      </c>
      <c r="L1396" s="82">
        <v>10</v>
      </c>
      <c r="M1396" s="105">
        <f t="shared" si="150"/>
        <v>300000</v>
      </c>
      <c r="N1396" s="105"/>
      <c r="O1396" s="105" t="str">
        <f t="shared" si="146"/>
        <v/>
      </c>
      <c r="P1396" s="105" t="str">
        <f t="shared" si="147"/>
        <v/>
      </c>
      <c r="Q1396" s="82" t="s">
        <v>137</v>
      </c>
      <c r="R1396" s="82"/>
      <c r="S1396" s="82"/>
      <c r="T1396" s="82"/>
      <c r="U1396" s="82"/>
      <c r="V1396" s="82"/>
      <c r="W1396" s="82"/>
      <c r="X1396" s="82"/>
      <c r="Y1396" s="82"/>
      <c r="Z1396" s="105">
        <f t="shared" si="148"/>
        <v>300000</v>
      </c>
      <c r="AA1396" s="61">
        <f t="shared" si="149"/>
        <v>0</v>
      </c>
    </row>
    <row r="1397" spans="1:27" ht="20.100000000000001" customHeight="1">
      <c r="A1397" s="82">
        <v>8194</v>
      </c>
      <c r="B1397" s="83">
        <v>702160004</v>
      </c>
      <c r="C1397" s="102"/>
      <c r="D1397" s="82" t="s">
        <v>3028</v>
      </c>
      <c r="E1397" s="106" t="s">
        <v>4064</v>
      </c>
      <c r="F1397" s="104" t="s">
        <v>3224</v>
      </c>
      <c r="G1397" s="103" t="s">
        <v>4065</v>
      </c>
      <c r="H1397" s="103" t="s">
        <v>147</v>
      </c>
      <c r="I1397" s="103" t="s">
        <v>4066</v>
      </c>
      <c r="J1397" s="103" t="s">
        <v>3378</v>
      </c>
      <c r="K1397" s="82">
        <f t="shared" si="145"/>
        <v>1</v>
      </c>
      <c r="L1397" s="82">
        <v>10</v>
      </c>
      <c r="M1397" s="105">
        <f t="shared" si="150"/>
        <v>300000</v>
      </c>
      <c r="N1397" s="105"/>
      <c r="O1397" s="105" t="str">
        <f t="shared" si="146"/>
        <v/>
      </c>
      <c r="P1397" s="105" t="str">
        <f t="shared" si="147"/>
        <v/>
      </c>
      <c r="Q1397" s="82" t="s">
        <v>137</v>
      </c>
      <c r="R1397" s="82"/>
      <c r="S1397" s="82"/>
      <c r="T1397" s="82"/>
      <c r="U1397" s="82"/>
      <c r="V1397" s="82"/>
      <c r="W1397" s="82"/>
      <c r="X1397" s="82"/>
      <c r="Y1397" s="82"/>
      <c r="Z1397" s="105">
        <f t="shared" si="148"/>
        <v>300000</v>
      </c>
      <c r="AA1397" s="61">
        <f t="shared" si="149"/>
        <v>0</v>
      </c>
    </row>
    <row r="1398" spans="1:27" ht="20.100000000000001" customHeight="1">
      <c r="A1398" s="82">
        <v>8195</v>
      </c>
      <c r="B1398" s="83">
        <v>702120026</v>
      </c>
      <c r="C1398" s="102"/>
      <c r="D1398" s="82" t="s">
        <v>3507</v>
      </c>
      <c r="E1398" s="106" t="s">
        <v>3287</v>
      </c>
      <c r="F1398" s="104" t="s">
        <v>3288</v>
      </c>
      <c r="G1398" s="103" t="s">
        <v>4068</v>
      </c>
      <c r="H1398" s="103" t="s">
        <v>147</v>
      </c>
      <c r="I1398" s="103" t="s">
        <v>4069</v>
      </c>
      <c r="J1398" s="103" t="s">
        <v>4070</v>
      </c>
      <c r="K1398" s="82">
        <f t="shared" si="145"/>
        <v>2</v>
      </c>
      <c r="L1398" s="82">
        <v>56</v>
      </c>
      <c r="M1398" s="105">
        <f t="shared" si="150"/>
        <v>400000</v>
      </c>
      <c r="N1398" s="105"/>
      <c r="O1398" s="105" t="str">
        <f t="shared" si="146"/>
        <v/>
      </c>
      <c r="P1398" s="105" t="str">
        <f t="shared" si="147"/>
        <v/>
      </c>
      <c r="Q1398" s="82" t="s">
        <v>137</v>
      </c>
      <c r="R1398" s="82"/>
      <c r="S1398" s="82"/>
      <c r="T1398" s="82"/>
      <c r="U1398" s="82"/>
      <c r="V1398" s="82"/>
      <c r="W1398" s="82"/>
      <c r="X1398" s="82"/>
      <c r="Y1398" s="82"/>
      <c r="Z1398" s="105">
        <f t="shared" si="148"/>
        <v>400000</v>
      </c>
      <c r="AA1398" s="61">
        <f t="shared" si="149"/>
        <v>0</v>
      </c>
    </row>
    <row r="1399" spans="1:27" ht="20.100000000000001" customHeight="1">
      <c r="A1399" s="82">
        <v>8196</v>
      </c>
      <c r="B1399" s="83">
        <v>702140045</v>
      </c>
      <c r="C1399" s="102"/>
      <c r="D1399" s="82" t="s">
        <v>3507</v>
      </c>
      <c r="E1399" s="106" t="s">
        <v>3287</v>
      </c>
      <c r="F1399" s="104" t="s">
        <v>3288</v>
      </c>
      <c r="G1399" s="103" t="s">
        <v>4068</v>
      </c>
      <c r="H1399" s="103" t="s">
        <v>147</v>
      </c>
      <c r="I1399" s="103" t="s">
        <v>4069</v>
      </c>
      <c r="J1399" s="103" t="s">
        <v>4071</v>
      </c>
      <c r="K1399" s="82">
        <f t="shared" si="145"/>
        <v>2</v>
      </c>
      <c r="L1399" s="82">
        <v>40</v>
      </c>
      <c r="M1399" s="105">
        <f t="shared" si="150"/>
        <v>400000</v>
      </c>
      <c r="N1399" s="105"/>
      <c r="O1399" s="105">
        <f t="shared" si="146"/>
        <v>300000</v>
      </c>
      <c r="P1399" s="105" t="str">
        <f t="shared" si="147"/>
        <v/>
      </c>
      <c r="Q1399" s="82" t="s">
        <v>137</v>
      </c>
      <c r="R1399" s="82"/>
      <c r="S1399" s="82" t="s">
        <v>138</v>
      </c>
      <c r="T1399" s="82"/>
      <c r="U1399" s="82"/>
      <c r="V1399" s="82"/>
      <c r="W1399" s="82"/>
      <c r="X1399" s="82"/>
      <c r="Y1399" s="82"/>
      <c r="Z1399" s="105">
        <f t="shared" si="148"/>
        <v>700000</v>
      </c>
      <c r="AA1399" s="61">
        <f t="shared" si="149"/>
        <v>1000000</v>
      </c>
    </row>
    <row r="1400" spans="1:27" ht="20.100000000000001" customHeight="1">
      <c r="A1400" s="82">
        <v>8197</v>
      </c>
      <c r="B1400" s="83">
        <v>702140041</v>
      </c>
      <c r="C1400" s="102"/>
      <c r="D1400" s="82" t="s">
        <v>3507</v>
      </c>
      <c r="E1400" s="106" t="s">
        <v>4072</v>
      </c>
      <c r="F1400" s="104" t="s">
        <v>3350</v>
      </c>
      <c r="G1400" s="103" t="s">
        <v>4005</v>
      </c>
      <c r="H1400" s="103" t="s">
        <v>147</v>
      </c>
      <c r="I1400" s="103" t="s">
        <v>4006</v>
      </c>
      <c r="J1400" s="103" t="s">
        <v>4073</v>
      </c>
      <c r="K1400" s="82">
        <f t="shared" si="145"/>
        <v>1</v>
      </c>
      <c r="L1400" s="82">
        <v>19</v>
      </c>
      <c r="M1400" s="105">
        <f t="shared" si="150"/>
        <v>300000</v>
      </c>
      <c r="N1400" s="105"/>
      <c r="O1400" s="105">
        <f t="shared" si="146"/>
        <v>300000</v>
      </c>
      <c r="P1400" s="105" t="str">
        <f t="shared" si="147"/>
        <v/>
      </c>
      <c r="Q1400" s="82" t="s">
        <v>137</v>
      </c>
      <c r="R1400" s="82"/>
      <c r="S1400" s="82" t="s">
        <v>138</v>
      </c>
      <c r="T1400" s="82"/>
      <c r="U1400" s="82"/>
      <c r="V1400" s="82"/>
      <c r="W1400" s="82"/>
      <c r="X1400" s="82"/>
      <c r="Y1400" s="82"/>
      <c r="Z1400" s="105">
        <f t="shared" si="148"/>
        <v>600000</v>
      </c>
      <c r="AA1400" s="61">
        <f t="shared" si="149"/>
        <v>1000000</v>
      </c>
    </row>
    <row r="1401" spans="1:27" ht="20.100000000000001" customHeight="1">
      <c r="A1401" s="82">
        <v>8198</v>
      </c>
      <c r="B1401" s="83">
        <v>702040018</v>
      </c>
      <c r="C1401" s="102"/>
      <c r="D1401" s="82" t="s">
        <v>3507</v>
      </c>
      <c r="E1401" s="106" t="s">
        <v>4074</v>
      </c>
      <c r="F1401" s="104" t="s">
        <v>3133</v>
      </c>
      <c r="G1401" s="103" t="s">
        <v>4075</v>
      </c>
      <c r="H1401" s="103" t="s">
        <v>147</v>
      </c>
      <c r="I1401" s="103" t="s">
        <v>4076</v>
      </c>
      <c r="J1401" s="103" t="s">
        <v>4077</v>
      </c>
      <c r="K1401" s="82">
        <f t="shared" si="145"/>
        <v>3</v>
      </c>
      <c r="L1401" s="82">
        <v>78</v>
      </c>
      <c r="M1401" s="105">
        <f t="shared" si="150"/>
        <v>500000</v>
      </c>
      <c r="N1401" s="105"/>
      <c r="O1401" s="105">
        <f t="shared" si="146"/>
        <v>300000</v>
      </c>
      <c r="P1401" s="105" t="str">
        <f t="shared" si="147"/>
        <v/>
      </c>
      <c r="Q1401" s="82" t="s">
        <v>137</v>
      </c>
      <c r="R1401" s="82"/>
      <c r="S1401" s="82" t="s">
        <v>138</v>
      </c>
      <c r="T1401" s="82"/>
      <c r="U1401" s="82"/>
      <c r="V1401" s="82"/>
      <c r="W1401" s="82"/>
      <c r="X1401" s="82"/>
      <c r="Y1401" s="82"/>
      <c r="Z1401" s="105">
        <f t="shared" si="148"/>
        <v>800000</v>
      </c>
      <c r="AA1401" s="61">
        <f t="shared" si="149"/>
        <v>1000000</v>
      </c>
    </row>
    <row r="1402" spans="1:27" ht="20.100000000000001" customHeight="1">
      <c r="A1402" s="82">
        <v>8199</v>
      </c>
      <c r="B1402" s="83">
        <v>702030026</v>
      </c>
      <c r="C1402" s="102"/>
      <c r="D1402" s="82" t="s">
        <v>3507</v>
      </c>
      <c r="E1402" s="106" t="s">
        <v>4078</v>
      </c>
      <c r="F1402" s="104" t="s">
        <v>3114</v>
      </c>
      <c r="G1402" s="103" t="s">
        <v>4079</v>
      </c>
      <c r="H1402" s="103" t="s">
        <v>4080</v>
      </c>
      <c r="I1402" s="103" t="s">
        <v>4081</v>
      </c>
      <c r="J1402" s="103" t="s">
        <v>4082</v>
      </c>
      <c r="K1402" s="82">
        <f t="shared" si="145"/>
        <v>1</v>
      </c>
      <c r="L1402" s="82">
        <v>19</v>
      </c>
      <c r="M1402" s="105">
        <f t="shared" si="150"/>
        <v>300000</v>
      </c>
      <c r="N1402" s="105"/>
      <c r="O1402" s="105" t="str">
        <f t="shared" si="146"/>
        <v/>
      </c>
      <c r="P1402" s="105" t="str">
        <f t="shared" si="147"/>
        <v/>
      </c>
      <c r="Q1402" s="82" t="s">
        <v>137</v>
      </c>
      <c r="R1402" s="82"/>
      <c r="S1402" s="82"/>
      <c r="T1402" s="82"/>
      <c r="U1402" s="82"/>
      <c r="V1402" s="82"/>
      <c r="W1402" s="82"/>
      <c r="X1402" s="82"/>
      <c r="Y1402" s="82"/>
      <c r="Z1402" s="105">
        <f t="shared" si="148"/>
        <v>300000</v>
      </c>
      <c r="AA1402" s="61">
        <f t="shared" si="149"/>
        <v>0</v>
      </c>
    </row>
    <row r="1403" spans="1:27" ht="20.100000000000001" customHeight="1">
      <c r="A1403" s="82">
        <v>8200</v>
      </c>
      <c r="B1403" s="83">
        <v>702130029</v>
      </c>
      <c r="C1403" s="102"/>
      <c r="D1403" s="82" t="s">
        <v>3028</v>
      </c>
      <c r="E1403" s="106" t="s">
        <v>4083</v>
      </c>
      <c r="F1403" s="104" t="s">
        <v>3321</v>
      </c>
      <c r="G1403" s="103" t="s">
        <v>4084</v>
      </c>
      <c r="H1403" s="103" t="s">
        <v>147</v>
      </c>
      <c r="I1403" s="103" t="s">
        <v>4085</v>
      </c>
      <c r="J1403" s="103" t="s">
        <v>3320</v>
      </c>
      <c r="K1403" s="82">
        <f t="shared" si="145"/>
        <v>2</v>
      </c>
      <c r="L1403" s="82">
        <v>58</v>
      </c>
      <c r="M1403" s="105">
        <f t="shared" si="150"/>
        <v>400000</v>
      </c>
      <c r="N1403" s="105"/>
      <c r="O1403" s="105" t="str">
        <f t="shared" si="146"/>
        <v/>
      </c>
      <c r="P1403" s="105" t="str">
        <f t="shared" si="147"/>
        <v/>
      </c>
      <c r="Q1403" s="82" t="s">
        <v>137</v>
      </c>
      <c r="R1403" s="82"/>
      <c r="S1403" s="82"/>
      <c r="T1403" s="82"/>
      <c r="U1403" s="82"/>
      <c r="V1403" s="82"/>
      <c r="W1403" s="82"/>
      <c r="X1403" s="82"/>
      <c r="Y1403" s="82"/>
      <c r="Z1403" s="105">
        <f t="shared" si="148"/>
        <v>400000</v>
      </c>
      <c r="AA1403" s="61">
        <f t="shared" si="149"/>
        <v>0</v>
      </c>
    </row>
    <row r="1404" spans="1:27" ht="20.100000000000001" customHeight="1">
      <c r="A1404" s="82">
        <v>8201</v>
      </c>
      <c r="B1404" s="83">
        <v>702150032</v>
      </c>
      <c r="C1404" s="102"/>
      <c r="D1404" s="82" t="s">
        <v>3028</v>
      </c>
      <c r="E1404" s="106" t="s">
        <v>4086</v>
      </c>
      <c r="F1404" s="104" t="s">
        <v>3404</v>
      </c>
      <c r="G1404" s="103" t="s">
        <v>4087</v>
      </c>
      <c r="H1404" s="103" t="s">
        <v>4088</v>
      </c>
      <c r="I1404" s="103" t="s">
        <v>4089</v>
      </c>
      <c r="J1404" s="103" t="s">
        <v>4090</v>
      </c>
      <c r="K1404" s="82">
        <f t="shared" si="145"/>
        <v>2</v>
      </c>
      <c r="L1404" s="82">
        <v>37</v>
      </c>
      <c r="M1404" s="105">
        <f t="shared" si="150"/>
        <v>400000</v>
      </c>
      <c r="N1404" s="105"/>
      <c r="O1404" s="105" t="str">
        <f t="shared" si="146"/>
        <v/>
      </c>
      <c r="P1404" s="105" t="str">
        <f t="shared" si="147"/>
        <v/>
      </c>
      <c r="Q1404" s="82" t="s">
        <v>137</v>
      </c>
      <c r="R1404" s="82"/>
      <c r="S1404" s="82"/>
      <c r="T1404" s="82"/>
      <c r="U1404" s="82"/>
      <c r="V1404" s="82"/>
      <c r="W1404" s="82"/>
      <c r="X1404" s="82"/>
      <c r="Y1404" s="82"/>
      <c r="Z1404" s="105">
        <f t="shared" si="148"/>
        <v>400000</v>
      </c>
      <c r="AA1404" s="61">
        <f t="shared" si="149"/>
        <v>0</v>
      </c>
    </row>
    <row r="1405" spans="1:27" ht="20.100000000000001" customHeight="1">
      <c r="A1405" s="82">
        <v>8202</v>
      </c>
      <c r="B1405" s="83">
        <v>702150029</v>
      </c>
      <c r="C1405" s="102"/>
      <c r="D1405" s="82" t="s">
        <v>3507</v>
      </c>
      <c r="E1405" s="106" t="s">
        <v>4091</v>
      </c>
      <c r="F1405" s="104" t="s">
        <v>3050</v>
      </c>
      <c r="G1405" s="103" t="s">
        <v>4092</v>
      </c>
      <c r="H1405" s="103" t="s">
        <v>147</v>
      </c>
      <c r="I1405" s="103" t="s">
        <v>4093</v>
      </c>
      <c r="J1405" s="103" t="s">
        <v>4094</v>
      </c>
      <c r="K1405" s="82">
        <f t="shared" si="145"/>
        <v>1</v>
      </c>
      <c r="L1405" s="82">
        <v>12</v>
      </c>
      <c r="M1405" s="105">
        <f t="shared" si="150"/>
        <v>300000</v>
      </c>
      <c r="N1405" s="105"/>
      <c r="O1405" s="105" t="str">
        <f t="shared" si="146"/>
        <v/>
      </c>
      <c r="P1405" s="105" t="str">
        <f t="shared" si="147"/>
        <v/>
      </c>
      <c r="Q1405" s="82" t="s">
        <v>137</v>
      </c>
      <c r="R1405" s="82"/>
      <c r="S1405" s="82"/>
      <c r="T1405" s="82"/>
      <c r="U1405" s="82"/>
      <c r="V1405" s="82"/>
      <c r="W1405" s="82"/>
      <c r="X1405" s="82"/>
      <c r="Y1405" s="82"/>
      <c r="Z1405" s="105">
        <f t="shared" si="148"/>
        <v>300000</v>
      </c>
      <c r="AA1405" s="61">
        <f t="shared" si="149"/>
        <v>0</v>
      </c>
    </row>
    <row r="1406" spans="1:27" ht="20.100000000000001" customHeight="1">
      <c r="A1406" s="82">
        <v>8203</v>
      </c>
      <c r="B1406" s="83">
        <v>702130005</v>
      </c>
      <c r="C1406" s="102"/>
      <c r="D1406" s="82" t="s">
        <v>3028</v>
      </c>
      <c r="E1406" s="106" t="s">
        <v>4095</v>
      </c>
      <c r="F1406" s="104" t="s">
        <v>3297</v>
      </c>
      <c r="G1406" s="103" t="s">
        <v>4096</v>
      </c>
      <c r="H1406" s="103" t="s">
        <v>147</v>
      </c>
      <c r="I1406" s="103" t="s">
        <v>4097</v>
      </c>
      <c r="J1406" s="103" t="s">
        <v>3296</v>
      </c>
      <c r="K1406" s="82">
        <f t="shared" si="145"/>
        <v>2</v>
      </c>
      <c r="L1406" s="82">
        <v>34</v>
      </c>
      <c r="M1406" s="105">
        <f t="shared" si="150"/>
        <v>400000</v>
      </c>
      <c r="N1406" s="105"/>
      <c r="O1406" s="105" t="str">
        <f t="shared" si="146"/>
        <v/>
      </c>
      <c r="P1406" s="105" t="str">
        <f t="shared" si="147"/>
        <v/>
      </c>
      <c r="Q1406" s="82" t="s">
        <v>137</v>
      </c>
      <c r="R1406" s="82"/>
      <c r="S1406" s="82"/>
      <c r="T1406" s="82"/>
      <c r="U1406" s="82"/>
      <c r="V1406" s="82"/>
      <c r="W1406" s="82"/>
      <c r="X1406" s="82"/>
      <c r="Y1406" s="82"/>
      <c r="Z1406" s="105">
        <f t="shared" si="148"/>
        <v>400000</v>
      </c>
      <c r="AA1406" s="61">
        <f t="shared" si="149"/>
        <v>0</v>
      </c>
    </row>
    <row r="1407" spans="1:27" ht="20.100000000000001" customHeight="1">
      <c r="A1407" s="82">
        <v>8204</v>
      </c>
      <c r="B1407" s="83">
        <v>702180005</v>
      </c>
      <c r="C1407" s="102"/>
      <c r="D1407" s="82" t="s">
        <v>3028</v>
      </c>
      <c r="E1407" s="106" t="s">
        <v>4098</v>
      </c>
      <c r="F1407" s="104" t="s">
        <v>3409</v>
      </c>
      <c r="G1407" s="103" t="s">
        <v>4099</v>
      </c>
      <c r="H1407" s="103" t="s">
        <v>147</v>
      </c>
      <c r="I1407" s="103" t="s">
        <v>4100</v>
      </c>
      <c r="J1407" s="103" t="s">
        <v>4101</v>
      </c>
      <c r="K1407" s="82">
        <f t="shared" si="145"/>
        <v>1</v>
      </c>
      <c r="L1407" s="82">
        <v>11</v>
      </c>
      <c r="M1407" s="105">
        <f t="shared" si="150"/>
        <v>300000</v>
      </c>
      <c r="N1407" s="105"/>
      <c r="O1407" s="105" t="str">
        <f t="shared" si="146"/>
        <v/>
      </c>
      <c r="P1407" s="105" t="str">
        <f t="shared" si="147"/>
        <v/>
      </c>
      <c r="Q1407" s="82" t="s">
        <v>137</v>
      </c>
      <c r="R1407" s="82"/>
      <c r="S1407" s="82"/>
      <c r="T1407" s="82"/>
      <c r="U1407" s="82"/>
      <c r="V1407" s="82"/>
      <c r="W1407" s="82"/>
      <c r="X1407" s="82"/>
      <c r="Y1407" s="82"/>
      <c r="Z1407" s="105">
        <f t="shared" si="148"/>
        <v>300000</v>
      </c>
      <c r="AA1407" s="61">
        <f t="shared" si="149"/>
        <v>0</v>
      </c>
    </row>
    <row r="1408" spans="1:27" ht="20.100000000000001" customHeight="1">
      <c r="A1408" s="82">
        <v>8205</v>
      </c>
      <c r="B1408" s="83">
        <v>702130032</v>
      </c>
      <c r="C1408" s="102"/>
      <c r="D1408" s="82" t="s">
        <v>3507</v>
      </c>
      <c r="E1408" s="106" t="s">
        <v>4102</v>
      </c>
      <c r="F1408" s="104" t="s">
        <v>3325</v>
      </c>
      <c r="G1408" s="103" t="s">
        <v>4103</v>
      </c>
      <c r="H1408" s="103" t="s">
        <v>147</v>
      </c>
      <c r="I1408" s="103" t="s">
        <v>818</v>
      </c>
      <c r="J1408" s="103" t="s">
        <v>4104</v>
      </c>
      <c r="K1408" s="82">
        <f t="shared" si="145"/>
        <v>2</v>
      </c>
      <c r="L1408" s="82">
        <v>26</v>
      </c>
      <c r="M1408" s="105">
        <f t="shared" si="150"/>
        <v>400000</v>
      </c>
      <c r="N1408" s="105"/>
      <c r="O1408" s="105" t="str">
        <f t="shared" si="146"/>
        <v/>
      </c>
      <c r="P1408" s="105" t="str">
        <f t="shared" si="147"/>
        <v/>
      </c>
      <c r="Q1408" s="82" t="s">
        <v>137</v>
      </c>
      <c r="R1408" s="82"/>
      <c r="S1408" s="82"/>
      <c r="T1408" s="82"/>
      <c r="U1408" s="82"/>
      <c r="V1408" s="82"/>
      <c r="W1408" s="82"/>
      <c r="X1408" s="82"/>
      <c r="Y1408" s="82"/>
      <c r="Z1408" s="105">
        <f t="shared" si="148"/>
        <v>400000</v>
      </c>
      <c r="AA1408" s="61">
        <f t="shared" si="149"/>
        <v>0</v>
      </c>
    </row>
    <row r="1409" spans="1:27" ht="20.100000000000001" customHeight="1">
      <c r="A1409" s="82">
        <v>8206</v>
      </c>
      <c r="B1409" s="83">
        <v>702060013</v>
      </c>
      <c r="C1409" s="102"/>
      <c r="D1409" s="82" t="s">
        <v>3507</v>
      </c>
      <c r="E1409" s="106" t="s">
        <v>4105</v>
      </c>
      <c r="F1409" s="104" t="s">
        <v>3181</v>
      </c>
      <c r="G1409" s="103" t="s">
        <v>4106</v>
      </c>
      <c r="H1409" s="103" t="s">
        <v>147</v>
      </c>
      <c r="I1409" s="103" t="s">
        <v>3792</v>
      </c>
      <c r="J1409" s="103" t="s">
        <v>4107</v>
      </c>
      <c r="K1409" s="82">
        <f t="shared" si="145"/>
        <v>2</v>
      </c>
      <c r="L1409" s="82">
        <v>24</v>
      </c>
      <c r="M1409" s="105">
        <f t="shared" si="150"/>
        <v>400000</v>
      </c>
      <c r="N1409" s="105"/>
      <c r="O1409" s="105" t="str">
        <f t="shared" si="146"/>
        <v/>
      </c>
      <c r="P1409" s="105" t="str">
        <f t="shared" si="147"/>
        <v/>
      </c>
      <c r="Q1409" s="82" t="s">
        <v>137</v>
      </c>
      <c r="R1409" s="82"/>
      <c r="S1409" s="82"/>
      <c r="T1409" s="82"/>
      <c r="U1409" s="82"/>
      <c r="V1409" s="82"/>
      <c r="W1409" s="82"/>
      <c r="X1409" s="82"/>
      <c r="Y1409" s="82"/>
      <c r="Z1409" s="105">
        <f t="shared" si="148"/>
        <v>400000</v>
      </c>
      <c r="AA1409" s="61">
        <f t="shared" si="149"/>
        <v>0</v>
      </c>
    </row>
    <row r="1410" spans="1:27" ht="20.100000000000001" customHeight="1">
      <c r="A1410" s="82">
        <v>8207</v>
      </c>
      <c r="B1410" s="83">
        <v>702040033</v>
      </c>
      <c r="C1410" s="102"/>
      <c r="D1410" s="82" t="s">
        <v>3028</v>
      </c>
      <c r="E1410" s="106" t="s">
        <v>4108</v>
      </c>
      <c r="F1410" s="104" t="s">
        <v>3144</v>
      </c>
      <c r="G1410" s="103" t="s">
        <v>4109</v>
      </c>
      <c r="H1410" s="103" t="s">
        <v>4110</v>
      </c>
      <c r="I1410" s="103" t="s">
        <v>855</v>
      </c>
      <c r="J1410" s="103" t="s">
        <v>3143</v>
      </c>
      <c r="K1410" s="82">
        <f t="shared" si="145"/>
        <v>2</v>
      </c>
      <c r="L1410" s="82">
        <v>51</v>
      </c>
      <c r="M1410" s="105">
        <f t="shared" si="150"/>
        <v>400000</v>
      </c>
      <c r="N1410" s="105"/>
      <c r="O1410" s="105" t="str">
        <f t="shared" si="146"/>
        <v/>
      </c>
      <c r="P1410" s="105" t="str">
        <f t="shared" si="147"/>
        <v/>
      </c>
      <c r="Q1410" s="82" t="s">
        <v>137</v>
      </c>
      <c r="R1410" s="82"/>
      <c r="S1410" s="82"/>
      <c r="T1410" s="82"/>
      <c r="U1410" s="82"/>
      <c r="V1410" s="82"/>
      <c r="W1410" s="82"/>
      <c r="X1410" s="82"/>
      <c r="Y1410" s="82"/>
      <c r="Z1410" s="105">
        <f t="shared" si="148"/>
        <v>400000</v>
      </c>
      <c r="AA1410" s="61">
        <f t="shared" si="149"/>
        <v>0</v>
      </c>
    </row>
    <row r="1411" spans="1:27" ht="20.100000000000001" customHeight="1">
      <c r="A1411" s="82">
        <v>8208</v>
      </c>
      <c r="B1411" s="83">
        <v>702020016</v>
      </c>
      <c r="C1411" s="102"/>
      <c r="D1411" s="82" t="s">
        <v>3507</v>
      </c>
      <c r="E1411" s="106" t="s">
        <v>4111</v>
      </c>
      <c r="F1411" s="104" t="s">
        <v>3074</v>
      </c>
      <c r="G1411" s="103" t="s">
        <v>4112</v>
      </c>
      <c r="H1411" s="103" t="s">
        <v>1259</v>
      </c>
      <c r="I1411" s="103" t="s">
        <v>4113</v>
      </c>
      <c r="J1411" s="103" t="s">
        <v>4114</v>
      </c>
      <c r="K1411" s="82">
        <f t="shared" ref="K1411:K1474" si="151">IF(L1411="","",IF(L1411&lt;=19,1,IF(AND(L1411&gt;=20,L1411&lt;=59),2,IF(L1411&gt;=60,3,"エラー"))))</f>
        <v>1</v>
      </c>
      <c r="L1411" s="82">
        <v>19</v>
      </c>
      <c r="M1411" s="105">
        <f t="shared" si="150"/>
        <v>300000</v>
      </c>
      <c r="N1411" s="105"/>
      <c r="O1411" s="105" t="str">
        <f t="shared" ref="O1411:O1474" si="152">IF(OR(Q1411="○",R1411="○",S1411="○",T1411="○",U1411="○",V1411="○"),300000,"")</f>
        <v/>
      </c>
      <c r="P1411" s="105" t="str">
        <f t="shared" ref="P1411:P1474" si="153">IF(OR(X1411="○",W1411="○",Y1411="○"),300000,"")</f>
        <v/>
      </c>
      <c r="Q1411" s="82" t="s">
        <v>137</v>
      </c>
      <c r="R1411" s="82"/>
      <c r="S1411" s="82"/>
      <c r="T1411" s="82"/>
      <c r="U1411" s="82"/>
      <c r="V1411" s="82"/>
      <c r="W1411" s="82"/>
      <c r="X1411" s="82"/>
      <c r="Y1411" s="82"/>
      <c r="Z1411" s="105">
        <f t="shared" ref="Z1411:Z1474" si="154">SUM(M1411:P1411)</f>
        <v>300000</v>
      </c>
      <c r="AA1411" s="61">
        <f t="shared" ref="AA1411:AA1474" si="155">IF(OR(N1411&lt;&gt;"",O1411&lt;&gt;"",P1411&lt;&gt;""),1000000,0)</f>
        <v>0</v>
      </c>
    </row>
    <row r="1412" spans="1:27" ht="20.100000000000001" customHeight="1">
      <c r="A1412" s="82">
        <v>8209</v>
      </c>
      <c r="B1412" s="83">
        <v>702010018</v>
      </c>
      <c r="C1412" s="102"/>
      <c r="D1412" s="82" t="s">
        <v>3028</v>
      </c>
      <c r="E1412" s="106" t="s">
        <v>4115</v>
      </c>
      <c r="F1412" s="104" t="s">
        <v>3044</v>
      </c>
      <c r="G1412" s="103" t="s">
        <v>4116</v>
      </c>
      <c r="H1412" s="103" t="s">
        <v>2842</v>
      </c>
      <c r="I1412" s="103" t="s">
        <v>4117</v>
      </c>
      <c r="J1412" s="103" t="s">
        <v>4118</v>
      </c>
      <c r="K1412" s="82">
        <f t="shared" si="151"/>
        <v>2</v>
      </c>
      <c r="L1412" s="82">
        <v>21</v>
      </c>
      <c r="M1412" s="105">
        <f t="shared" si="150"/>
        <v>400000</v>
      </c>
      <c r="N1412" s="105"/>
      <c r="O1412" s="105" t="str">
        <f t="shared" si="152"/>
        <v/>
      </c>
      <c r="P1412" s="105" t="str">
        <f t="shared" si="153"/>
        <v/>
      </c>
      <c r="Q1412" s="82" t="s">
        <v>137</v>
      </c>
      <c r="R1412" s="82"/>
      <c r="S1412" s="82"/>
      <c r="T1412" s="82"/>
      <c r="U1412" s="82"/>
      <c r="V1412" s="82"/>
      <c r="W1412" s="82"/>
      <c r="X1412" s="82"/>
      <c r="Y1412" s="82"/>
      <c r="Z1412" s="105">
        <f t="shared" si="154"/>
        <v>400000</v>
      </c>
      <c r="AA1412" s="61">
        <f t="shared" si="155"/>
        <v>0</v>
      </c>
    </row>
    <row r="1413" spans="1:27" ht="20.100000000000001" customHeight="1">
      <c r="A1413" s="82">
        <v>8210</v>
      </c>
      <c r="B1413" s="83">
        <v>702050010</v>
      </c>
      <c r="C1413" s="102"/>
      <c r="D1413" s="82" t="s">
        <v>3028</v>
      </c>
      <c r="E1413" s="106" t="s">
        <v>4119</v>
      </c>
      <c r="F1413" s="104" t="s">
        <v>2834</v>
      </c>
      <c r="G1413" s="103" t="s">
        <v>4120</v>
      </c>
      <c r="H1413" s="103" t="s">
        <v>1900</v>
      </c>
      <c r="I1413" s="103" t="s">
        <v>4121</v>
      </c>
      <c r="J1413" s="103" t="s">
        <v>3156</v>
      </c>
      <c r="K1413" s="82">
        <f t="shared" si="151"/>
        <v>2</v>
      </c>
      <c r="L1413" s="82">
        <v>33</v>
      </c>
      <c r="M1413" s="105">
        <f t="shared" si="150"/>
        <v>400000</v>
      </c>
      <c r="N1413" s="105"/>
      <c r="O1413" s="105" t="str">
        <f t="shared" si="152"/>
        <v/>
      </c>
      <c r="P1413" s="105" t="str">
        <f t="shared" si="153"/>
        <v/>
      </c>
      <c r="Q1413" s="82" t="s">
        <v>137</v>
      </c>
      <c r="R1413" s="82"/>
      <c r="S1413" s="82"/>
      <c r="T1413" s="82"/>
      <c r="U1413" s="82"/>
      <c r="V1413" s="82"/>
      <c r="W1413" s="82"/>
      <c r="X1413" s="82"/>
      <c r="Y1413" s="82"/>
      <c r="Z1413" s="105">
        <f t="shared" si="154"/>
        <v>400000</v>
      </c>
      <c r="AA1413" s="61">
        <f t="shared" si="155"/>
        <v>0</v>
      </c>
    </row>
    <row r="1414" spans="1:27" ht="20.100000000000001" customHeight="1">
      <c r="A1414" s="82">
        <v>8211</v>
      </c>
      <c r="B1414" s="83">
        <v>702100011</v>
      </c>
      <c r="C1414" s="102"/>
      <c r="D1414" s="82" t="s">
        <v>3028</v>
      </c>
      <c r="E1414" s="106" t="s">
        <v>4122</v>
      </c>
      <c r="F1414" s="104" t="s">
        <v>3236</v>
      </c>
      <c r="G1414" s="103" t="s">
        <v>4123</v>
      </c>
      <c r="H1414" s="103" t="s">
        <v>133</v>
      </c>
      <c r="I1414" s="103" t="s">
        <v>4121</v>
      </c>
      <c r="J1414" s="103" t="s">
        <v>3235</v>
      </c>
      <c r="K1414" s="82">
        <f t="shared" si="151"/>
        <v>2</v>
      </c>
      <c r="L1414" s="82">
        <v>27</v>
      </c>
      <c r="M1414" s="105">
        <f t="shared" si="150"/>
        <v>400000</v>
      </c>
      <c r="N1414" s="105"/>
      <c r="O1414" s="105" t="str">
        <f t="shared" si="152"/>
        <v/>
      </c>
      <c r="P1414" s="105" t="str">
        <f t="shared" si="153"/>
        <v/>
      </c>
      <c r="Q1414" s="82" t="s">
        <v>137</v>
      </c>
      <c r="R1414" s="82"/>
      <c r="S1414" s="82"/>
      <c r="T1414" s="82"/>
      <c r="U1414" s="82"/>
      <c r="V1414" s="82"/>
      <c r="W1414" s="82"/>
      <c r="X1414" s="82"/>
      <c r="Y1414" s="82"/>
      <c r="Z1414" s="105">
        <f t="shared" si="154"/>
        <v>400000</v>
      </c>
      <c r="AA1414" s="61">
        <f t="shared" si="155"/>
        <v>0</v>
      </c>
    </row>
    <row r="1415" spans="1:27" ht="20.100000000000001" customHeight="1">
      <c r="A1415" s="82">
        <v>8212</v>
      </c>
      <c r="B1415" s="83">
        <v>702150005</v>
      </c>
      <c r="C1415" s="102"/>
      <c r="D1415" s="82" t="s">
        <v>3028</v>
      </c>
      <c r="E1415" s="106" t="s">
        <v>4124</v>
      </c>
      <c r="F1415" s="104" t="s">
        <v>3385</v>
      </c>
      <c r="G1415" s="103" t="s">
        <v>4125</v>
      </c>
      <c r="H1415" s="103" t="s">
        <v>2842</v>
      </c>
      <c r="I1415" s="103" t="s">
        <v>4126</v>
      </c>
      <c r="J1415" s="103" t="s">
        <v>4127</v>
      </c>
      <c r="K1415" s="82">
        <f t="shared" si="151"/>
        <v>2</v>
      </c>
      <c r="L1415" s="82">
        <v>50</v>
      </c>
      <c r="M1415" s="105">
        <f t="shared" ref="M1415:M1478" si="156">IF(L1415="","",IF(K1415=1,300000,IF(K1415=2,400000,IF(K1415=3,500000,"エラー"))))</f>
        <v>400000</v>
      </c>
      <c r="N1415" s="105"/>
      <c r="O1415" s="105" t="str">
        <f t="shared" si="152"/>
        <v/>
      </c>
      <c r="P1415" s="105" t="str">
        <f t="shared" si="153"/>
        <v/>
      </c>
      <c r="Q1415" s="82" t="s">
        <v>137</v>
      </c>
      <c r="R1415" s="82"/>
      <c r="S1415" s="82"/>
      <c r="T1415" s="82"/>
      <c r="U1415" s="82"/>
      <c r="V1415" s="82"/>
      <c r="W1415" s="82"/>
      <c r="X1415" s="82"/>
      <c r="Y1415" s="82"/>
      <c r="Z1415" s="105">
        <f t="shared" si="154"/>
        <v>400000</v>
      </c>
      <c r="AA1415" s="61">
        <f t="shared" si="155"/>
        <v>0</v>
      </c>
    </row>
    <row r="1416" spans="1:27" ht="20.100000000000001" customHeight="1">
      <c r="A1416" s="82">
        <v>8213</v>
      </c>
      <c r="B1416" s="83">
        <v>702010021</v>
      </c>
      <c r="C1416" s="102"/>
      <c r="D1416" s="82" t="s">
        <v>3028</v>
      </c>
      <c r="E1416" s="106" t="s">
        <v>4128</v>
      </c>
      <c r="F1416" s="104" t="s">
        <v>3047</v>
      </c>
      <c r="G1416" s="103" t="s">
        <v>4129</v>
      </c>
      <c r="H1416" s="103" t="s">
        <v>225</v>
      </c>
      <c r="I1416" s="103" t="s">
        <v>2620</v>
      </c>
      <c r="J1416" s="103" t="s">
        <v>4130</v>
      </c>
      <c r="K1416" s="82">
        <f t="shared" si="151"/>
        <v>1</v>
      </c>
      <c r="L1416" s="82">
        <v>5</v>
      </c>
      <c r="M1416" s="105">
        <f t="shared" si="156"/>
        <v>300000</v>
      </c>
      <c r="N1416" s="105"/>
      <c r="O1416" s="105" t="str">
        <f t="shared" si="152"/>
        <v/>
      </c>
      <c r="P1416" s="105" t="str">
        <f t="shared" si="153"/>
        <v/>
      </c>
      <c r="Q1416" s="82" t="s">
        <v>137</v>
      </c>
      <c r="R1416" s="82"/>
      <c r="S1416" s="82"/>
      <c r="T1416" s="82"/>
      <c r="U1416" s="82"/>
      <c r="V1416" s="82"/>
      <c r="W1416" s="82"/>
      <c r="X1416" s="82"/>
      <c r="Y1416" s="82"/>
      <c r="Z1416" s="105">
        <f t="shared" si="154"/>
        <v>300000</v>
      </c>
      <c r="AA1416" s="61">
        <f t="shared" si="155"/>
        <v>0</v>
      </c>
    </row>
    <row r="1417" spans="1:27" ht="20.100000000000001" customHeight="1">
      <c r="A1417" s="82">
        <v>8214</v>
      </c>
      <c r="B1417" s="83">
        <v>702160010</v>
      </c>
      <c r="C1417" s="102"/>
      <c r="D1417" s="82" t="s">
        <v>3028</v>
      </c>
      <c r="E1417" s="106" t="s">
        <v>4131</v>
      </c>
      <c r="F1417" s="104" t="s">
        <v>3383</v>
      </c>
      <c r="G1417" s="103" t="s">
        <v>4132</v>
      </c>
      <c r="H1417" s="103" t="s">
        <v>225</v>
      </c>
      <c r="I1417" s="103" t="s">
        <v>2604</v>
      </c>
      <c r="J1417" s="103" t="s">
        <v>3382</v>
      </c>
      <c r="K1417" s="82">
        <f t="shared" si="151"/>
        <v>2</v>
      </c>
      <c r="L1417" s="82">
        <v>25</v>
      </c>
      <c r="M1417" s="105">
        <f t="shared" si="156"/>
        <v>400000</v>
      </c>
      <c r="N1417" s="105"/>
      <c r="O1417" s="105" t="str">
        <f t="shared" si="152"/>
        <v/>
      </c>
      <c r="P1417" s="105" t="str">
        <f t="shared" si="153"/>
        <v/>
      </c>
      <c r="Q1417" s="82" t="s">
        <v>137</v>
      </c>
      <c r="R1417" s="82"/>
      <c r="S1417" s="82"/>
      <c r="T1417" s="82"/>
      <c r="U1417" s="82"/>
      <c r="V1417" s="82"/>
      <c r="W1417" s="82"/>
      <c r="X1417" s="82"/>
      <c r="Y1417" s="82"/>
      <c r="Z1417" s="105">
        <f t="shared" si="154"/>
        <v>400000</v>
      </c>
      <c r="AA1417" s="61">
        <f t="shared" si="155"/>
        <v>0</v>
      </c>
    </row>
    <row r="1418" spans="1:27" ht="20.100000000000001" customHeight="1">
      <c r="A1418" s="82">
        <v>8215</v>
      </c>
      <c r="B1418" s="83">
        <v>702140016</v>
      </c>
      <c r="C1418" s="102"/>
      <c r="D1418" s="82" t="s">
        <v>3028</v>
      </c>
      <c r="E1418" s="106" t="s">
        <v>4133</v>
      </c>
      <c r="F1418" s="104" t="s">
        <v>3343</v>
      </c>
      <c r="G1418" s="103" t="s">
        <v>4134</v>
      </c>
      <c r="H1418" s="103" t="s">
        <v>225</v>
      </c>
      <c r="I1418" s="103" t="s">
        <v>4135</v>
      </c>
      <c r="J1418" s="103" t="s">
        <v>3342</v>
      </c>
      <c r="K1418" s="82">
        <f t="shared" si="151"/>
        <v>2</v>
      </c>
      <c r="L1418" s="82">
        <v>30</v>
      </c>
      <c r="M1418" s="105">
        <f t="shared" si="156"/>
        <v>400000</v>
      </c>
      <c r="N1418" s="105"/>
      <c r="O1418" s="105" t="str">
        <f t="shared" si="152"/>
        <v/>
      </c>
      <c r="P1418" s="105" t="str">
        <f t="shared" si="153"/>
        <v/>
      </c>
      <c r="Q1418" s="82" t="s">
        <v>137</v>
      </c>
      <c r="R1418" s="82"/>
      <c r="S1418" s="82"/>
      <c r="T1418" s="82"/>
      <c r="U1418" s="82"/>
      <c r="V1418" s="82"/>
      <c r="W1418" s="82"/>
      <c r="X1418" s="82"/>
      <c r="Y1418" s="82"/>
      <c r="Z1418" s="105">
        <f t="shared" si="154"/>
        <v>400000</v>
      </c>
      <c r="AA1418" s="61">
        <f t="shared" si="155"/>
        <v>0</v>
      </c>
    </row>
    <row r="1419" spans="1:27" ht="20.100000000000001" customHeight="1">
      <c r="A1419" s="82">
        <v>8216</v>
      </c>
      <c r="B1419" s="83">
        <v>702140044</v>
      </c>
      <c r="C1419" s="102"/>
      <c r="D1419" s="82" t="s">
        <v>3507</v>
      </c>
      <c r="E1419" s="106" t="s">
        <v>4133</v>
      </c>
      <c r="F1419" s="104" t="s">
        <v>3343</v>
      </c>
      <c r="G1419" s="103" t="s">
        <v>4134</v>
      </c>
      <c r="H1419" s="103" t="s">
        <v>225</v>
      </c>
      <c r="I1419" s="103" t="s">
        <v>4135</v>
      </c>
      <c r="J1419" s="103" t="s">
        <v>4136</v>
      </c>
      <c r="K1419" s="82">
        <f t="shared" si="151"/>
        <v>1</v>
      </c>
      <c r="L1419" s="82">
        <v>19</v>
      </c>
      <c r="M1419" s="105">
        <f t="shared" si="156"/>
        <v>300000</v>
      </c>
      <c r="N1419" s="105"/>
      <c r="O1419" s="105" t="str">
        <f t="shared" si="152"/>
        <v/>
      </c>
      <c r="P1419" s="105" t="str">
        <f t="shared" si="153"/>
        <v/>
      </c>
      <c r="Q1419" s="82" t="s">
        <v>137</v>
      </c>
      <c r="R1419" s="82"/>
      <c r="S1419" s="82"/>
      <c r="T1419" s="82"/>
      <c r="U1419" s="82"/>
      <c r="V1419" s="82"/>
      <c r="W1419" s="82"/>
      <c r="X1419" s="82"/>
      <c r="Y1419" s="82"/>
      <c r="Z1419" s="105">
        <f t="shared" si="154"/>
        <v>300000</v>
      </c>
      <c r="AA1419" s="61">
        <f t="shared" si="155"/>
        <v>0</v>
      </c>
    </row>
    <row r="1420" spans="1:27" ht="20.100000000000001" customHeight="1">
      <c r="A1420" s="82">
        <v>8217</v>
      </c>
      <c r="B1420" s="83">
        <v>702050023</v>
      </c>
      <c r="C1420" s="102"/>
      <c r="D1420" s="82" t="s">
        <v>3028</v>
      </c>
      <c r="E1420" s="106" t="s">
        <v>4137</v>
      </c>
      <c r="F1420" s="104" t="s">
        <v>3168</v>
      </c>
      <c r="G1420" s="103" t="s">
        <v>4138</v>
      </c>
      <c r="H1420" s="103" t="s">
        <v>225</v>
      </c>
      <c r="I1420" s="103" t="s">
        <v>4139</v>
      </c>
      <c r="J1420" s="103" t="s">
        <v>3167</v>
      </c>
      <c r="K1420" s="82">
        <f t="shared" si="151"/>
        <v>2</v>
      </c>
      <c r="L1420" s="82">
        <v>50</v>
      </c>
      <c r="M1420" s="105">
        <f t="shared" si="156"/>
        <v>400000</v>
      </c>
      <c r="N1420" s="105"/>
      <c r="O1420" s="105" t="str">
        <f t="shared" si="152"/>
        <v/>
      </c>
      <c r="P1420" s="105" t="str">
        <f t="shared" si="153"/>
        <v/>
      </c>
      <c r="Q1420" s="82" t="s">
        <v>137</v>
      </c>
      <c r="R1420" s="82"/>
      <c r="S1420" s="82"/>
      <c r="T1420" s="82"/>
      <c r="U1420" s="82"/>
      <c r="V1420" s="82"/>
      <c r="W1420" s="82"/>
      <c r="X1420" s="82"/>
      <c r="Y1420" s="82"/>
      <c r="Z1420" s="105">
        <f t="shared" si="154"/>
        <v>400000</v>
      </c>
      <c r="AA1420" s="61">
        <f t="shared" si="155"/>
        <v>0</v>
      </c>
    </row>
    <row r="1421" spans="1:27" ht="20.100000000000001" customHeight="1">
      <c r="A1421" s="82">
        <v>8218</v>
      </c>
      <c r="B1421" s="83">
        <v>702020021</v>
      </c>
      <c r="C1421" s="102"/>
      <c r="D1421" s="82" t="s">
        <v>3507</v>
      </c>
      <c r="E1421" s="106" t="s">
        <v>4140</v>
      </c>
      <c r="F1421" s="104" t="s">
        <v>3077</v>
      </c>
      <c r="G1421" s="103" t="s">
        <v>4141</v>
      </c>
      <c r="H1421" s="103" t="s">
        <v>225</v>
      </c>
      <c r="I1421" s="103" t="s">
        <v>4142</v>
      </c>
      <c r="J1421" s="103" t="s">
        <v>4143</v>
      </c>
      <c r="K1421" s="82">
        <f t="shared" si="151"/>
        <v>1</v>
      </c>
      <c r="L1421" s="82">
        <v>6</v>
      </c>
      <c r="M1421" s="105">
        <f t="shared" si="156"/>
        <v>300000</v>
      </c>
      <c r="N1421" s="105"/>
      <c r="O1421" s="105" t="str">
        <f t="shared" si="152"/>
        <v/>
      </c>
      <c r="P1421" s="105" t="str">
        <f t="shared" si="153"/>
        <v/>
      </c>
      <c r="Q1421" s="82" t="s">
        <v>137</v>
      </c>
      <c r="R1421" s="82"/>
      <c r="S1421" s="82"/>
      <c r="T1421" s="82"/>
      <c r="U1421" s="82"/>
      <c r="V1421" s="82"/>
      <c r="W1421" s="82"/>
      <c r="X1421" s="82"/>
      <c r="Y1421" s="82"/>
      <c r="Z1421" s="105">
        <f t="shared" si="154"/>
        <v>300000</v>
      </c>
      <c r="AA1421" s="61">
        <f t="shared" si="155"/>
        <v>0</v>
      </c>
    </row>
    <row r="1422" spans="1:27" ht="20.100000000000001" customHeight="1">
      <c r="A1422" s="82">
        <v>8219</v>
      </c>
      <c r="B1422" s="83">
        <v>702100012</v>
      </c>
      <c r="C1422" s="102"/>
      <c r="D1422" s="82" t="s">
        <v>3028</v>
      </c>
      <c r="E1422" s="106" t="s">
        <v>4144</v>
      </c>
      <c r="F1422" s="104" t="s">
        <v>3237</v>
      </c>
      <c r="G1422" s="103" t="s">
        <v>4145</v>
      </c>
      <c r="H1422" s="103" t="s">
        <v>133</v>
      </c>
      <c r="I1422" s="103" t="s">
        <v>4146</v>
      </c>
      <c r="J1422" s="103" t="s">
        <v>4147</v>
      </c>
      <c r="K1422" s="82">
        <f t="shared" si="151"/>
        <v>3</v>
      </c>
      <c r="L1422" s="82">
        <v>60</v>
      </c>
      <c r="M1422" s="105">
        <f t="shared" si="156"/>
        <v>500000</v>
      </c>
      <c r="N1422" s="105"/>
      <c r="O1422" s="105" t="str">
        <f t="shared" si="152"/>
        <v/>
      </c>
      <c r="P1422" s="105" t="str">
        <f t="shared" si="153"/>
        <v/>
      </c>
      <c r="Q1422" s="82" t="s">
        <v>137</v>
      </c>
      <c r="R1422" s="82"/>
      <c r="S1422" s="82"/>
      <c r="T1422" s="82"/>
      <c r="U1422" s="82"/>
      <c r="V1422" s="82"/>
      <c r="W1422" s="82"/>
      <c r="X1422" s="82"/>
      <c r="Y1422" s="82"/>
      <c r="Z1422" s="105">
        <f t="shared" si="154"/>
        <v>500000</v>
      </c>
      <c r="AA1422" s="61">
        <f t="shared" si="155"/>
        <v>0</v>
      </c>
    </row>
    <row r="1423" spans="1:27" ht="20.100000000000001" customHeight="1">
      <c r="A1423" s="82">
        <v>8220</v>
      </c>
      <c r="B1423" s="83">
        <v>702160003</v>
      </c>
      <c r="C1423" s="102"/>
      <c r="D1423" s="82" t="s">
        <v>3028</v>
      </c>
      <c r="E1423" s="106" t="s">
        <v>4148</v>
      </c>
      <c r="F1423" s="104" t="s">
        <v>3377</v>
      </c>
      <c r="G1423" s="103" t="s">
        <v>4149</v>
      </c>
      <c r="H1423" s="103" t="s">
        <v>4150</v>
      </c>
      <c r="I1423" s="103" t="s">
        <v>4151</v>
      </c>
      <c r="J1423" s="103" t="s">
        <v>4152</v>
      </c>
      <c r="K1423" s="82">
        <f t="shared" si="151"/>
        <v>2</v>
      </c>
      <c r="L1423" s="82">
        <v>45</v>
      </c>
      <c r="M1423" s="105">
        <f t="shared" si="156"/>
        <v>400000</v>
      </c>
      <c r="N1423" s="105"/>
      <c r="O1423" s="105" t="str">
        <f t="shared" si="152"/>
        <v/>
      </c>
      <c r="P1423" s="105" t="str">
        <f t="shared" si="153"/>
        <v/>
      </c>
      <c r="Q1423" s="82" t="s">
        <v>137</v>
      </c>
      <c r="R1423" s="82"/>
      <c r="S1423" s="82"/>
      <c r="T1423" s="82"/>
      <c r="U1423" s="82"/>
      <c r="V1423" s="82"/>
      <c r="W1423" s="82"/>
      <c r="X1423" s="82"/>
      <c r="Y1423" s="82"/>
      <c r="Z1423" s="105">
        <f t="shared" si="154"/>
        <v>400000</v>
      </c>
      <c r="AA1423" s="61">
        <f t="shared" si="155"/>
        <v>0</v>
      </c>
    </row>
    <row r="1424" spans="1:27" ht="20.100000000000001" customHeight="1">
      <c r="A1424" s="82">
        <v>8221</v>
      </c>
      <c r="B1424" s="83">
        <v>702010011</v>
      </c>
      <c r="C1424" s="102"/>
      <c r="D1424" s="82" t="s">
        <v>3028</v>
      </c>
      <c r="E1424" s="106" t="s">
        <v>4153</v>
      </c>
      <c r="F1424" s="104" t="s">
        <v>3038</v>
      </c>
      <c r="G1424" s="103" t="s">
        <v>4154</v>
      </c>
      <c r="H1424" s="103" t="s">
        <v>4155</v>
      </c>
      <c r="I1424" s="103" t="s">
        <v>4156</v>
      </c>
      <c r="J1424" s="103" t="s">
        <v>3037</v>
      </c>
      <c r="K1424" s="82">
        <f t="shared" si="151"/>
        <v>2</v>
      </c>
      <c r="L1424" s="82">
        <v>28</v>
      </c>
      <c r="M1424" s="105">
        <f t="shared" si="156"/>
        <v>400000</v>
      </c>
      <c r="N1424" s="105"/>
      <c r="O1424" s="105" t="str">
        <f t="shared" si="152"/>
        <v/>
      </c>
      <c r="P1424" s="105" t="str">
        <f t="shared" si="153"/>
        <v/>
      </c>
      <c r="Q1424" s="82" t="s">
        <v>137</v>
      </c>
      <c r="R1424" s="82"/>
      <c r="S1424" s="82"/>
      <c r="T1424" s="82"/>
      <c r="U1424" s="82"/>
      <c r="V1424" s="82"/>
      <c r="W1424" s="82"/>
      <c r="X1424" s="82"/>
      <c r="Y1424" s="82"/>
      <c r="Z1424" s="105">
        <f t="shared" si="154"/>
        <v>400000</v>
      </c>
      <c r="AA1424" s="61">
        <f t="shared" si="155"/>
        <v>0</v>
      </c>
    </row>
    <row r="1425" spans="1:27" ht="20.100000000000001" customHeight="1">
      <c r="A1425" s="82">
        <v>8222</v>
      </c>
      <c r="B1425" s="83">
        <v>702010020</v>
      </c>
      <c r="C1425" s="102"/>
      <c r="D1425" s="82" t="s">
        <v>3028</v>
      </c>
      <c r="E1425" s="106" t="s">
        <v>869</v>
      </c>
      <c r="F1425" s="104" t="s">
        <v>2865</v>
      </c>
      <c r="G1425" s="103" t="s">
        <v>4157</v>
      </c>
      <c r="H1425" s="103" t="s">
        <v>3604</v>
      </c>
      <c r="I1425" s="103" t="s">
        <v>870</v>
      </c>
      <c r="J1425" s="103" t="s">
        <v>3046</v>
      </c>
      <c r="K1425" s="82">
        <f t="shared" si="151"/>
        <v>1</v>
      </c>
      <c r="L1425" s="82">
        <v>15</v>
      </c>
      <c r="M1425" s="105">
        <f t="shared" si="156"/>
        <v>300000</v>
      </c>
      <c r="N1425" s="105"/>
      <c r="O1425" s="105">
        <f t="shared" si="152"/>
        <v>300000</v>
      </c>
      <c r="P1425" s="105" t="str">
        <f t="shared" si="153"/>
        <v/>
      </c>
      <c r="Q1425" s="82" t="s">
        <v>137</v>
      </c>
      <c r="R1425" s="82" t="s">
        <v>170</v>
      </c>
      <c r="S1425" s="82"/>
      <c r="T1425" s="82"/>
      <c r="U1425" s="82"/>
      <c r="V1425" s="82"/>
      <c r="W1425" s="82"/>
      <c r="X1425" s="82"/>
      <c r="Y1425" s="82"/>
      <c r="Z1425" s="105">
        <f t="shared" si="154"/>
        <v>600000</v>
      </c>
      <c r="AA1425" s="61">
        <f t="shared" si="155"/>
        <v>1000000</v>
      </c>
    </row>
    <row r="1426" spans="1:27" ht="20.100000000000001" customHeight="1">
      <c r="A1426" s="82">
        <v>8223</v>
      </c>
      <c r="B1426" s="83">
        <v>702080025</v>
      </c>
      <c r="C1426" s="102"/>
      <c r="D1426" s="82" t="s">
        <v>3028</v>
      </c>
      <c r="E1426" s="106" t="s">
        <v>4158</v>
      </c>
      <c r="F1426" s="104" t="s">
        <v>3218</v>
      </c>
      <c r="G1426" s="103" t="s">
        <v>4159</v>
      </c>
      <c r="H1426" s="103" t="s">
        <v>133</v>
      </c>
      <c r="I1426" s="103" t="s">
        <v>950</v>
      </c>
      <c r="J1426" s="103" t="s">
        <v>3217</v>
      </c>
      <c r="K1426" s="82">
        <f t="shared" si="151"/>
        <v>1</v>
      </c>
      <c r="L1426" s="82">
        <v>12</v>
      </c>
      <c r="M1426" s="105">
        <f t="shared" si="156"/>
        <v>300000</v>
      </c>
      <c r="N1426" s="105"/>
      <c r="O1426" s="105">
        <f t="shared" si="152"/>
        <v>300000</v>
      </c>
      <c r="P1426" s="105" t="str">
        <f t="shared" si="153"/>
        <v/>
      </c>
      <c r="Q1426" s="82" t="s">
        <v>137</v>
      </c>
      <c r="R1426" s="82" t="s">
        <v>170</v>
      </c>
      <c r="S1426" s="82"/>
      <c r="T1426" s="82"/>
      <c r="U1426" s="82"/>
      <c r="V1426" s="82"/>
      <c r="W1426" s="82"/>
      <c r="X1426" s="82"/>
      <c r="Y1426" s="82"/>
      <c r="Z1426" s="105">
        <f t="shared" si="154"/>
        <v>600000</v>
      </c>
      <c r="AA1426" s="61">
        <f t="shared" si="155"/>
        <v>1000000</v>
      </c>
    </row>
    <row r="1427" spans="1:27" ht="20.100000000000001" customHeight="1">
      <c r="A1427" s="82">
        <v>8224</v>
      </c>
      <c r="B1427" s="83">
        <v>702050022</v>
      </c>
      <c r="C1427" s="102"/>
      <c r="D1427" s="82" t="s">
        <v>3028</v>
      </c>
      <c r="E1427" s="106" t="s">
        <v>4160</v>
      </c>
      <c r="F1427" s="104" t="s">
        <v>3166</v>
      </c>
      <c r="G1427" s="103" t="s">
        <v>4161</v>
      </c>
      <c r="H1427" s="103" t="s">
        <v>3711</v>
      </c>
      <c r="I1427" s="103" t="s">
        <v>4162</v>
      </c>
      <c r="J1427" s="103" t="s">
        <v>4163</v>
      </c>
      <c r="K1427" s="82">
        <f t="shared" si="151"/>
        <v>1</v>
      </c>
      <c r="L1427" s="82">
        <v>12</v>
      </c>
      <c r="M1427" s="105">
        <f t="shared" si="156"/>
        <v>300000</v>
      </c>
      <c r="N1427" s="105"/>
      <c r="O1427" s="105">
        <f t="shared" si="152"/>
        <v>300000</v>
      </c>
      <c r="P1427" s="105" t="str">
        <f t="shared" si="153"/>
        <v/>
      </c>
      <c r="Q1427" s="82" t="s">
        <v>137</v>
      </c>
      <c r="R1427" s="82" t="s">
        <v>170</v>
      </c>
      <c r="S1427" s="82"/>
      <c r="T1427" s="82"/>
      <c r="U1427" s="82"/>
      <c r="V1427" s="82"/>
      <c r="W1427" s="82"/>
      <c r="X1427" s="82"/>
      <c r="Y1427" s="82"/>
      <c r="Z1427" s="105">
        <f t="shared" si="154"/>
        <v>600000</v>
      </c>
      <c r="AA1427" s="61">
        <f t="shared" si="155"/>
        <v>1000000</v>
      </c>
    </row>
    <row r="1428" spans="1:27" ht="20.100000000000001" customHeight="1">
      <c r="A1428" s="82">
        <v>8225</v>
      </c>
      <c r="B1428" s="83">
        <v>702170009</v>
      </c>
      <c r="C1428" s="102"/>
      <c r="D1428" s="82" t="s">
        <v>3028</v>
      </c>
      <c r="E1428" s="106" t="s">
        <v>4164</v>
      </c>
      <c r="F1428" s="104" t="s">
        <v>3373</v>
      </c>
      <c r="G1428" s="103" t="s">
        <v>4165</v>
      </c>
      <c r="H1428" s="103" t="s">
        <v>133</v>
      </c>
      <c r="I1428" s="103" t="s">
        <v>1080</v>
      </c>
      <c r="J1428" s="103" t="s">
        <v>4166</v>
      </c>
      <c r="K1428" s="82">
        <f t="shared" si="151"/>
        <v>1</v>
      </c>
      <c r="L1428" s="82">
        <v>15</v>
      </c>
      <c r="M1428" s="105">
        <f t="shared" si="156"/>
        <v>300000</v>
      </c>
      <c r="N1428" s="105"/>
      <c r="O1428" s="105">
        <f t="shared" si="152"/>
        <v>300000</v>
      </c>
      <c r="P1428" s="105" t="str">
        <f t="shared" si="153"/>
        <v/>
      </c>
      <c r="Q1428" s="82" t="s">
        <v>137</v>
      </c>
      <c r="R1428" s="82" t="s">
        <v>170</v>
      </c>
      <c r="S1428" s="82"/>
      <c r="T1428" s="82"/>
      <c r="U1428" s="82"/>
      <c r="V1428" s="82"/>
      <c r="W1428" s="82"/>
      <c r="X1428" s="82"/>
      <c r="Y1428" s="82"/>
      <c r="Z1428" s="105">
        <f t="shared" si="154"/>
        <v>600000</v>
      </c>
      <c r="AA1428" s="61">
        <f t="shared" si="155"/>
        <v>1000000</v>
      </c>
    </row>
    <row r="1429" spans="1:27" ht="20.100000000000001" customHeight="1">
      <c r="A1429" s="82">
        <v>8226</v>
      </c>
      <c r="B1429" s="83">
        <v>702170012</v>
      </c>
      <c r="C1429" s="102"/>
      <c r="D1429" s="82" t="s">
        <v>3028</v>
      </c>
      <c r="E1429" s="106" t="s">
        <v>4164</v>
      </c>
      <c r="F1429" s="104" t="s">
        <v>3373</v>
      </c>
      <c r="G1429" s="103" t="s">
        <v>4165</v>
      </c>
      <c r="H1429" s="103" t="s">
        <v>133</v>
      </c>
      <c r="I1429" s="103" t="s">
        <v>1080</v>
      </c>
      <c r="J1429" s="103" t="s">
        <v>4167</v>
      </c>
      <c r="K1429" s="82">
        <f t="shared" si="151"/>
        <v>1</v>
      </c>
      <c r="L1429" s="82">
        <v>9</v>
      </c>
      <c r="M1429" s="105">
        <f t="shared" si="156"/>
        <v>300000</v>
      </c>
      <c r="N1429" s="105"/>
      <c r="O1429" s="105">
        <f t="shared" si="152"/>
        <v>300000</v>
      </c>
      <c r="P1429" s="105" t="str">
        <f t="shared" si="153"/>
        <v/>
      </c>
      <c r="Q1429" s="82" t="s">
        <v>137</v>
      </c>
      <c r="R1429" s="82" t="s">
        <v>170</v>
      </c>
      <c r="S1429" s="82"/>
      <c r="T1429" s="82"/>
      <c r="U1429" s="82"/>
      <c r="V1429" s="82"/>
      <c r="W1429" s="82"/>
      <c r="X1429" s="82"/>
      <c r="Y1429" s="82"/>
      <c r="Z1429" s="105">
        <f t="shared" si="154"/>
        <v>600000</v>
      </c>
      <c r="AA1429" s="61">
        <f t="shared" si="155"/>
        <v>1000000</v>
      </c>
    </row>
    <row r="1430" spans="1:27" ht="20.100000000000001" customHeight="1">
      <c r="A1430" s="82">
        <v>8227</v>
      </c>
      <c r="B1430" s="83">
        <v>702020023</v>
      </c>
      <c r="C1430" s="102"/>
      <c r="D1430" s="82" t="s">
        <v>3507</v>
      </c>
      <c r="E1430" s="106" t="s">
        <v>4168</v>
      </c>
      <c r="F1430" s="104" t="s">
        <v>3078</v>
      </c>
      <c r="G1430" s="103" t="s">
        <v>4169</v>
      </c>
      <c r="H1430" s="103" t="s">
        <v>133</v>
      </c>
      <c r="I1430" s="103" t="s">
        <v>4170</v>
      </c>
      <c r="J1430" s="103" t="s">
        <v>4171</v>
      </c>
      <c r="K1430" s="82">
        <f t="shared" si="151"/>
        <v>1</v>
      </c>
      <c r="L1430" s="82">
        <v>12</v>
      </c>
      <c r="M1430" s="105">
        <f t="shared" si="156"/>
        <v>300000</v>
      </c>
      <c r="N1430" s="105"/>
      <c r="O1430" s="105" t="str">
        <f t="shared" si="152"/>
        <v/>
      </c>
      <c r="P1430" s="105" t="str">
        <f t="shared" si="153"/>
        <v/>
      </c>
      <c r="Q1430" s="82" t="s">
        <v>137</v>
      </c>
      <c r="R1430" s="82"/>
      <c r="S1430" s="82"/>
      <c r="T1430" s="82"/>
      <c r="U1430" s="82"/>
      <c r="V1430" s="82"/>
      <c r="W1430" s="82"/>
      <c r="X1430" s="82"/>
      <c r="Y1430" s="82"/>
      <c r="Z1430" s="105">
        <f t="shared" si="154"/>
        <v>300000</v>
      </c>
      <c r="AA1430" s="61">
        <f t="shared" si="155"/>
        <v>0</v>
      </c>
    </row>
    <row r="1431" spans="1:27" ht="20.100000000000001" customHeight="1">
      <c r="A1431" s="82">
        <v>8228</v>
      </c>
      <c r="B1431" s="83">
        <v>702060016</v>
      </c>
      <c r="C1431" s="102"/>
      <c r="D1431" s="82" t="s">
        <v>3028</v>
      </c>
      <c r="E1431" s="106" t="s">
        <v>4172</v>
      </c>
      <c r="F1431" s="104" t="s">
        <v>3184</v>
      </c>
      <c r="G1431" s="103" t="s">
        <v>4173</v>
      </c>
      <c r="H1431" s="103" t="s">
        <v>1900</v>
      </c>
      <c r="I1431" s="103" t="s">
        <v>4174</v>
      </c>
      <c r="J1431" s="103" t="s">
        <v>3183</v>
      </c>
      <c r="K1431" s="82">
        <f t="shared" si="151"/>
        <v>1</v>
      </c>
      <c r="L1431" s="82">
        <v>19</v>
      </c>
      <c r="M1431" s="105">
        <f t="shared" si="156"/>
        <v>300000</v>
      </c>
      <c r="N1431" s="105"/>
      <c r="O1431" s="105" t="str">
        <f t="shared" si="152"/>
        <v/>
      </c>
      <c r="P1431" s="105" t="str">
        <f t="shared" si="153"/>
        <v/>
      </c>
      <c r="Q1431" s="82" t="s">
        <v>137</v>
      </c>
      <c r="R1431" s="82"/>
      <c r="S1431" s="82"/>
      <c r="T1431" s="82"/>
      <c r="U1431" s="82"/>
      <c r="V1431" s="82"/>
      <c r="W1431" s="82"/>
      <c r="X1431" s="82"/>
      <c r="Y1431" s="82"/>
      <c r="Z1431" s="105">
        <f t="shared" si="154"/>
        <v>300000</v>
      </c>
      <c r="AA1431" s="61">
        <f t="shared" si="155"/>
        <v>0</v>
      </c>
    </row>
    <row r="1432" spans="1:27" ht="20.100000000000001" customHeight="1">
      <c r="A1432" s="82">
        <v>8229</v>
      </c>
      <c r="B1432" s="83">
        <v>702010024</v>
      </c>
      <c r="C1432" s="102"/>
      <c r="D1432" s="82" t="s">
        <v>3507</v>
      </c>
      <c r="E1432" s="106" t="s">
        <v>4175</v>
      </c>
      <c r="F1432" s="104" t="s">
        <v>3048</v>
      </c>
      <c r="G1432" s="103" t="s">
        <v>4176</v>
      </c>
      <c r="H1432" s="103" t="s">
        <v>133</v>
      </c>
      <c r="I1432" s="103" t="s">
        <v>4177</v>
      </c>
      <c r="J1432" s="103" t="s">
        <v>4178</v>
      </c>
      <c r="K1432" s="82">
        <f t="shared" si="151"/>
        <v>1</v>
      </c>
      <c r="L1432" s="82">
        <v>19</v>
      </c>
      <c r="M1432" s="105">
        <f t="shared" si="156"/>
        <v>300000</v>
      </c>
      <c r="N1432" s="105"/>
      <c r="O1432" s="105" t="str">
        <f t="shared" si="152"/>
        <v/>
      </c>
      <c r="P1432" s="105" t="str">
        <f t="shared" si="153"/>
        <v/>
      </c>
      <c r="Q1432" s="82" t="s">
        <v>137</v>
      </c>
      <c r="R1432" s="82"/>
      <c r="S1432" s="82"/>
      <c r="T1432" s="82"/>
      <c r="U1432" s="82"/>
      <c r="V1432" s="82"/>
      <c r="W1432" s="82"/>
      <c r="X1432" s="82"/>
      <c r="Y1432" s="82"/>
      <c r="Z1432" s="105">
        <f t="shared" si="154"/>
        <v>300000</v>
      </c>
      <c r="AA1432" s="61">
        <f t="shared" si="155"/>
        <v>0</v>
      </c>
    </row>
    <row r="1433" spans="1:27" ht="20.100000000000001" customHeight="1">
      <c r="A1433" s="82">
        <v>8230</v>
      </c>
      <c r="B1433" s="83">
        <v>702060008</v>
      </c>
      <c r="C1433" s="102"/>
      <c r="D1433" s="82" t="s">
        <v>3028</v>
      </c>
      <c r="E1433" s="106" t="s">
        <v>4179</v>
      </c>
      <c r="F1433" s="104" t="s">
        <v>3177</v>
      </c>
      <c r="G1433" s="103" t="s">
        <v>4180</v>
      </c>
      <c r="H1433" s="103" t="s">
        <v>133</v>
      </c>
      <c r="I1433" s="103" t="s">
        <v>4181</v>
      </c>
      <c r="J1433" s="103" t="s">
        <v>3176</v>
      </c>
      <c r="K1433" s="82">
        <f t="shared" si="151"/>
        <v>1</v>
      </c>
      <c r="L1433" s="82">
        <v>10</v>
      </c>
      <c r="M1433" s="105">
        <f t="shared" si="156"/>
        <v>300000</v>
      </c>
      <c r="N1433" s="105"/>
      <c r="O1433" s="105" t="str">
        <f t="shared" si="152"/>
        <v/>
      </c>
      <c r="P1433" s="105" t="str">
        <f t="shared" si="153"/>
        <v/>
      </c>
      <c r="Q1433" s="82" t="s">
        <v>137</v>
      </c>
      <c r="R1433" s="82"/>
      <c r="S1433" s="82"/>
      <c r="T1433" s="82"/>
      <c r="U1433" s="82"/>
      <c r="V1433" s="82"/>
      <c r="W1433" s="82"/>
      <c r="X1433" s="82"/>
      <c r="Y1433" s="82"/>
      <c r="Z1433" s="105">
        <f t="shared" si="154"/>
        <v>300000</v>
      </c>
      <c r="AA1433" s="61">
        <f t="shared" si="155"/>
        <v>0</v>
      </c>
    </row>
    <row r="1434" spans="1:27" ht="20.100000000000001" customHeight="1">
      <c r="A1434" s="82">
        <v>8231</v>
      </c>
      <c r="B1434" s="83">
        <v>702030024</v>
      </c>
      <c r="C1434" s="102"/>
      <c r="D1434" s="82" t="s">
        <v>3507</v>
      </c>
      <c r="E1434" s="106" t="s">
        <v>4182</v>
      </c>
      <c r="F1434" s="104" t="s">
        <v>3112</v>
      </c>
      <c r="G1434" s="103" t="s">
        <v>4183</v>
      </c>
      <c r="H1434" s="103" t="s">
        <v>133</v>
      </c>
      <c r="I1434" s="103" t="s">
        <v>1492</v>
      </c>
      <c r="J1434" s="103" t="s">
        <v>4184</v>
      </c>
      <c r="K1434" s="82">
        <f t="shared" si="151"/>
        <v>2</v>
      </c>
      <c r="L1434" s="82">
        <v>42</v>
      </c>
      <c r="M1434" s="105">
        <f t="shared" si="156"/>
        <v>400000</v>
      </c>
      <c r="N1434" s="105"/>
      <c r="O1434" s="105" t="str">
        <f t="shared" si="152"/>
        <v/>
      </c>
      <c r="P1434" s="105">
        <f t="shared" si="153"/>
        <v>300000</v>
      </c>
      <c r="Q1434" s="82" t="s">
        <v>137</v>
      </c>
      <c r="R1434" s="82"/>
      <c r="S1434" s="82"/>
      <c r="T1434" s="82"/>
      <c r="U1434" s="82"/>
      <c r="V1434" s="82"/>
      <c r="W1434" s="82" t="s">
        <v>138</v>
      </c>
      <c r="X1434" s="82"/>
      <c r="Y1434" s="82"/>
      <c r="Z1434" s="105">
        <f t="shared" si="154"/>
        <v>700000</v>
      </c>
      <c r="AA1434" s="61">
        <f t="shared" si="155"/>
        <v>1000000</v>
      </c>
    </row>
    <row r="1435" spans="1:27" ht="20.100000000000001" customHeight="1">
      <c r="A1435" s="82">
        <v>8232</v>
      </c>
      <c r="B1435" s="83">
        <v>702170011</v>
      </c>
      <c r="C1435" s="102"/>
      <c r="D1435" s="82" t="s">
        <v>3507</v>
      </c>
      <c r="E1435" s="106" t="s">
        <v>4185</v>
      </c>
      <c r="F1435" s="104" t="s">
        <v>3367</v>
      </c>
      <c r="G1435" s="103" t="s">
        <v>4186</v>
      </c>
      <c r="H1435" s="103" t="s">
        <v>133</v>
      </c>
      <c r="I1435" s="103" t="s">
        <v>1545</v>
      </c>
      <c r="J1435" s="103" t="s">
        <v>4187</v>
      </c>
      <c r="K1435" s="82">
        <f t="shared" si="151"/>
        <v>2</v>
      </c>
      <c r="L1435" s="82">
        <v>38</v>
      </c>
      <c r="M1435" s="105">
        <f t="shared" si="156"/>
        <v>400000</v>
      </c>
      <c r="N1435" s="105"/>
      <c r="O1435" s="105" t="str">
        <f t="shared" si="152"/>
        <v/>
      </c>
      <c r="P1435" s="105" t="str">
        <f t="shared" si="153"/>
        <v/>
      </c>
      <c r="Q1435" s="82" t="s">
        <v>137</v>
      </c>
      <c r="R1435" s="82"/>
      <c r="S1435" s="82"/>
      <c r="T1435" s="82"/>
      <c r="U1435" s="82"/>
      <c r="V1435" s="82"/>
      <c r="W1435" s="82"/>
      <c r="X1435" s="82"/>
      <c r="Y1435" s="82"/>
      <c r="Z1435" s="105">
        <f t="shared" si="154"/>
        <v>400000</v>
      </c>
      <c r="AA1435" s="61">
        <f t="shared" si="155"/>
        <v>0</v>
      </c>
    </row>
    <row r="1436" spans="1:27" ht="20.100000000000001" customHeight="1">
      <c r="A1436" s="82">
        <v>8233</v>
      </c>
      <c r="B1436" s="83">
        <v>702160002</v>
      </c>
      <c r="C1436" s="102"/>
      <c r="D1436" s="82" t="s">
        <v>3028</v>
      </c>
      <c r="E1436" s="106" t="s">
        <v>4188</v>
      </c>
      <c r="F1436" s="104" t="s">
        <v>3376</v>
      </c>
      <c r="G1436" s="103" t="s">
        <v>4189</v>
      </c>
      <c r="H1436" s="103" t="s">
        <v>133</v>
      </c>
      <c r="I1436" s="103" t="s">
        <v>1574</v>
      </c>
      <c r="J1436" s="103" t="s">
        <v>4190</v>
      </c>
      <c r="K1436" s="82">
        <f t="shared" si="151"/>
        <v>2</v>
      </c>
      <c r="L1436" s="82">
        <v>24</v>
      </c>
      <c r="M1436" s="105">
        <f t="shared" si="156"/>
        <v>400000</v>
      </c>
      <c r="N1436" s="105"/>
      <c r="O1436" s="105">
        <f t="shared" si="152"/>
        <v>300000</v>
      </c>
      <c r="P1436" s="105" t="str">
        <f t="shared" si="153"/>
        <v/>
      </c>
      <c r="Q1436" s="82" t="s">
        <v>137</v>
      </c>
      <c r="R1436" s="82" t="s">
        <v>170</v>
      </c>
      <c r="S1436" s="82"/>
      <c r="T1436" s="82"/>
      <c r="U1436" s="82"/>
      <c r="V1436" s="82"/>
      <c r="W1436" s="82"/>
      <c r="X1436" s="82"/>
      <c r="Y1436" s="82"/>
      <c r="Z1436" s="105">
        <f t="shared" si="154"/>
        <v>700000</v>
      </c>
      <c r="AA1436" s="61">
        <f t="shared" si="155"/>
        <v>1000000</v>
      </c>
    </row>
    <row r="1437" spans="1:27" ht="20.100000000000001" customHeight="1">
      <c r="A1437" s="82">
        <v>8234</v>
      </c>
      <c r="B1437" s="83">
        <v>702080006</v>
      </c>
      <c r="C1437" s="102"/>
      <c r="D1437" s="82" t="s">
        <v>3028</v>
      </c>
      <c r="E1437" s="106" t="s">
        <v>4191</v>
      </c>
      <c r="F1437" s="104" t="s">
        <v>3204</v>
      </c>
      <c r="G1437" s="103" t="s">
        <v>4192</v>
      </c>
      <c r="H1437" s="103" t="s">
        <v>133</v>
      </c>
      <c r="I1437" s="103" t="s">
        <v>4193</v>
      </c>
      <c r="J1437" s="103" t="s">
        <v>4194</v>
      </c>
      <c r="K1437" s="82">
        <f t="shared" si="151"/>
        <v>1</v>
      </c>
      <c r="L1437" s="82">
        <v>13</v>
      </c>
      <c r="M1437" s="105">
        <f t="shared" si="156"/>
        <v>300000</v>
      </c>
      <c r="N1437" s="105"/>
      <c r="O1437" s="105" t="str">
        <f t="shared" si="152"/>
        <v/>
      </c>
      <c r="P1437" s="105" t="str">
        <f t="shared" si="153"/>
        <v/>
      </c>
      <c r="Q1437" s="82" t="s">
        <v>137</v>
      </c>
      <c r="R1437" s="82"/>
      <c r="S1437" s="82"/>
      <c r="T1437" s="82"/>
      <c r="U1437" s="82"/>
      <c r="V1437" s="82"/>
      <c r="W1437" s="82"/>
      <c r="X1437" s="82"/>
      <c r="Y1437" s="82"/>
      <c r="Z1437" s="105">
        <f t="shared" si="154"/>
        <v>300000</v>
      </c>
      <c r="AA1437" s="61">
        <f t="shared" si="155"/>
        <v>0</v>
      </c>
    </row>
    <row r="1438" spans="1:27" ht="20.100000000000001" customHeight="1">
      <c r="A1438" s="82">
        <v>8235</v>
      </c>
      <c r="B1438" s="83">
        <v>702140014</v>
      </c>
      <c r="C1438" s="102"/>
      <c r="D1438" s="82" t="s">
        <v>3028</v>
      </c>
      <c r="E1438" s="106" t="s">
        <v>4195</v>
      </c>
      <c r="F1438" s="104" t="s">
        <v>3339</v>
      </c>
      <c r="G1438" s="103" t="s">
        <v>4196</v>
      </c>
      <c r="H1438" s="103" t="s">
        <v>133</v>
      </c>
      <c r="I1438" s="103" t="s">
        <v>4197</v>
      </c>
      <c r="J1438" s="103" t="s">
        <v>4198</v>
      </c>
      <c r="K1438" s="82">
        <f t="shared" si="151"/>
        <v>2</v>
      </c>
      <c r="L1438" s="82">
        <v>24</v>
      </c>
      <c r="M1438" s="105">
        <f t="shared" si="156"/>
        <v>400000</v>
      </c>
      <c r="N1438" s="105"/>
      <c r="O1438" s="105" t="str">
        <f t="shared" si="152"/>
        <v/>
      </c>
      <c r="P1438" s="105" t="str">
        <f t="shared" si="153"/>
        <v/>
      </c>
      <c r="Q1438" s="82" t="s">
        <v>137</v>
      </c>
      <c r="R1438" s="82"/>
      <c r="S1438" s="82"/>
      <c r="T1438" s="82"/>
      <c r="U1438" s="82"/>
      <c r="V1438" s="82"/>
      <c r="W1438" s="82"/>
      <c r="X1438" s="82"/>
      <c r="Y1438" s="82"/>
      <c r="Z1438" s="105">
        <f t="shared" si="154"/>
        <v>400000</v>
      </c>
      <c r="AA1438" s="61">
        <f t="shared" si="155"/>
        <v>0</v>
      </c>
    </row>
    <row r="1439" spans="1:27" ht="20.100000000000001" customHeight="1">
      <c r="A1439" s="82">
        <v>8236</v>
      </c>
      <c r="B1439" s="83">
        <v>702010013</v>
      </c>
      <c r="C1439" s="102"/>
      <c r="D1439" s="82" t="s">
        <v>3028</v>
      </c>
      <c r="E1439" s="106" t="s">
        <v>3039</v>
      </c>
      <c r="F1439" s="104" t="s">
        <v>3035</v>
      </c>
      <c r="G1439" s="103" t="s">
        <v>4199</v>
      </c>
      <c r="H1439" s="103" t="s">
        <v>2842</v>
      </c>
      <c r="I1439" s="103" t="s">
        <v>4200</v>
      </c>
      <c r="J1439" s="103" t="s">
        <v>3040</v>
      </c>
      <c r="K1439" s="82">
        <f t="shared" si="151"/>
        <v>2</v>
      </c>
      <c r="L1439" s="82">
        <v>30</v>
      </c>
      <c r="M1439" s="105">
        <f t="shared" si="156"/>
        <v>400000</v>
      </c>
      <c r="N1439" s="105"/>
      <c r="O1439" s="105" t="str">
        <f t="shared" si="152"/>
        <v/>
      </c>
      <c r="P1439" s="105" t="str">
        <f t="shared" si="153"/>
        <v/>
      </c>
      <c r="Q1439" s="82" t="s">
        <v>137</v>
      </c>
      <c r="R1439" s="82"/>
      <c r="S1439" s="82"/>
      <c r="T1439" s="82"/>
      <c r="U1439" s="82"/>
      <c r="V1439" s="82"/>
      <c r="W1439" s="82"/>
      <c r="X1439" s="82"/>
      <c r="Y1439" s="82"/>
      <c r="Z1439" s="105">
        <f t="shared" si="154"/>
        <v>400000</v>
      </c>
      <c r="AA1439" s="61">
        <f t="shared" si="155"/>
        <v>0</v>
      </c>
    </row>
    <row r="1440" spans="1:27" ht="20.100000000000001" customHeight="1">
      <c r="A1440" s="82">
        <v>8237</v>
      </c>
      <c r="B1440" s="83">
        <v>702010035</v>
      </c>
      <c r="C1440" s="102"/>
      <c r="D1440" s="82" t="s">
        <v>3028</v>
      </c>
      <c r="E1440" s="106" t="s">
        <v>3039</v>
      </c>
      <c r="F1440" s="104" t="s">
        <v>4201</v>
      </c>
      <c r="G1440" s="103" t="s">
        <v>4199</v>
      </c>
      <c r="H1440" s="103" t="s">
        <v>2842</v>
      </c>
      <c r="I1440" s="103" t="s">
        <v>4200</v>
      </c>
      <c r="J1440" s="103" t="s">
        <v>4202</v>
      </c>
      <c r="K1440" s="82">
        <f t="shared" si="151"/>
        <v>1</v>
      </c>
      <c r="L1440" s="82">
        <v>5</v>
      </c>
      <c r="M1440" s="105">
        <f t="shared" si="156"/>
        <v>300000</v>
      </c>
      <c r="N1440" s="105"/>
      <c r="O1440" s="105" t="str">
        <f t="shared" si="152"/>
        <v/>
      </c>
      <c r="P1440" s="105" t="str">
        <f t="shared" si="153"/>
        <v/>
      </c>
      <c r="Q1440" s="82"/>
      <c r="R1440" s="82"/>
      <c r="S1440" s="82"/>
      <c r="T1440" s="82"/>
      <c r="U1440" s="82"/>
      <c r="V1440" s="82"/>
      <c r="W1440" s="82"/>
      <c r="X1440" s="82"/>
      <c r="Y1440" s="82"/>
      <c r="Z1440" s="105">
        <f t="shared" si="154"/>
        <v>300000</v>
      </c>
      <c r="AA1440" s="61">
        <f t="shared" si="155"/>
        <v>0</v>
      </c>
    </row>
    <row r="1441" spans="1:27" ht="20.100000000000001" customHeight="1">
      <c r="A1441" s="82">
        <v>8238</v>
      </c>
      <c r="B1441" s="83">
        <v>702060003</v>
      </c>
      <c r="C1441" s="102"/>
      <c r="D1441" s="82" t="s">
        <v>3028</v>
      </c>
      <c r="E1441" s="106" t="s">
        <v>4203</v>
      </c>
      <c r="F1441" s="104" t="s">
        <v>2804</v>
      </c>
      <c r="G1441" s="103" t="s">
        <v>4204</v>
      </c>
      <c r="H1441" s="103" t="s">
        <v>2842</v>
      </c>
      <c r="I1441" s="103" t="s">
        <v>4205</v>
      </c>
      <c r="J1441" s="103" t="s">
        <v>3172</v>
      </c>
      <c r="K1441" s="82">
        <f t="shared" si="151"/>
        <v>2</v>
      </c>
      <c r="L1441" s="82">
        <v>45</v>
      </c>
      <c r="M1441" s="105">
        <f t="shared" si="156"/>
        <v>400000</v>
      </c>
      <c r="N1441" s="105"/>
      <c r="O1441" s="105" t="str">
        <f t="shared" si="152"/>
        <v/>
      </c>
      <c r="P1441" s="105" t="str">
        <f t="shared" si="153"/>
        <v/>
      </c>
      <c r="Q1441" s="82" t="s">
        <v>137</v>
      </c>
      <c r="R1441" s="82"/>
      <c r="S1441" s="82"/>
      <c r="T1441" s="82"/>
      <c r="U1441" s="82"/>
      <c r="V1441" s="82"/>
      <c r="W1441" s="82"/>
      <c r="X1441" s="82"/>
      <c r="Y1441" s="82"/>
      <c r="Z1441" s="105">
        <f t="shared" si="154"/>
        <v>400000</v>
      </c>
      <c r="AA1441" s="61">
        <f t="shared" si="155"/>
        <v>0</v>
      </c>
    </row>
    <row r="1442" spans="1:27" ht="20.100000000000001" customHeight="1">
      <c r="A1442" s="82">
        <v>8239</v>
      </c>
      <c r="B1442" s="83">
        <v>702020011</v>
      </c>
      <c r="C1442" s="102"/>
      <c r="D1442" s="82" t="s">
        <v>3028</v>
      </c>
      <c r="E1442" s="106" t="s">
        <v>4206</v>
      </c>
      <c r="F1442" s="104" t="s">
        <v>3062</v>
      </c>
      <c r="G1442" s="103" t="s">
        <v>4207</v>
      </c>
      <c r="H1442" s="103" t="s">
        <v>2842</v>
      </c>
      <c r="I1442" s="103" t="s">
        <v>4208</v>
      </c>
      <c r="J1442" s="103" t="s">
        <v>3067</v>
      </c>
      <c r="K1442" s="82">
        <f t="shared" si="151"/>
        <v>1</v>
      </c>
      <c r="L1442" s="82">
        <v>12</v>
      </c>
      <c r="M1442" s="105">
        <f t="shared" si="156"/>
        <v>300000</v>
      </c>
      <c r="N1442" s="105"/>
      <c r="O1442" s="105" t="str">
        <f t="shared" si="152"/>
        <v/>
      </c>
      <c r="P1442" s="105" t="str">
        <f t="shared" si="153"/>
        <v/>
      </c>
      <c r="Q1442" s="82" t="s">
        <v>137</v>
      </c>
      <c r="R1442" s="82"/>
      <c r="S1442" s="82"/>
      <c r="T1442" s="82"/>
      <c r="U1442" s="82"/>
      <c r="V1442" s="82"/>
      <c r="W1442" s="82"/>
      <c r="X1442" s="82"/>
      <c r="Y1442" s="82"/>
      <c r="Z1442" s="105">
        <f t="shared" si="154"/>
        <v>300000</v>
      </c>
      <c r="AA1442" s="61">
        <f t="shared" si="155"/>
        <v>0</v>
      </c>
    </row>
    <row r="1443" spans="1:27" ht="20.100000000000001" customHeight="1">
      <c r="A1443" s="82">
        <v>8240</v>
      </c>
      <c r="B1443" s="113">
        <v>702170003</v>
      </c>
      <c r="C1443" s="102"/>
      <c r="D1443" s="103" t="s">
        <v>3028</v>
      </c>
      <c r="E1443" s="106" t="s">
        <v>4209</v>
      </c>
      <c r="F1443" s="104" t="s">
        <v>2814</v>
      </c>
      <c r="G1443" s="103" t="s">
        <v>4210</v>
      </c>
      <c r="H1443" s="103" t="s">
        <v>133</v>
      </c>
      <c r="I1443" s="103" t="s">
        <v>2812</v>
      </c>
      <c r="J1443" s="103" t="s">
        <v>3368</v>
      </c>
      <c r="K1443" s="82">
        <f t="shared" si="151"/>
        <v>1</v>
      </c>
      <c r="L1443" s="82">
        <v>17</v>
      </c>
      <c r="M1443" s="105">
        <f t="shared" si="156"/>
        <v>300000</v>
      </c>
      <c r="N1443" s="105"/>
      <c r="O1443" s="105" t="str">
        <f t="shared" si="152"/>
        <v/>
      </c>
      <c r="P1443" s="105" t="str">
        <f t="shared" si="153"/>
        <v/>
      </c>
      <c r="Q1443" s="82" t="s">
        <v>137</v>
      </c>
      <c r="R1443" s="82"/>
      <c r="S1443" s="82"/>
      <c r="T1443" s="82"/>
      <c r="U1443" s="82"/>
      <c r="V1443" s="82"/>
      <c r="W1443" s="82"/>
      <c r="X1443" s="82"/>
      <c r="Y1443" s="82"/>
      <c r="Z1443" s="105">
        <f t="shared" si="154"/>
        <v>300000</v>
      </c>
      <c r="AA1443" s="61">
        <f t="shared" si="155"/>
        <v>0</v>
      </c>
    </row>
    <row r="1444" spans="1:27" ht="20.100000000000001" customHeight="1">
      <c r="A1444" s="82">
        <v>8241</v>
      </c>
      <c r="B1444" s="83">
        <v>702070006</v>
      </c>
      <c r="C1444" s="102"/>
      <c r="D1444" s="82" t="s">
        <v>3028</v>
      </c>
      <c r="E1444" s="106" t="s">
        <v>4211</v>
      </c>
      <c r="F1444" s="104" t="s">
        <v>3193</v>
      </c>
      <c r="G1444" s="103" t="s">
        <v>4212</v>
      </c>
      <c r="H1444" s="103" t="s">
        <v>220</v>
      </c>
      <c r="I1444" s="103" t="s">
        <v>4213</v>
      </c>
      <c r="J1444" s="103" t="s">
        <v>3192</v>
      </c>
      <c r="K1444" s="82">
        <f t="shared" si="151"/>
        <v>2</v>
      </c>
      <c r="L1444" s="82">
        <v>30</v>
      </c>
      <c r="M1444" s="105">
        <f t="shared" si="156"/>
        <v>400000</v>
      </c>
      <c r="N1444" s="105"/>
      <c r="O1444" s="105" t="str">
        <f t="shared" si="152"/>
        <v/>
      </c>
      <c r="P1444" s="105" t="str">
        <f t="shared" si="153"/>
        <v/>
      </c>
      <c r="Q1444" s="82" t="s">
        <v>137</v>
      </c>
      <c r="R1444" s="82"/>
      <c r="S1444" s="82"/>
      <c r="T1444" s="82"/>
      <c r="U1444" s="82"/>
      <c r="V1444" s="82"/>
      <c r="W1444" s="82"/>
      <c r="X1444" s="82"/>
      <c r="Y1444" s="82"/>
      <c r="Z1444" s="105">
        <f t="shared" si="154"/>
        <v>400000</v>
      </c>
      <c r="AA1444" s="61">
        <f t="shared" si="155"/>
        <v>0</v>
      </c>
    </row>
    <row r="1445" spans="1:27" ht="20.100000000000001" customHeight="1">
      <c r="A1445" s="82">
        <v>8242</v>
      </c>
      <c r="B1445" s="83">
        <v>702080026</v>
      </c>
      <c r="C1445" s="102"/>
      <c r="D1445" s="82" t="s">
        <v>3028</v>
      </c>
      <c r="E1445" s="106" t="s">
        <v>4214</v>
      </c>
      <c r="F1445" s="104" t="s">
        <v>3220</v>
      </c>
      <c r="G1445" s="103" t="s">
        <v>4215</v>
      </c>
      <c r="H1445" s="103" t="s">
        <v>4216</v>
      </c>
      <c r="I1445" s="103" t="s">
        <v>4217</v>
      </c>
      <c r="J1445" s="103" t="s">
        <v>3219</v>
      </c>
      <c r="K1445" s="82">
        <f t="shared" si="151"/>
        <v>1</v>
      </c>
      <c r="L1445" s="82">
        <v>15</v>
      </c>
      <c r="M1445" s="105">
        <f t="shared" si="156"/>
        <v>300000</v>
      </c>
      <c r="N1445" s="105"/>
      <c r="O1445" s="105" t="str">
        <f t="shared" si="152"/>
        <v/>
      </c>
      <c r="P1445" s="105" t="str">
        <f t="shared" si="153"/>
        <v/>
      </c>
      <c r="Q1445" s="82" t="s">
        <v>137</v>
      </c>
      <c r="R1445" s="82"/>
      <c r="S1445" s="82"/>
      <c r="T1445" s="82"/>
      <c r="U1445" s="82"/>
      <c r="V1445" s="82"/>
      <c r="W1445" s="82"/>
      <c r="X1445" s="82"/>
      <c r="Y1445" s="82"/>
      <c r="Z1445" s="105">
        <f t="shared" si="154"/>
        <v>300000</v>
      </c>
      <c r="AA1445" s="61">
        <f t="shared" si="155"/>
        <v>0</v>
      </c>
    </row>
    <row r="1446" spans="1:27" ht="20.100000000000001" customHeight="1">
      <c r="A1446" s="82">
        <v>8243</v>
      </c>
      <c r="B1446" s="83">
        <v>702040028</v>
      </c>
      <c r="C1446" s="102"/>
      <c r="D1446" s="82" t="s">
        <v>3028</v>
      </c>
      <c r="E1446" s="106" t="s">
        <v>4218</v>
      </c>
      <c r="F1446" s="104" t="s">
        <v>3142</v>
      </c>
      <c r="G1446" s="103" t="s">
        <v>4219</v>
      </c>
      <c r="H1446" s="103"/>
      <c r="I1446" s="103" t="s">
        <v>4220</v>
      </c>
      <c r="J1446" s="103" t="s">
        <v>4221</v>
      </c>
      <c r="K1446" s="82">
        <f t="shared" si="151"/>
        <v>2</v>
      </c>
      <c r="L1446" s="82">
        <v>32</v>
      </c>
      <c r="M1446" s="105">
        <f t="shared" si="156"/>
        <v>400000</v>
      </c>
      <c r="N1446" s="105"/>
      <c r="O1446" s="105" t="str">
        <f t="shared" si="152"/>
        <v/>
      </c>
      <c r="P1446" s="105" t="str">
        <f t="shared" si="153"/>
        <v/>
      </c>
      <c r="Q1446" s="82" t="s">
        <v>137</v>
      </c>
      <c r="R1446" s="82"/>
      <c r="S1446" s="82"/>
      <c r="T1446" s="82"/>
      <c r="U1446" s="82"/>
      <c r="V1446" s="82"/>
      <c r="W1446" s="82"/>
      <c r="X1446" s="82"/>
      <c r="Y1446" s="82"/>
      <c r="Z1446" s="105">
        <f t="shared" si="154"/>
        <v>400000</v>
      </c>
      <c r="AA1446" s="61">
        <f t="shared" si="155"/>
        <v>0</v>
      </c>
    </row>
    <row r="1447" spans="1:27" ht="20.100000000000001" customHeight="1">
      <c r="A1447" s="82">
        <v>8244</v>
      </c>
      <c r="B1447" s="83">
        <v>702160005</v>
      </c>
      <c r="C1447" s="102"/>
      <c r="D1447" s="82" t="s">
        <v>3028</v>
      </c>
      <c r="E1447" s="106" t="s">
        <v>4222</v>
      </c>
      <c r="F1447" s="104" t="s">
        <v>3379</v>
      </c>
      <c r="G1447" s="103" t="s">
        <v>4223</v>
      </c>
      <c r="H1447" s="103" t="s">
        <v>4155</v>
      </c>
      <c r="I1447" s="103" t="s">
        <v>4224</v>
      </c>
      <c r="J1447" s="103" t="s">
        <v>4225</v>
      </c>
      <c r="K1447" s="82">
        <f t="shared" si="151"/>
        <v>2</v>
      </c>
      <c r="L1447" s="82">
        <v>29</v>
      </c>
      <c r="M1447" s="105">
        <f t="shared" si="156"/>
        <v>400000</v>
      </c>
      <c r="N1447" s="105"/>
      <c r="O1447" s="105" t="str">
        <f t="shared" si="152"/>
        <v/>
      </c>
      <c r="P1447" s="105" t="str">
        <f t="shared" si="153"/>
        <v/>
      </c>
      <c r="Q1447" s="82" t="s">
        <v>137</v>
      </c>
      <c r="R1447" s="82"/>
      <c r="S1447" s="82"/>
      <c r="T1447" s="82"/>
      <c r="U1447" s="82"/>
      <c r="V1447" s="82"/>
      <c r="W1447" s="82"/>
      <c r="X1447" s="82"/>
      <c r="Y1447" s="82"/>
      <c r="Z1447" s="105">
        <f t="shared" si="154"/>
        <v>400000</v>
      </c>
      <c r="AA1447" s="61">
        <f t="shared" si="155"/>
        <v>0</v>
      </c>
    </row>
    <row r="1448" spans="1:27" ht="20.100000000000001" customHeight="1">
      <c r="A1448" s="82">
        <v>8245</v>
      </c>
      <c r="B1448" s="83">
        <v>702150027</v>
      </c>
      <c r="C1448" s="102"/>
      <c r="D1448" s="82" t="s">
        <v>3507</v>
      </c>
      <c r="E1448" s="106" t="s">
        <v>4226</v>
      </c>
      <c r="F1448" s="104" t="s">
        <v>3400</v>
      </c>
      <c r="G1448" s="103" t="s">
        <v>4227</v>
      </c>
      <c r="H1448" s="103" t="s">
        <v>147</v>
      </c>
      <c r="I1448" s="103" t="s">
        <v>4228</v>
      </c>
      <c r="J1448" s="103" t="s">
        <v>4229</v>
      </c>
      <c r="K1448" s="82">
        <f t="shared" si="151"/>
        <v>1</v>
      </c>
      <c r="L1448" s="82">
        <v>19</v>
      </c>
      <c r="M1448" s="105">
        <f t="shared" si="156"/>
        <v>300000</v>
      </c>
      <c r="N1448" s="105"/>
      <c r="O1448" s="105" t="str">
        <f t="shared" si="152"/>
        <v/>
      </c>
      <c r="P1448" s="105" t="str">
        <f t="shared" si="153"/>
        <v/>
      </c>
      <c r="Q1448" s="82" t="s">
        <v>137</v>
      </c>
      <c r="R1448" s="82"/>
      <c r="S1448" s="82"/>
      <c r="T1448" s="82"/>
      <c r="U1448" s="82"/>
      <c r="V1448" s="82"/>
      <c r="W1448" s="82"/>
      <c r="X1448" s="82"/>
      <c r="Y1448" s="82"/>
      <c r="Z1448" s="105">
        <f t="shared" si="154"/>
        <v>300000</v>
      </c>
      <c r="AA1448" s="61">
        <f t="shared" si="155"/>
        <v>0</v>
      </c>
    </row>
    <row r="1449" spans="1:27" ht="20.100000000000001" customHeight="1">
      <c r="A1449" s="82">
        <v>8246</v>
      </c>
      <c r="B1449" s="83">
        <v>702170004</v>
      </c>
      <c r="C1449" s="102"/>
      <c r="D1449" s="82" t="s">
        <v>3028</v>
      </c>
      <c r="E1449" s="106" t="s">
        <v>4230</v>
      </c>
      <c r="F1449" s="104" t="s">
        <v>3369</v>
      </c>
      <c r="G1449" s="103" t="s">
        <v>4231</v>
      </c>
      <c r="H1449" s="103" t="s">
        <v>147</v>
      </c>
      <c r="I1449" s="103" t="s">
        <v>4232</v>
      </c>
      <c r="J1449" s="103" t="s">
        <v>4233</v>
      </c>
      <c r="K1449" s="82">
        <f t="shared" si="151"/>
        <v>1</v>
      </c>
      <c r="L1449" s="82">
        <v>7</v>
      </c>
      <c r="M1449" s="105">
        <f t="shared" si="156"/>
        <v>300000</v>
      </c>
      <c r="N1449" s="105"/>
      <c r="O1449" s="105" t="str">
        <f t="shared" si="152"/>
        <v/>
      </c>
      <c r="P1449" s="105" t="str">
        <f t="shared" si="153"/>
        <v/>
      </c>
      <c r="Q1449" s="82" t="s">
        <v>137</v>
      </c>
      <c r="R1449" s="82"/>
      <c r="S1449" s="82"/>
      <c r="T1449" s="82"/>
      <c r="U1449" s="82"/>
      <c r="V1449" s="82"/>
      <c r="W1449" s="82"/>
      <c r="X1449" s="82"/>
      <c r="Y1449" s="82"/>
      <c r="Z1449" s="105">
        <f t="shared" si="154"/>
        <v>300000</v>
      </c>
      <c r="AA1449" s="61">
        <f t="shared" si="155"/>
        <v>0</v>
      </c>
    </row>
    <row r="1450" spans="1:27" ht="20.100000000000001" customHeight="1">
      <c r="A1450" s="82">
        <v>8247</v>
      </c>
      <c r="B1450" s="83">
        <v>702150021</v>
      </c>
      <c r="C1450" s="102"/>
      <c r="D1450" s="82" t="s">
        <v>3028</v>
      </c>
      <c r="E1450" s="106" t="s">
        <v>4230</v>
      </c>
      <c r="F1450" s="104" t="s">
        <v>3369</v>
      </c>
      <c r="G1450" s="103" t="s">
        <v>4231</v>
      </c>
      <c r="H1450" s="103" t="s">
        <v>147</v>
      </c>
      <c r="I1450" s="103" t="s">
        <v>4232</v>
      </c>
      <c r="J1450" s="103" t="s">
        <v>3395</v>
      </c>
      <c r="K1450" s="82">
        <f t="shared" si="151"/>
        <v>1</v>
      </c>
      <c r="L1450" s="82">
        <v>12</v>
      </c>
      <c r="M1450" s="105">
        <f t="shared" si="156"/>
        <v>300000</v>
      </c>
      <c r="N1450" s="105"/>
      <c r="O1450" s="105" t="str">
        <f t="shared" si="152"/>
        <v/>
      </c>
      <c r="P1450" s="105" t="str">
        <f t="shared" si="153"/>
        <v/>
      </c>
      <c r="Q1450" s="82" t="s">
        <v>137</v>
      </c>
      <c r="R1450" s="82"/>
      <c r="S1450" s="82"/>
      <c r="T1450" s="82"/>
      <c r="U1450" s="82"/>
      <c r="V1450" s="82"/>
      <c r="W1450" s="82"/>
      <c r="X1450" s="82"/>
      <c r="Y1450" s="82"/>
      <c r="Z1450" s="105">
        <f t="shared" si="154"/>
        <v>300000</v>
      </c>
      <c r="AA1450" s="61">
        <f t="shared" si="155"/>
        <v>0</v>
      </c>
    </row>
    <row r="1451" spans="1:27" ht="20.100000000000001" customHeight="1">
      <c r="A1451" s="82">
        <v>8248</v>
      </c>
      <c r="B1451" s="83">
        <v>702140040</v>
      </c>
      <c r="C1451" s="102"/>
      <c r="D1451" s="82" t="s">
        <v>3507</v>
      </c>
      <c r="E1451" s="106" t="s">
        <v>4234</v>
      </c>
      <c r="F1451" s="104" t="s">
        <v>3341</v>
      </c>
      <c r="G1451" s="103" t="s">
        <v>4235</v>
      </c>
      <c r="H1451" s="103" t="s">
        <v>147</v>
      </c>
      <c r="I1451" s="103" t="s">
        <v>4236</v>
      </c>
      <c r="J1451" s="103" t="s">
        <v>4237</v>
      </c>
      <c r="K1451" s="82">
        <f t="shared" si="151"/>
        <v>1</v>
      </c>
      <c r="L1451" s="82">
        <v>19</v>
      </c>
      <c r="M1451" s="105">
        <f t="shared" si="156"/>
        <v>300000</v>
      </c>
      <c r="N1451" s="105"/>
      <c r="O1451" s="105" t="str">
        <f t="shared" si="152"/>
        <v/>
      </c>
      <c r="P1451" s="105" t="str">
        <f t="shared" si="153"/>
        <v/>
      </c>
      <c r="Q1451" s="82" t="s">
        <v>137</v>
      </c>
      <c r="R1451" s="82"/>
      <c r="S1451" s="82"/>
      <c r="T1451" s="82"/>
      <c r="U1451" s="82"/>
      <c r="V1451" s="82"/>
      <c r="W1451" s="82"/>
      <c r="X1451" s="82"/>
      <c r="Y1451" s="82"/>
      <c r="Z1451" s="105">
        <f t="shared" si="154"/>
        <v>300000</v>
      </c>
      <c r="AA1451" s="61">
        <f t="shared" si="155"/>
        <v>0</v>
      </c>
    </row>
    <row r="1452" spans="1:27" ht="20.100000000000001" customHeight="1">
      <c r="A1452" s="82">
        <v>8249</v>
      </c>
      <c r="B1452" s="83">
        <v>702140048</v>
      </c>
      <c r="C1452" s="102"/>
      <c r="D1452" s="82" t="s">
        <v>3507</v>
      </c>
      <c r="E1452" s="106" t="s">
        <v>4234</v>
      </c>
      <c r="F1452" s="104" t="s">
        <v>3341</v>
      </c>
      <c r="G1452" s="103" t="s">
        <v>4235</v>
      </c>
      <c r="H1452" s="103" t="s">
        <v>147</v>
      </c>
      <c r="I1452" s="103" t="s">
        <v>4236</v>
      </c>
      <c r="J1452" s="103" t="s">
        <v>4238</v>
      </c>
      <c r="K1452" s="82">
        <f t="shared" si="151"/>
        <v>2</v>
      </c>
      <c r="L1452" s="82">
        <v>26</v>
      </c>
      <c r="M1452" s="105">
        <f t="shared" si="156"/>
        <v>400000</v>
      </c>
      <c r="N1452" s="105"/>
      <c r="O1452" s="105" t="str">
        <f t="shared" si="152"/>
        <v/>
      </c>
      <c r="P1452" s="105" t="str">
        <f t="shared" si="153"/>
        <v/>
      </c>
      <c r="Q1452" s="82" t="s">
        <v>137</v>
      </c>
      <c r="R1452" s="82"/>
      <c r="S1452" s="82"/>
      <c r="T1452" s="82"/>
      <c r="U1452" s="82"/>
      <c r="V1452" s="82"/>
      <c r="W1452" s="82"/>
      <c r="X1452" s="82"/>
      <c r="Y1452" s="82"/>
      <c r="Z1452" s="105">
        <f t="shared" si="154"/>
        <v>400000</v>
      </c>
      <c r="AA1452" s="61">
        <f t="shared" si="155"/>
        <v>0</v>
      </c>
    </row>
    <row r="1453" spans="1:27" ht="20.100000000000001" customHeight="1">
      <c r="A1453" s="82">
        <v>8250</v>
      </c>
      <c r="B1453" s="83">
        <v>702020003</v>
      </c>
      <c r="C1453" s="102"/>
      <c r="D1453" s="82" t="s">
        <v>3028</v>
      </c>
      <c r="E1453" s="106" t="s">
        <v>4239</v>
      </c>
      <c r="F1453" s="104" t="s">
        <v>3058</v>
      </c>
      <c r="G1453" s="103" t="s">
        <v>4240</v>
      </c>
      <c r="H1453" s="103" t="s">
        <v>147</v>
      </c>
      <c r="I1453" s="103" t="s">
        <v>4241</v>
      </c>
      <c r="J1453" s="103" t="s">
        <v>4242</v>
      </c>
      <c r="K1453" s="82">
        <f t="shared" si="151"/>
        <v>1</v>
      </c>
      <c r="L1453" s="82">
        <v>8</v>
      </c>
      <c r="M1453" s="105">
        <f t="shared" si="156"/>
        <v>300000</v>
      </c>
      <c r="N1453" s="105"/>
      <c r="O1453" s="105" t="str">
        <f t="shared" si="152"/>
        <v/>
      </c>
      <c r="P1453" s="105" t="str">
        <f t="shared" si="153"/>
        <v/>
      </c>
      <c r="Q1453" s="82" t="s">
        <v>137</v>
      </c>
      <c r="R1453" s="82"/>
      <c r="S1453" s="82"/>
      <c r="T1453" s="82"/>
      <c r="U1453" s="82"/>
      <c r="V1453" s="82"/>
      <c r="W1453" s="82"/>
      <c r="X1453" s="82"/>
      <c r="Y1453" s="82"/>
      <c r="Z1453" s="105">
        <f t="shared" si="154"/>
        <v>300000</v>
      </c>
      <c r="AA1453" s="61">
        <f t="shared" si="155"/>
        <v>0</v>
      </c>
    </row>
    <row r="1454" spans="1:27" ht="20.100000000000001" customHeight="1">
      <c r="A1454" s="82">
        <v>8251</v>
      </c>
      <c r="B1454" s="83">
        <v>702020004</v>
      </c>
      <c r="C1454" s="102"/>
      <c r="D1454" s="82" t="s">
        <v>3028</v>
      </c>
      <c r="E1454" s="106" t="s">
        <v>4239</v>
      </c>
      <c r="F1454" s="104" t="s">
        <v>3058</v>
      </c>
      <c r="G1454" s="103" t="s">
        <v>4240</v>
      </c>
      <c r="H1454" s="103" t="s">
        <v>147</v>
      </c>
      <c r="I1454" s="103" t="s">
        <v>4241</v>
      </c>
      <c r="J1454" s="103" t="s">
        <v>3059</v>
      </c>
      <c r="K1454" s="82">
        <f t="shared" si="151"/>
        <v>1</v>
      </c>
      <c r="L1454" s="82">
        <v>15</v>
      </c>
      <c r="M1454" s="105">
        <f t="shared" si="156"/>
        <v>300000</v>
      </c>
      <c r="N1454" s="105"/>
      <c r="O1454" s="105" t="str">
        <f t="shared" si="152"/>
        <v/>
      </c>
      <c r="P1454" s="105" t="str">
        <f t="shared" si="153"/>
        <v/>
      </c>
      <c r="Q1454" s="82" t="s">
        <v>137</v>
      </c>
      <c r="R1454" s="82"/>
      <c r="S1454" s="82"/>
      <c r="T1454" s="82"/>
      <c r="U1454" s="82"/>
      <c r="V1454" s="82"/>
      <c r="W1454" s="82"/>
      <c r="X1454" s="82"/>
      <c r="Y1454" s="82"/>
      <c r="Z1454" s="105">
        <f t="shared" si="154"/>
        <v>300000</v>
      </c>
      <c r="AA1454" s="61">
        <f t="shared" si="155"/>
        <v>0</v>
      </c>
    </row>
    <row r="1455" spans="1:27" ht="20.100000000000001" customHeight="1">
      <c r="A1455" s="82">
        <v>8252</v>
      </c>
      <c r="B1455" s="83">
        <v>702030001</v>
      </c>
      <c r="C1455" s="102"/>
      <c r="D1455" s="82" t="s">
        <v>3028</v>
      </c>
      <c r="E1455" s="106" t="s">
        <v>4239</v>
      </c>
      <c r="F1455" s="104" t="s">
        <v>3058</v>
      </c>
      <c r="G1455" s="103" t="s">
        <v>4240</v>
      </c>
      <c r="H1455" s="103" t="s">
        <v>147</v>
      </c>
      <c r="I1455" s="103" t="s">
        <v>4241</v>
      </c>
      <c r="J1455" s="103" t="s">
        <v>3090</v>
      </c>
      <c r="K1455" s="82">
        <f t="shared" si="151"/>
        <v>1</v>
      </c>
      <c r="L1455" s="82">
        <v>5</v>
      </c>
      <c r="M1455" s="105">
        <f t="shared" si="156"/>
        <v>300000</v>
      </c>
      <c r="N1455" s="105"/>
      <c r="O1455" s="105" t="str">
        <f t="shared" si="152"/>
        <v/>
      </c>
      <c r="P1455" s="105" t="str">
        <f t="shared" si="153"/>
        <v/>
      </c>
      <c r="Q1455" s="82" t="s">
        <v>137</v>
      </c>
      <c r="R1455" s="82"/>
      <c r="S1455" s="82"/>
      <c r="T1455" s="82"/>
      <c r="U1455" s="82"/>
      <c r="V1455" s="82"/>
      <c r="W1455" s="82"/>
      <c r="X1455" s="82"/>
      <c r="Y1455" s="82"/>
      <c r="Z1455" s="105">
        <f t="shared" si="154"/>
        <v>300000</v>
      </c>
      <c r="AA1455" s="61">
        <f t="shared" si="155"/>
        <v>0</v>
      </c>
    </row>
    <row r="1456" spans="1:27" s="103" customFormat="1" ht="20.100000000000001" customHeight="1">
      <c r="A1456" s="103">
        <v>8253</v>
      </c>
      <c r="B1456" s="83">
        <v>702040002</v>
      </c>
      <c r="C1456" s="102"/>
      <c r="D1456" s="82" t="s">
        <v>3028</v>
      </c>
      <c r="E1456" s="106" t="s">
        <v>4239</v>
      </c>
      <c r="F1456" s="104" t="s">
        <v>3058</v>
      </c>
      <c r="G1456" s="103" t="s">
        <v>4240</v>
      </c>
      <c r="H1456" s="103" t="s">
        <v>147</v>
      </c>
      <c r="I1456" s="103" t="s">
        <v>4241</v>
      </c>
      <c r="J1456" s="103" t="s">
        <v>3117</v>
      </c>
      <c r="K1456" s="82">
        <f t="shared" si="151"/>
        <v>1</v>
      </c>
      <c r="L1456" s="82">
        <v>13</v>
      </c>
      <c r="M1456" s="105">
        <f t="shared" si="156"/>
        <v>300000</v>
      </c>
      <c r="N1456" s="105"/>
      <c r="O1456" s="105" t="str">
        <f t="shared" si="152"/>
        <v/>
      </c>
      <c r="P1456" s="105" t="str">
        <f t="shared" si="153"/>
        <v/>
      </c>
      <c r="Q1456" s="82" t="s">
        <v>137</v>
      </c>
      <c r="R1456" s="82"/>
      <c r="S1456" s="82"/>
      <c r="T1456" s="82"/>
      <c r="U1456" s="82"/>
      <c r="V1456" s="82"/>
      <c r="W1456" s="82"/>
      <c r="X1456" s="82"/>
      <c r="Y1456" s="82"/>
      <c r="Z1456" s="105">
        <f t="shared" si="154"/>
        <v>300000</v>
      </c>
      <c r="AA1456" s="61">
        <f t="shared" si="155"/>
        <v>0</v>
      </c>
    </row>
    <row r="1457" spans="1:27" ht="20.100000000000001" customHeight="1">
      <c r="A1457" s="82">
        <v>8254</v>
      </c>
      <c r="B1457" s="83">
        <v>702050001</v>
      </c>
      <c r="C1457" s="102"/>
      <c r="D1457" s="82" t="s">
        <v>3028</v>
      </c>
      <c r="E1457" s="106" t="s">
        <v>4239</v>
      </c>
      <c r="F1457" s="104" t="s">
        <v>3058</v>
      </c>
      <c r="G1457" s="103" t="s">
        <v>4240</v>
      </c>
      <c r="H1457" s="103" t="s">
        <v>147</v>
      </c>
      <c r="I1457" s="103" t="s">
        <v>4241</v>
      </c>
      <c r="J1457" s="103" t="s">
        <v>3151</v>
      </c>
      <c r="K1457" s="82">
        <f t="shared" si="151"/>
        <v>1</v>
      </c>
      <c r="L1457" s="82">
        <v>15</v>
      </c>
      <c r="M1457" s="105">
        <f t="shared" si="156"/>
        <v>300000</v>
      </c>
      <c r="N1457" s="105"/>
      <c r="O1457" s="105" t="str">
        <f t="shared" si="152"/>
        <v/>
      </c>
      <c r="P1457" s="105" t="str">
        <f t="shared" si="153"/>
        <v/>
      </c>
      <c r="Q1457" s="82" t="s">
        <v>137</v>
      </c>
      <c r="R1457" s="82"/>
      <c r="S1457" s="82"/>
      <c r="T1457" s="82"/>
      <c r="U1457" s="82"/>
      <c r="V1457" s="82"/>
      <c r="W1457" s="82"/>
      <c r="X1457" s="82"/>
      <c r="Y1457" s="82"/>
      <c r="Z1457" s="105">
        <f t="shared" si="154"/>
        <v>300000</v>
      </c>
      <c r="AA1457" s="61">
        <f t="shared" si="155"/>
        <v>0</v>
      </c>
    </row>
    <row r="1458" spans="1:27" ht="20.100000000000001" customHeight="1">
      <c r="A1458" s="82">
        <v>8255</v>
      </c>
      <c r="B1458" s="83">
        <v>702050002</v>
      </c>
      <c r="C1458" s="102"/>
      <c r="D1458" s="82" t="s">
        <v>3028</v>
      </c>
      <c r="E1458" s="106" t="s">
        <v>4239</v>
      </c>
      <c r="F1458" s="104" t="s">
        <v>3058</v>
      </c>
      <c r="G1458" s="103" t="s">
        <v>4240</v>
      </c>
      <c r="H1458" s="103" t="s">
        <v>147</v>
      </c>
      <c r="I1458" s="103" t="s">
        <v>4241</v>
      </c>
      <c r="J1458" s="103" t="s">
        <v>3152</v>
      </c>
      <c r="K1458" s="82">
        <f t="shared" si="151"/>
        <v>1</v>
      </c>
      <c r="L1458" s="82">
        <v>16</v>
      </c>
      <c r="M1458" s="105">
        <f t="shared" si="156"/>
        <v>300000</v>
      </c>
      <c r="N1458" s="105"/>
      <c r="O1458" s="105" t="str">
        <f t="shared" si="152"/>
        <v/>
      </c>
      <c r="P1458" s="105" t="str">
        <f t="shared" si="153"/>
        <v/>
      </c>
      <c r="Q1458" s="82" t="s">
        <v>137</v>
      </c>
      <c r="R1458" s="82"/>
      <c r="S1458" s="82"/>
      <c r="T1458" s="82"/>
      <c r="U1458" s="82"/>
      <c r="V1458" s="82"/>
      <c r="W1458" s="82"/>
      <c r="X1458" s="82"/>
      <c r="Y1458" s="82"/>
      <c r="Z1458" s="105">
        <f t="shared" si="154"/>
        <v>300000</v>
      </c>
      <c r="AA1458" s="61">
        <f t="shared" si="155"/>
        <v>0</v>
      </c>
    </row>
    <row r="1459" spans="1:27" ht="20.100000000000001" customHeight="1">
      <c r="A1459" s="82">
        <v>8256</v>
      </c>
      <c r="B1459" s="83">
        <v>702050016</v>
      </c>
      <c r="C1459" s="102"/>
      <c r="D1459" s="82" t="s">
        <v>3028</v>
      </c>
      <c r="E1459" s="106" t="s">
        <v>4239</v>
      </c>
      <c r="F1459" s="104" t="s">
        <v>3058</v>
      </c>
      <c r="G1459" s="103" t="s">
        <v>4240</v>
      </c>
      <c r="H1459" s="103" t="s">
        <v>147</v>
      </c>
      <c r="I1459" s="103" t="s">
        <v>4241</v>
      </c>
      <c r="J1459" s="103" t="s">
        <v>3161</v>
      </c>
      <c r="K1459" s="82">
        <f t="shared" si="151"/>
        <v>1</v>
      </c>
      <c r="L1459" s="82">
        <v>5</v>
      </c>
      <c r="M1459" s="105">
        <f t="shared" si="156"/>
        <v>300000</v>
      </c>
      <c r="N1459" s="105"/>
      <c r="O1459" s="105" t="str">
        <f t="shared" si="152"/>
        <v/>
      </c>
      <c r="P1459" s="105" t="str">
        <f t="shared" si="153"/>
        <v/>
      </c>
      <c r="Q1459" s="82" t="s">
        <v>137</v>
      </c>
      <c r="R1459" s="82"/>
      <c r="S1459" s="82"/>
      <c r="T1459" s="82"/>
      <c r="U1459" s="82"/>
      <c r="V1459" s="82"/>
      <c r="W1459" s="82"/>
      <c r="X1459" s="82"/>
      <c r="Y1459" s="82"/>
      <c r="Z1459" s="105">
        <f t="shared" si="154"/>
        <v>300000</v>
      </c>
      <c r="AA1459" s="61">
        <f t="shared" si="155"/>
        <v>0</v>
      </c>
    </row>
    <row r="1460" spans="1:27" ht="20.100000000000001" customHeight="1">
      <c r="A1460" s="82">
        <v>8257</v>
      </c>
      <c r="B1460" s="83">
        <v>702060010</v>
      </c>
      <c r="C1460" s="102"/>
      <c r="D1460" s="82" t="s">
        <v>3028</v>
      </c>
      <c r="E1460" s="106" t="s">
        <v>4239</v>
      </c>
      <c r="F1460" s="104" t="s">
        <v>3058</v>
      </c>
      <c r="G1460" s="103" t="s">
        <v>4240</v>
      </c>
      <c r="H1460" s="103" t="s">
        <v>147</v>
      </c>
      <c r="I1460" s="103" t="s">
        <v>4241</v>
      </c>
      <c r="J1460" s="103" t="s">
        <v>3178</v>
      </c>
      <c r="K1460" s="82">
        <f t="shared" si="151"/>
        <v>1</v>
      </c>
      <c r="L1460" s="82">
        <v>10</v>
      </c>
      <c r="M1460" s="105">
        <f t="shared" si="156"/>
        <v>300000</v>
      </c>
      <c r="N1460" s="105"/>
      <c r="O1460" s="105" t="str">
        <f t="shared" si="152"/>
        <v/>
      </c>
      <c r="P1460" s="105" t="str">
        <f t="shared" si="153"/>
        <v/>
      </c>
      <c r="Q1460" s="82" t="s">
        <v>137</v>
      </c>
      <c r="R1460" s="82"/>
      <c r="S1460" s="82"/>
      <c r="T1460" s="82"/>
      <c r="U1460" s="82"/>
      <c r="V1460" s="82"/>
      <c r="W1460" s="82"/>
      <c r="X1460" s="82"/>
      <c r="Y1460" s="82"/>
      <c r="Z1460" s="105">
        <f t="shared" si="154"/>
        <v>300000</v>
      </c>
      <c r="AA1460" s="61">
        <f t="shared" si="155"/>
        <v>0</v>
      </c>
    </row>
    <row r="1461" spans="1:27" ht="20.100000000000001" customHeight="1">
      <c r="A1461" s="82">
        <v>8258</v>
      </c>
      <c r="B1461" s="83">
        <v>702060011</v>
      </c>
      <c r="C1461" s="102"/>
      <c r="D1461" s="82" t="s">
        <v>3028</v>
      </c>
      <c r="E1461" s="106" t="s">
        <v>4239</v>
      </c>
      <c r="F1461" s="104" t="s">
        <v>3058</v>
      </c>
      <c r="G1461" s="103" t="s">
        <v>4240</v>
      </c>
      <c r="H1461" s="103" t="s">
        <v>147</v>
      </c>
      <c r="I1461" s="103" t="s">
        <v>4241</v>
      </c>
      <c r="J1461" s="103" t="s">
        <v>3179</v>
      </c>
      <c r="K1461" s="82">
        <f t="shared" si="151"/>
        <v>1</v>
      </c>
      <c r="L1461" s="82">
        <v>15</v>
      </c>
      <c r="M1461" s="105">
        <f t="shared" si="156"/>
        <v>300000</v>
      </c>
      <c r="N1461" s="105"/>
      <c r="O1461" s="105" t="str">
        <f t="shared" si="152"/>
        <v/>
      </c>
      <c r="P1461" s="105" t="str">
        <f t="shared" si="153"/>
        <v/>
      </c>
      <c r="Q1461" s="82" t="s">
        <v>137</v>
      </c>
      <c r="R1461" s="82"/>
      <c r="S1461" s="82"/>
      <c r="T1461" s="82"/>
      <c r="U1461" s="82"/>
      <c r="V1461" s="82"/>
      <c r="W1461" s="82"/>
      <c r="X1461" s="82"/>
      <c r="Y1461" s="82"/>
      <c r="Z1461" s="105">
        <f t="shared" si="154"/>
        <v>300000</v>
      </c>
      <c r="AA1461" s="61">
        <f t="shared" si="155"/>
        <v>0</v>
      </c>
    </row>
    <row r="1462" spans="1:27" ht="20.100000000000001" customHeight="1">
      <c r="A1462" s="82">
        <v>8259</v>
      </c>
      <c r="B1462" s="83">
        <v>702060012</v>
      </c>
      <c r="C1462" s="102"/>
      <c r="D1462" s="82" t="s">
        <v>3028</v>
      </c>
      <c r="E1462" s="106" t="s">
        <v>4239</v>
      </c>
      <c r="F1462" s="104" t="s">
        <v>3058</v>
      </c>
      <c r="G1462" s="103" t="s">
        <v>4240</v>
      </c>
      <c r="H1462" s="103" t="s">
        <v>147</v>
      </c>
      <c r="I1462" s="103" t="s">
        <v>4241</v>
      </c>
      <c r="J1462" s="103" t="s">
        <v>3180</v>
      </c>
      <c r="K1462" s="82">
        <f t="shared" si="151"/>
        <v>1</v>
      </c>
      <c r="L1462" s="82">
        <v>15</v>
      </c>
      <c r="M1462" s="105">
        <f t="shared" si="156"/>
        <v>300000</v>
      </c>
      <c r="N1462" s="105"/>
      <c r="O1462" s="105" t="str">
        <f t="shared" si="152"/>
        <v/>
      </c>
      <c r="P1462" s="105" t="str">
        <f t="shared" si="153"/>
        <v/>
      </c>
      <c r="Q1462" s="82" t="s">
        <v>137</v>
      </c>
      <c r="R1462" s="82"/>
      <c r="S1462" s="82"/>
      <c r="T1462" s="82"/>
      <c r="U1462" s="82"/>
      <c r="V1462" s="82"/>
      <c r="W1462" s="82"/>
      <c r="X1462" s="82"/>
      <c r="Y1462" s="82"/>
      <c r="Z1462" s="105">
        <f t="shared" si="154"/>
        <v>300000</v>
      </c>
      <c r="AA1462" s="61">
        <f t="shared" si="155"/>
        <v>0</v>
      </c>
    </row>
    <row r="1463" spans="1:27" ht="20.100000000000001" customHeight="1">
      <c r="A1463" s="82">
        <v>8260</v>
      </c>
      <c r="B1463" s="83">
        <v>702070001</v>
      </c>
      <c r="C1463" s="102"/>
      <c r="D1463" s="82" t="s">
        <v>3028</v>
      </c>
      <c r="E1463" s="106" t="s">
        <v>4239</v>
      </c>
      <c r="F1463" s="104" t="s">
        <v>3058</v>
      </c>
      <c r="G1463" s="103" t="s">
        <v>4240</v>
      </c>
      <c r="H1463" s="103" t="s">
        <v>147</v>
      </c>
      <c r="I1463" s="103" t="s">
        <v>4241</v>
      </c>
      <c r="J1463" s="103" t="s">
        <v>3189</v>
      </c>
      <c r="K1463" s="82">
        <f t="shared" si="151"/>
        <v>1</v>
      </c>
      <c r="L1463" s="82">
        <v>12</v>
      </c>
      <c r="M1463" s="105">
        <f t="shared" si="156"/>
        <v>300000</v>
      </c>
      <c r="N1463" s="105"/>
      <c r="O1463" s="105" t="str">
        <f t="shared" si="152"/>
        <v/>
      </c>
      <c r="P1463" s="105" t="str">
        <f t="shared" si="153"/>
        <v/>
      </c>
      <c r="Q1463" s="82" t="s">
        <v>137</v>
      </c>
      <c r="R1463" s="82"/>
      <c r="S1463" s="82"/>
      <c r="T1463" s="82"/>
      <c r="U1463" s="82"/>
      <c r="V1463" s="82"/>
      <c r="W1463" s="82"/>
      <c r="X1463" s="82"/>
      <c r="Y1463" s="82"/>
      <c r="Z1463" s="105">
        <f t="shared" si="154"/>
        <v>300000</v>
      </c>
      <c r="AA1463" s="61">
        <f t="shared" si="155"/>
        <v>0</v>
      </c>
    </row>
    <row r="1464" spans="1:27" ht="20.100000000000001" customHeight="1">
      <c r="A1464" s="82">
        <v>8261</v>
      </c>
      <c r="B1464" s="83">
        <v>702070002</v>
      </c>
      <c r="C1464" s="102"/>
      <c r="D1464" s="82" t="s">
        <v>3028</v>
      </c>
      <c r="E1464" s="106" t="s">
        <v>4239</v>
      </c>
      <c r="F1464" s="104" t="s">
        <v>3058</v>
      </c>
      <c r="G1464" s="103" t="s">
        <v>4240</v>
      </c>
      <c r="H1464" s="103" t="s">
        <v>147</v>
      </c>
      <c r="I1464" s="103" t="s">
        <v>4241</v>
      </c>
      <c r="J1464" s="103" t="s">
        <v>4243</v>
      </c>
      <c r="K1464" s="82">
        <f t="shared" si="151"/>
        <v>1</v>
      </c>
      <c r="L1464" s="82">
        <v>9</v>
      </c>
      <c r="M1464" s="105">
        <f t="shared" si="156"/>
        <v>300000</v>
      </c>
      <c r="N1464" s="105"/>
      <c r="O1464" s="105" t="str">
        <f t="shared" si="152"/>
        <v/>
      </c>
      <c r="P1464" s="105" t="str">
        <f t="shared" si="153"/>
        <v/>
      </c>
      <c r="Q1464" s="82" t="s">
        <v>137</v>
      </c>
      <c r="R1464" s="82"/>
      <c r="S1464" s="82"/>
      <c r="T1464" s="82"/>
      <c r="U1464" s="82"/>
      <c r="V1464" s="82"/>
      <c r="W1464" s="82"/>
      <c r="X1464" s="82"/>
      <c r="Y1464" s="82"/>
      <c r="Z1464" s="105">
        <f t="shared" si="154"/>
        <v>300000</v>
      </c>
      <c r="AA1464" s="61">
        <f t="shared" si="155"/>
        <v>0</v>
      </c>
    </row>
    <row r="1465" spans="1:27" ht="20.100000000000001" customHeight="1">
      <c r="A1465" s="82">
        <v>8262</v>
      </c>
      <c r="B1465" s="83">
        <v>702080019</v>
      </c>
      <c r="C1465" s="102"/>
      <c r="D1465" s="82" t="s">
        <v>3028</v>
      </c>
      <c r="E1465" s="106" t="s">
        <v>4239</v>
      </c>
      <c r="F1465" s="104" t="s">
        <v>3058</v>
      </c>
      <c r="G1465" s="103" t="s">
        <v>4240</v>
      </c>
      <c r="H1465" s="103" t="s">
        <v>147</v>
      </c>
      <c r="I1465" s="103" t="s">
        <v>4241</v>
      </c>
      <c r="J1465" s="103" t="s">
        <v>3213</v>
      </c>
      <c r="K1465" s="82">
        <f t="shared" si="151"/>
        <v>1</v>
      </c>
      <c r="L1465" s="82">
        <v>15</v>
      </c>
      <c r="M1465" s="105">
        <f t="shared" si="156"/>
        <v>300000</v>
      </c>
      <c r="N1465" s="105"/>
      <c r="O1465" s="105" t="str">
        <f t="shared" si="152"/>
        <v/>
      </c>
      <c r="P1465" s="105" t="str">
        <f t="shared" si="153"/>
        <v/>
      </c>
      <c r="Q1465" s="82" t="s">
        <v>137</v>
      </c>
      <c r="R1465" s="82"/>
      <c r="S1465" s="82"/>
      <c r="T1465" s="82"/>
      <c r="U1465" s="82"/>
      <c r="V1465" s="82"/>
      <c r="W1465" s="82"/>
      <c r="X1465" s="82"/>
      <c r="Y1465" s="82"/>
      <c r="Z1465" s="105">
        <f t="shared" si="154"/>
        <v>300000</v>
      </c>
      <c r="AA1465" s="61">
        <f t="shared" si="155"/>
        <v>0</v>
      </c>
    </row>
    <row r="1466" spans="1:27" ht="20.100000000000001" customHeight="1">
      <c r="A1466" s="82">
        <v>8263</v>
      </c>
      <c r="B1466" s="83">
        <v>702080020</v>
      </c>
      <c r="C1466" s="102"/>
      <c r="D1466" s="82" t="s">
        <v>3028</v>
      </c>
      <c r="E1466" s="106" t="s">
        <v>4239</v>
      </c>
      <c r="F1466" s="104" t="s">
        <v>3058</v>
      </c>
      <c r="G1466" s="103" t="s">
        <v>4240</v>
      </c>
      <c r="H1466" s="103" t="s">
        <v>147</v>
      </c>
      <c r="I1466" s="103" t="s">
        <v>4241</v>
      </c>
      <c r="J1466" s="103" t="s">
        <v>3214</v>
      </c>
      <c r="K1466" s="82">
        <f t="shared" si="151"/>
        <v>1</v>
      </c>
      <c r="L1466" s="82">
        <v>5</v>
      </c>
      <c r="M1466" s="105">
        <f t="shared" si="156"/>
        <v>300000</v>
      </c>
      <c r="N1466" s="105"/>
      <c r="O1466" s="105" t="str">
        <f t="shared" si="152"/>
        <v/>
      </c>
      <c r="P1466" s="105" t="str">
        <f t="shared" si="153"/>
        <v/>
      </c>
      <c r="Q1466" s="82" t="s">
        <v>137</v>
      </c>
      <c r="R1466" s="82"/>
      <c r="S1466" s="82"/>
      <c r="T1466" s="82"/>
      <c r="U1466" s="82"/>
      <c r="V1466" s="82"/>
      <c r="W1466" s="82"/>
      <c r="X1466" s="82"/>
      <c r="Y1466" s="82"/>
      <c r="Z1466" s="105">
        <f t="shared" si="154"/>
        <v>300000</v>
      </c>
      <c r="AA1466" s="61">
        <f t="shared" si="155"/>
        <v>0</v>
      </c>
    </row>
    <row r="1467" spans="1:27" ht="20.100000000000001" customHeight="1">
      <c r="A1467" s="82">
        <v>8264</v>
      </c>
      <c r="B1467" s="83">
        <v>702090012</v>
      </c>
      <c r="C1467" s="102"/>
      <c r="D1467" s="82" t="s">
        <v>3028</v>
      </c>
      <c r="E1467" s="106" t="s">
        <v>4239</v>
      </c>
      <c r="F1467" s="104" t="s">
        <v>3058</v>
      </c>
      <c r="G1467" s="103" t="s">
        <v>4240</v>
      </c>
      <c r="H1467" s="103" t="s">
        <v>147</v>
      </c>
      <c r="I1467" s="103" t="s">
        <v>4241</v>
      </c>
      <c r="J1467" s="103" t="s">
        <v>3227</v>
      </c>
      <c r="K1467" s="82">
        <f t="shared" si="151"/>
        <v>1</v>
      </c>
      <c r="L1467" s="82">
        <v>13</v>
      </c>
      <c r="M1467" s="105">
        <f t="shared" si="156"/>
        <v>300000</v>
      </c>
      <c r="N1467" s="105"/>
      <c r="O1467" s="105" t="str">
        <f t="shared" si="152"/>
        <v/>
      </c>
      <c r="P1467" s="105" t="str">
        <f t="shared" si="153"/>
        <v/>
      </c>
      <c r="Q1467" s="82" t="s">
        <v>137</v>
      </c>
      <c r="R1467" s="82"/>
      <c r="S1467" s="82"/>
      <c r="T1467" s="82"/>
      <c r="U1467" s="82"/>
      <c r="V1467" s="82"/>
      <c r="W1467" s="82"/>
      <c r="X1467" s="82"/>
      <c r="Y1467" s="82"/>
      <c r="Z1467" s="105">
        <f t="shared" si="154"/>
        <v>300000</v>
      </c>
      <c r="AA1467" s="61">
        <f t="shared" si="155"/>
        <v>0</v>
      </c>
    </row>
    <row r="1468" spans="1:27" ht="20.100000000000001" customHeight="1">
      <c r="A1468" s="82">
        <v>8265</v>
      </c>
      <c r="B1468" s="83">
        <v>702100002</v>
      </c>
      <c r="C1468" s="102"/>
      <c r="D1468" s="82" t="s">
        <v>3028</v>
      </c>
      <c r="E1468" s="106" t="s">
        <v>4239</v>
      </c>
      <c r="F1468" s="104" t="s">
        <v>3058</v>
      </c>
      <c r="G1468" s="103" t="s">
        <v>4240</v>
      </c>
      <c r="H1468" s="103" t="s">
        <v>147</v>
      </c>
      <c r="I1468" s="103" t="s">
        <v>4241</v>
      </c>
      <c r="J1468" s="103" t="s">
        <v>3228</v>
      </c>
      <c r="K1468" s="82">
        <f t="shared" si="151"/>
        <v>1</v>
      </c>
      <c r="L1468" s="82">
        <v>5</v>
      </c>
      <c r="M1468" s="105">
        <f t="shared" si="156"/>
        <v>300000</v>
      </c>
      <c r="N1468" s="105"/>
      <c r="O1468" s="105" t="str">
        <f t="shared" si="152"/>
        <v/>
      </c>
      <c r="P1468" s="105" t="str">
        <f t="shared" si="153"/>
        <v/>
      </c>
      <c r="Q1468" s="82" t="s">
        <v>137</v>
      </c>
      <c r="R1468" s="82"/>
      <c r="S1468" s="82"/>
      <c r="T1468" s="82"/>
      <c r="U1468" s="82"/>
      <c r="V1468" s="82"/>
      <c r="W1468" s="82"/>
      <c r="X1468" s="82"/>
      <c r="Y1468" s="82"/>
      <c r="Z1468" s="105">
        <f t="shared" si="154"/>
        <v>300000</v>
      </c>
      <c r="AA1468" s="61">
        <f t="shared" si="155"/>
        <v>0</v>
      </c>
    </row>
    <row r="1469" spans="1:27" ht="20.100000000000001" customHeight="1">
      <c r="A1469" s="82">
        <v>8266</v>
      </c>
      <c r="B1469" s="83">
        <v>702100004</v>
      </c>
      <c r="C1469" s="102"/>
      <c r="D1469" s="82" t="s">
        <v>3028</v>
      </c>
      <c r="E1469" s="106" t="s">
        <v>4239</v>
      </c>
      <c r="F1469" s="104" t="s">
        <v>3058</v>
      </c>
      <c r="G1469" s="103" t="s">
        <v>4240</v>
      </c>
      <c r="H1469" s="103" t="s">
        <v>147</v>
      </c>
      <c r="I1469" s="103" t="s">
        <v>4241</v>
      </c>
      <c r="J1469" s="103" t="s">
        <v>3229</v>
      </c>
      <c r="K1469" s="82">
        <f t="shared" si="151"/>
        <v>1</v>
      </c>
      <c r="L1469" s="82">
        <v>15</v>
      </c>
      <c r="M1469" s="105">
        <f t="shared" si="156"/>
        <v>300000</v>
      </c>
      <c r="N1469" s="105"/>
      <c r="O1469" s="105" t="str">
        <f t="shared" si="152"/>
        <v/>
      </c>
      <c r="P1469" s="105" t="str">
        <f t="shared" si="153"/>
        <v/>
      </c>
      <c r="Q1469" s="82" t="s">
        <v>137</v>
      </c>
      <c r="R1469" s="82"/>
      <c r="S1469" s="82"/>
      <c r="T1469" s="82"/>
      <c r="U1469" s="82"/>
      <c r="V1469" s="82"/>
      <c r="W1469" s="82"/>
      <c r="X1469" s="82"/>
      <c r="Y1469" s="82"/>
      <c r="Z1469" s="105">
        <f t="shared" si="154"/>
        <v>300000</v>
      </c>
      <c r="AA1469" s="61">
        <f t="shared" si="155"/>
        <v>0</v>
      </c>
    </row>
    <row r="1470" spans="1:27" ht="20.100000000000001" customHeight="1">
      <c r="A1470" s="82">
        <v>8267</v>
      </c>
      <c r="B1470" s="83">
        <v>702110005</v>
      </c>
      <c r="C1470" s="102"/>
      <c r="D1470" s="82" t="s">
        <v>3028</v>
      </c>
      <c r="E1470" s="106" t="s">
        <v>4239</v>
      </c>
      <c r="F1470" s="104" t="s">
        <v>3058</v>
      </c>
      <c r="G1470" s="103" t="s">
        <v>4240</v>
      </c>
      <c r="H1470" s="103" t="s">
        <v>147</v>
      </c>
      <c r="I1470" s="103" t="s">
        <v>4241</v>
      </c>
      <c r="J1470" s="103" t="s">
        <v>3241</v>
      </c>
      <c r="K1470" s="82">
        <f t="shared" si="151"/>
        <v>1</v>
      </c>
      <c r="L1470" s="82">
        <v>10</v>
      </c>
      <c r="M1470" s="105">
        <f t="shared" si="156"/>
        <v>300000</v>
      </c>
      <c r="N1470" s="105"/>
      <c r="O1470" s="105" t="str">
        <f t="shared" si="152"/>
        <v/>
      </c>
      <c r="P1470" s="105" t="str">
        <f t="shared" si="153"/>
        <v/>
      </c>
      <c r="Q1470" s="82" t="s">
        <v>137</v>
      </c>
      <c r="R1470" s="82"/>
      <c r="S1470" s="82"/>
      <c r="T1470" s="82"/>
      <c r="U1470" s="82"/>
      <c r="V1470" s="82"/>
      <c r="W1470" s="82"/>
      <c r="X1470" s="82"/>
      <c r="Y1470" s="82"/>
      <c r="Z1470" s="105">
        <f t="shared" si="154"/>
        <v>300000</v>
      </c>
      <c r="AA1470" s="61">
        <f t="shared" si="155"/>
        <v>0</v>
      </c>
    </row>
    <row r="1471" spans="1:27" ht="20.100000000000001" customHeight="1">
      <c r="A1471" s="82">
        <v>8268</v>
      </c>
      <c r="B1471" s="83">
        <v>702160001</v>
      </c>
      <c r="C1471" s="102"/>
      <c r="D1471" s="82" t="s">
        <v>3028</v>
      </c>
      <c r="E1471" s="106" t="s">
        <v>4239</v>
      </c>
      <c r="F1471" s="104" t="s">
        <v>3058</v>
      </c>
      <c r="G1471" s="103" t="s">
        <v>4240</v>
      </c>
      <c r="H1471" s="103" t="s">
        <v>147</v>
      </c>
      <c r="I1471" s="103" t="s">
        <v>4241</v>
      </c>
      <c r="J1471" s="103" t="s">
        <v>4244</v>
      </c>
      <c r="K1471" s="82">
        <f t="shared" si="151"/>
        <v>1</v>
      </c>
      <c r="L1471" s="82">
        <v>13</v>
      </c>
      <c r="M1471" s="105">
        <f t="shared" si="156"/>
        <v>300000</v>
      </c>
      <c r="N1471" s="105"/>
      <c r="O1471" s="105" t="str">
        <f t="shared" si="152"/>
        <v/>
      </c>
      <c r="P1471" s="105" t="str">
        <f t="shared" si="153"/>
        <v/>
      </c>
      <c r="Q1471" s="82" t="s">
        <v>137</v>
      </c>
      <c r="R1471" s="82"/>
      <c r="S1471" s="82"/>
      <c r="T1471" s="82"/>
      <c r="U1471" s="82"/>
      <c r="V1471" s="82"/>
      <c r="W1471" s="82"/>
      <c r="X1471" s="82"/>
      <c r="Y1471" s="82"/>
      <c r="Z1471" s="105">
        <f t="shared" si="154"/>
        <v>300000</v>
      </c>
      <c r="AA1471" s="61">
        <f t="shared" si="155"/>
        <v>0</v>
      </c>
    </row>
    <row r="1472" spans="1:27" ht="20.100000000000001" customHeight="1">
      <c r="A1472" s="82">
        <v>8269</v>
      </c>
      <c r="B1472" s="83">
        <v>702150023</v>
      </c>
      <c r="C1472" s="102"/>
      <c r="D1472" s="82" t="s">
        <v>3028</v>
      </c>
      <c r="E1472" s="106" t="s">
        <v>4239</v>
      </c>
      <c r="F1472" s="104" t="s">
        <v>3058</v>
      </c>
      <c r="G1472" s="103" t="s">
        <v>4240</v>
      </c>
      <c r="H1472" s="103" t="s">
        <v>147</v>
      </c>
      <c r="I1472" s="103" t="s">
        <v>4241</v>
      </c>
      <c r="J1472" s="103" t="s">
        <v>3397</v>
      </c>
      <c r="K1472" s="82">
        <f t="shared" si="151"/>
        <v>1</v>
      </c>
      <c r="L1472" s="82">
        <v>5</v>
      </c>
      <c r="M1472" s="105">
        <f t="shared" si="156"/>
        <v>300000</v>
      </c>
      <c r="N1472" s="105"/>
      <c r="O1472" s="105" t="str">
        <f t="shared" si="152"/>
        <v/>
      </c>
      <c r="P1472" s="105" t="str">
        <f t="shared" si="153"/>
        <v/>
      </c>
      <c r="Q1472" s="82" t="s">
        <v>137</v>
      </c>
      <c r="R1472" s="82"/>
      <c r="S1472" s="82"/>
      <c r="T1472" s="82"/>
      <c r="U1472" s="82"/>
      <c r="V1472" s="82"/>
      <c r="W1472" s="82"/>
      <c r="X1472" s="82"/>
      <c r="Y1472" s="82"/>
      <c r="Z1472" s="105">
        <f t="shared" si="154"/>
        <v>300000</v>
      </c>
      <c r="AA1472" s="61">
        <f t="shared" si="155"/>
        <v>0</v>
      </c>
    </row>
    <row r="1473" spans="1:27" ht="20.100000000000001" customHeight="1">
      <c r="A1473" s="82">
        <v>8270</v>
      </c>
      <c r="B1473" s="83">
        <v>702010001</v>
      </c>
      <c r="C1473" s="102"/>
      <c r="D1473" s="82" t="s">
        <v>3028</v>
      </c>
      <c r="E1473" s="106" t="s">
        <v>4245</v>
      </c>
      <c r="F1473" s="104" t="s">
        <v>3029</v>
      </c>
      <c r="G1473" s="103" t="s">
        <v>4246</v>
      </c>
      <c r="H1473" s="103" t="s">
        <v>147</v>
      </c>
      <c r="I1473" s="103" t="s">
        <v>4247</v>
      </c>
      <c r="J1473" s="103" t="s">
        <v>4248</v>
      </c>
      <c r="K1473" s="82">
        <f t="shared" si="151"/>
        <v>2</v>
      </c>
      <c r="L1473" s="82">
        <v>20</v>
      </c>
      <c r="M1473" s="105">
        <f t="shared" si="156"/>
        <v>400000</v>
      </c>
      <c r="N1473" s="105"/>
      <c r="O1473" s="105" t="str">
        <f t="shared" si="152"/>
        <v/>
      </c>
      <c r="P1473" s="105" t="str">
        <f t="shared" si="153"/>
        <v/>
      </c>
      <c r="Q1473" s="82" t="s">
        <v>137</v>
      </c>
      <c r="R1473" s="82"/>
      <c r="S1473" s="82"/>
      <c r="T1473" s="82"/>
      <c r="U1473" s="82"/>
      <c r="V1473" s="82"/>
      <c r="W1473" s="82"/>
      <c r="X1473" s="82"/>
      <c r="Y1473" s="82"/>
      <c r="Z1473" s="105">
        <f t="shared" si="154"/>
        <v>400000</v>
      </c>
      <c r="AA1473" s="61">
        <f t="shared" si="155"/>
        <v>0</v>
      </c>
    </row>
    <row r="1474" spans="1:27" ht="20.100000000000001" customHeight="1">
      <c r="A1474" s="82">
        <v>8271</v>
      </c>
      <c r="B1474" s="83">
        <v>702080001</v>
      </c>
      <c r="C1474" s="102"/>
      <c r="D1474" s="82" t="s">
        <v>3028</v>
      </c>
      <c r="E1474" s="106" t="s">
        <v>4245</v>
      </c>
      <c r="F1474" s="104" t="s">
        <v>3029</v>
      </c>
      <c r="G1474" s="103" t="s">
        <v>4249</v>
      </c>
      <c r="H1474" s="103" t="s">
        <v>147</v>
      </c>
      <c r="I1474" s="103" t="s">
        <v>4247</v>
      </c>
      <c r="J1474" s="103" t="s">
        <v>4250</v>
      </c>
      <c r="K1474" s="82">
        <f t="shared" si="151"/>
        <v>2</v>
      </c>
      <c r="L1474" s="82">
        <v>25</v>
      </c>
      <c r="M1474" s="105">
        <f t="shared" si="156"/>
        <v>400000</v>
      </c>
      <c r="N1474" s="105"/>
      <c r="O1474" s="105" t="str">
        <f t="shared" si="152"/>
        <v/>
      </c>
      <c r="P1474" s="105" t="str">
        <f t="shared" si="153"/>
        <v/>
      </c>
      <c r="Q1474" s="82" t="s">
        <v>137</v>
      </c>
      <c r="R1474" s="82"/>
      <c r="S1474" s="82"/>
      <c r="T1474" s="82"/>
      <c r="U1474" s="82"/>
      <c r="V1474" s="82"/>
      <c r="W1474" s="82"/>
      <c r="X1474" s="82"/>
      <c r="Y1474" s="82"/>
      <c r="Z1474" s="105">
        <f t="shared" si="154"/>
        <v>400000</v>
      </c>
      <c r="AA1474" s="61">
        <f t="shared" si="155"/>
        <v>0</v>
      </c>
    </row>
    <row r="1475" spans="1:27" ht="20.100000000000001" customHeight="1">
      <c r="A1475" s="82">
        <v>8272</v>
      </c>
      <c r="B1475" s="83">
        <v>702110002</v>
      </c>
      <c r="C1475" s="102"/>
      <c r="D1475" s="82" t="s">
        <v>3028</v>
      </c>
      <c r="E1475" s="106" t="s">
        <v>4245</v>
      </c>
      <c r="F1475" s="104" t="s">
        <v>3029</v>
      </c>
      <c r="G1475" s="103" t="s">
        <v>4249</v>
      </c>
      <c r="H1475" s="103" t="s">
        <v>147</v>
      </c>
      <c r="I1475" s="103" t="s">
        <v>4247</v>
      </c>
      <c r="J1475" s="103" t="s">
        <v>4251</v>
      </c>
      <c r="K1475" s="82">
        <f t="shared" ref="K1475:K1538" si="157">IF(L1475="","",IF(L1475&lt;=19,1,IF(AND(L1475&gt;=20,L1475&lt;=59),2,IF(L1475&gt;=60,3,"エラー"))))</f>
        <v>2</v>
      </c>
      <c r="L1475" s="82">
        <v>24</v>
      </c>
      <c r="M1475" s="105">
        <f t="shared" si="156"/>
        <v>400000</v>
      </c>
      <c r="N1475" s="105"/>
      <c r="O1475" s="105" t="str">
        <f t="shared" ref="O1475:O1538" si="158">IF(OR(Q1475="○",R1475="○",S1475="○",T1475="○",U1475="○",V1475="○"),300000,"")</f>
        <v/>
      </c>
      <c r="P1475" s="105" t="str">
        <f t="shared" ref="P1475:P1538" si="159">IF(OR(X1475="○",W1475="○",Y1475="○"),300000,"")</f>
        <v/>
      </c>
      <c r="Q1475" s="82" t="s">
        <v>137</v>
      </c>
      <c r="R1475" s="82"/>
      <c r="S1475" s="82"/>
      <c r="T1475" s="82"/>
      <c r="U1475" s="82"/>
      <c r="V1475" s="82"/>
      <c r="W1475" s="82"/>
      <c r="X1475" s="82"/>
      <c r="Y1475" s="82"/>
      <c r="Z1475" s="105">
        <f t="shared" ref="Z1475:Z1538" si="160">SUM(M1475:P1475)</f>
        <v>400000</v>
      </c>
      <c r="AA1475" s="61">
        <f t="shared" ref="AA1475:AA1538" si="161">IF(OR(N1475&lt;&gt;"",O1475&lt;&gt;"",P1475&lt;&gt;""),1000000,0)</f>
        <v>0</v>
      </c>
    </row>
    <row r="1476" spans="1:27" ht="20.100000000000001" customHeight="1">
      <c r="A1476" s="82">
        <v>8273</v>
      </c>
      <c r="B1476" s="83">
        <v>702110003</v>
      </c>
      <c r="C1476" s="102"/>
      <c r="D1476" s="82" t="s">
        <v>3028</v>
      </c>
      <c r="E1476" s="106" t="s">
        <v>4245</v>
      </c>
      <c r="F1476" s="104" t="s">
        <v>3029</v>
      </c>
      <c r="G1476" s="103" t="s">
        <v>4249</v>
      </c>
      <c r="H1476" s="103" t="s">
        <v>147</v>
      </c>
      <c r="I1476" s="103" t="s">
        <v>4247</v>
      </c>
      <c r="J1476" s="103" t="s">
        <v>4252</v>
      </c>
      <c r="K1476" s="82">
        <f t="shared" si="157"/>
        <v>2</v>
      </c>
      <c r="L1476" s="82">
        <v>24</v>
      </c>
      <c r="M1476" s="105">
        <f t="shared" si="156"/>
        <v>400000</v>
      </c>
      <c r="N1476" s="105"/>
      <c r="O1476" s="105" t="str">
        <f t="shared" si="158"/>
        <v/>
      </c>
      <c r="P1476" s="105" t="str">
        <f t="shared" si="159"/>
        <v/>
      </c>
      <c r="Q1476" s="82" t="s">
        <v>137</v>
      </c>
      <c r="R1476" s="82"/>
      <c r="S1476" s="82"/>
      <c r="T1476" s="82"/>
      <c r="U1476" s="82"/>
      <c r="V1476" s="82"/>
      <c r="W1476" s="82"/>
      <c r="X1476" s="82"/>
      <c r="Y1476" s="82"/>
      <c r="Z1476" s="105">
        <f t="shared" si="160"/>
        <v>400000</v>
      </c>
      <c r="AA1476" s="61">
        <f t="shared" si="161"/>
        <v>0</v>
      </c>
    </row>
    <row r="1477" spans="1:27" ht="20.100000000000001" customHeight="1">
      <c r="A1477" s="82">
        <v>8274</v>
      </c>
      <c r="B1477" s="83">
        <v>702110004</v>
      </c>
      <c r="C1477" s="102"/>
      <c r="D1477" s="82" t="s">
        <v>3028</v>
      </c>
      <c r="E1477" s="106" t="s">
        <v>4245</v>
      </c>
      <c r="F1477" s="104" t="s">
        <v>3029</v>
      </c>
      <c r="G1477" s="103" t="s">
        <v>4246</v>
      </c>
      <c r="H1477" s="103" t="s">
        <v>147</v>
      </c>
      <c r="I1477" s="103" t="s">
        <v>4253</v>
      </c>
      <c r="J1477" s="103" t="s">
        <v>4254</v>
      </c>
      <c r="K1477" s="82">
        <f t="shared" si="157"/>
        <v>1</v>
      </c>
      <c r="L1477" s="82">
        <v>19</v>
      </c>
      <c r="M1477" s="105">
        <f t="shared" si="156"/>
        <v>300000</v>
      </c>
      <c r="N1477" s="105"/>
      <c r="O1477" s="105" t="str">
        <f t="shared" si="158"/>
        <v/>
      </c>
      <c r="P1477" s="105" t="str">
        <f t="shared" si="159"/>
        <v/>
      </c>
      <c r="Q1477" s="82" t="s">
        <v>137</v>
      </c>
      <c r="R1477" s="82"/>
      <c r="S1477" s="82"/>
      <c r="T1477" s="82"/>
      <c r="U1477" s="82"/>
      <c r="V1477" s="82"/>
      <c r="W1477" s="82"/>
      <c r="X1477" s="82"/>
      <c r="Y1477" s="82"/>
      <c r="Z1477" s="105">
        <f t="shared" si="160"/>
        <v>300000</v>
      </c>
      <c r="AA1477" s="61">
        <f t="shared" si="161"/>
        <v>0</v>
      </c>
    </row>
    <row r="1478" spans="1:27" ht="20.100000000000001" customHeight="1">
      <c r="A1478" s="82">
        <v>8275</v>
      </c>
      <c r="B1478" s="83">
        <v>702130006</v>
      </c>
      <c r="C1478" s="102"/>
      <c r="D1478" s="82" t="s">
        <v>3028</v>
      </c>
      <c r="E1478" s="106" t="s">
        <v>4245</v>
      </c>
      <c r="F1478" s="104" t="s">
        <v>3029</v>
      </c>
      <c r="G1478" s="103" t="s">
        <v>4246</v>
      </c>
      <c r="H1478" s="103" t="s">
        <v>147</v>
      </c>
      <c r="I1478" s="103" t="s">
        <v>4247</v>
      </c>
      <c r="J1478" s="103" t="s">
        <v>3298</v>
      </c>
      <c r="K1478" s="82">
        <f t="shared" si="157"/>
        <v>2</v>
      </c>
      <c r="L1478" s="82">
        <v>20</v>
      </c>
      <c r="M1478" s="105">
        <f t="shared" si="156"/>
        <v>400000</v>
      </c>
      <c r="N1478" s="105"/>
      <c r="O1478" s="105" t="str">
        <f t="shared" si="158"/>
        <v/>
      </c>
      <c r="P1478" s="105" t="str">
        <f t="shared" si="159"/>
        <v/>
      </c>
      <c r="Q1478" s="82" t="s">
        <v>137</v>
      </c>
      <c r="R1478" s="82"/>
      <c r="S1478" s="82"/>
      <c r="T1478" s="82"/>
      <c r="U1478" s="82"/>
      <c r="V1478" s="82"/>
      <c r="W1478" s="82"/>
      <c r="X1478" s="82"/>
      <c r="Y1478" s="82"/>
      <c r="Z1478" s="105">
        <f t="shared" si="160"/>
        <v>400000</v>
      </c>
      <c r="AA1478" s="61">
        <f t="shared" si="161"/>
        <v>0</v>
      </c>
    </row>
    <row r="1479" spans="1:27" ht="20.100000000000001" customHeight="1">
      <c r="A1479" s="82">
        <v>8276</v>
      </c>
      <c r="B1479" s="83">
        <v>702140006</v>
      </c>
      <c r="C1479" s="102"/>
      <c r="D1479" s="82" t="s">
        <v>3028</v>
      </c>
      <c r="E1479" s="106" t="s">
        <v>4245</v>
      </c>
      <c r="F1479" s="104" t="s">
        <v>3029</v>
      </c>
      <c r="G1479" s="103" t="s">
        <v>4249</v>
      </c>
      <c r="H1479" s="103" t="s">
        <v>147</v>
      </c>
      <c r="I1479" s="103" t="s">
        <v>4247</v>
      </c>
      <c r="J1479" s="103" t="s">
        <v>4255</v>
      </c>
      <c r="K1479" s="82">
        <f t="shared" si="157"/>
        <v>1</v>
      </c>
      <c r="L1479" s="82">
        <v>14</v>
      </c>
      <c r="M1479" s="105">
        <f t="shared" ref="M1479:M1542" si="162">IF(L1479="","",IF(K1479=1,300000,IF(K1479=2,400000,IF(K1479=3,500000,"エラー"))))</f>
        <v>300000</v>
      </c>
      <c r="N1479" s="105"/>
      <c r="O1479" s="105" t="str">
        <f t="shared" si="158"/>
        <v/>
      </c>
      <c r="P1479" s="105" t="str">
        <f t="shared" si="159"/>
        <v/>
      </c>
      <c r="Q1479" s="82" t="s">
        <v>137</v>
      </c>
      <c r="R1479" s="82"/>
      <c r="S1479" s="82"/>
      <c r="T1479" s="82"/>
      <c r="U1479" s="82"/>
      <c r="V1479" s="82"/>
      <c r="W1479" s="82"/>
      <c r="X1479" s="82"/>
      <c r="Y1479" s="82"/>
      <c r="Z1479" s="105">
        <f t="shared" si="160"/>
        <v>300000</v>
      </c>
      <c r="AA1479" s="61">
        <f t="shared" si="161"/>
        <v>0</v>
      </c>
    </row>
    <row r="1480" spans="1:27" ht="20.100000000000001" customHeight="1">
      <c r="A1480" s="82">
        <v>8277</v>
      </c>
      <c r="B1480" s="83">
        <v>702140046</v>
      </c>
      <c r="C1480" s="102"/>
      <c r="D1480" s="82" t="s">
        <v>3507</v>
      </c>
      <c r="E1480" s="106" t="s">
        <v>4245</v>
      </c>
      <c r="F1480" s="104" t="s">
        <v>3029</v>
      </c>
      <c r="G1480" s="103" t="s">
        <v>4249</v>
      </c>
      <c r="H1480" s="103" t="s">
        <v>147</v>
      </c>
      <c r="I1480" s="103" t="s">
        <v>4247</v>
      </c>
      <c r="J1480" s="103" t="s">
        <v>4256</v>
      </c>
      <c r="K1480" s="82">
        <f t="shared" si="157"/>
        <v>1</v>
      </c>
      <c r="L1480" s="82">
        <v>19</v>
      </c>
      <c r="M1480" s="105">
        <f t="shared" si="162"/>
        <v>300000</v>
      </c>
      <c r="N1480" s="105"/>
      <c r="O1480" s="105" t="str">
        <f t="shared" si="158"/>
        <v/>
      </c>
      <c r="P1480" s="105" t="str">
        <f t="shared" si="159"/>
        <v/>
      </c>
      <c r="Q1480" s="82" t="s">
        <v>137</v>
      </c>
      <c r="R1480" s="82"/>
      <c r="S1480" s="82"/>
      <c r="T1480" s="82"/>
      <c r="U1480" s="82"/>
      <c r="V1480" s="82"/>
      <c r="W1480" s="82"/>
      <c r="X1480" s="82"/>
      <c r="Y1480" s="82"/>
      <c r="Z1480" s="105">
        <f t="shared" si="160"/>
        <v>300000</v>
      </c>
      <c r="AA1480" s="61">
        <f t="shared" si="161"/>
        <v>0</v>
      </c>
    </row>
    <row r="1481" spans="1:27" ht="20.100000000000001" customHeight="1">
      <c r="A1481" s="82">
        <v>8278</v>
      </c>
      <c r="B1481" s="83">
        <v>702090011</v>
      </c>
      <c r="C1481" s="102"/>
      <c r="D1481" s="82" t="s">
        <v>3507</v>
      </c>
      <c r="E1481" s="106" t="s">
        <v>4257</v>
      </c>
      <c r="F1481" s="104" t="s">
        <v>2819</v>
      </c>
      <c r="G1481" s="103" t="s">
        <v>3791</v>
      </c>
      <c r="H1481" s="103" t="s">
        <v>3604</v>
      </c>
      <c r="I1481" s="103" t="s">
        <v>3792</v>
      </c>
      <c r="J1481" s="103" t="s">
        <v>4258</v>
      </c>
      <c r="K1481" s="82">
        <f t="shared" si="157"/>
        <v>2</v>
      </c>
      <c r="L1481" s="82">
        <v>50</v>
      </c>
      <c r="M1481" s="105">
        <f t="shared" si="162"/>
        <v>400000</v>
      </c>
      <c r="N1481" s="105"/>
      <c r="O1481" s="105" t="str">
        <f t="shared" si="158"/>
        <v/>
      </c>
      <c r="P1481" s="105" t="str">
        <f t="shared" si="159"/>
        <v/>
      </c>
      <c r="Q1481" s="82" t="s">
        <v>137</v>
      </c>
      <c r="R1481" s="82"/>
      <c r="S1481" s="82"/>
      <c r="T1481" s="82"/>
      <c r="U1481" s="82"/>
      <c r="V1481" s="82"/>
      <c r="W1481" s="82"/>
      <c r="X1481" s="82"/>
      <c r="Y1481" s="82"/>
      <c r="Z1481" s="105">
        <f t="shared" si="160"/>
        <v>400000</v>
      </c>
      <c r="AA1481" s="61">
        <f t="shared" si="161"/>
        <v>0</v>
      </c>
    </row>
    <row r="1482" spans="1:27" ht="20.100000000000001" customHeight="1">
      <c r="A1482" s="82">
        <v>8279</v>
      </c>
      <c r="B1482" s="83">
        <v>702060005</v>
      </c>
      <c r="C1482" s="102"/>
      <c r="D1482" s="82" t="s">
        <v>3028</v>
      </c>
      <c r="E1482" s="106" t="s">
        <v>4259</v>
      </c>
      <c r="F1482" s="104" t="s">
        <v>3087</v>
      </c>
      <c r="G1482" s="103" t="s">
        <v>4260</v>
      </c>
      <c r="H1482" s="103" t="s">
        <v>133</v>
      </c>
      <c r="I1482" s="103" t="s">
        <v>4261</v>
      </c>
      <c r="J1482" s="103" t="s">
        <v>3174</v>
      </c>
      <c r="K1482" s="82">
        <f t="shared" si="157"/>
        <v>3</v>
      </c>
      <c r="L1482" s="82">
        <v>60</v>
      </c>
      <c r="M1482" s="105">
        <f t="shared" si="162"/>
        <v>500000</v>
      </c>
      <c r="N1482" s="105"/>
      <c r="O1482" s="105" t="str">
        <f t="shared" si="158"/>
        <v/>
      </c>
      <c r="P1482" s="105" t="str">
        <f t="shared" si="159"/>
        <v/>
      </c>
      <c r="Q1482" s="82" t="s">
        <v>137</v>
      </c>
      <c r="R1482" s="82"/>
      <c r="S1482" s="82"/>
      <c r="T1482" s="82"/>
      <c r="U1482" s="82"/>
      <c r="V1482" s="82"/>
      <c r="W1482" s="82"/>
      <c r="X1482" s="82"/>
      <c r="Y1482" s="82"/>
      <c r="Z1482" s="105">
        <f t="shared" si="160"/>
        <v>500000</v>
      </c>
      <c r="AA1482" s="61">
        <f t="shared" si="161"/>
        <v>0</v>
      </c>
    </row>
    <row r="1483" spans="1:27" ht="20.100000000000001" customHeight="1">
      <c r="A1483" s="82">
        <v>8280</v>
      </c>
      <c r="B1483" s="83">
        <v>702080003</v>
      </c>
      <c r="C1483" s="102"/>
      <c r="D1483" s="82" t="s">
        <v>3028</v>
      </c>
      <c r="E1483" s="106" t="s">
        <v>4259</v>
      </c>
      <c r="F1483" s="104" t="s">
        <v>3087</v>
      </c>
      <c r="G1483" s="103" t="s">
        <v>4262</v>
      </c>
      <c r="H1483" s="103" t="s">
        <v>133</v>
      </c>
      <c r="I1483" s="103" t="s">
        <v>4261</v>
      </c>
      <c r="J1483" s="103" t="s">
        <v>3201</v>
      </c>
      <c r="K1483" s="82">
        <f t="shared" si="157"/>
        <v>2</v>
      </c>
      <c r="L1483" s="82">
        <v>55</v>
      </c>
      <c r="M1483" s="105">
        <f t="shared" si="162"/>
        <v>400000</v>
      </c>
      <c r="N1483" s="105"/>
      <c r="O1483" s="105" t="str">
        <f t="shared" si="158"/>
        <v/>
      </c>
      <c r="P1483" s="105" t="str">
        <f t="shared" si="159"/>
        <v/>
      </c>
      <c r="Q1483" s="82" t="s">
        <v>137</v>
      </c>
      <c r="R1483" s="82"/>
      <c r="S1483" s="82"/>
      <c r="T1483" s="82"/>
      <c r="U1483" s="82"/>
      <c r="V1483" s="82"/>
      <c r="W1483" s="82"/>
      <c r="X1483" s="82"/>
      <c r="Y1483" s="82"/>
      <c r="Z1483" s="105">
        <f t="shared" si="160"/>
        <v>400000</v>
      </c>
      <c r="AA1483" s="61">
        <f t="shared" si="161"/>
        <v>0</v>
      </c>
    </row>
    <row r="1484" spans="1:27" ht="20.100000000000001" customHeight="1">
      <c r="A1484" s="82">
        <v>8281</v>
      </c>
      <c r="B1484" s="83">
        <v>702100008</v>
      </c>
      <c r="C1484" s="102"/>
      <c r="D1484" s="82" t="s">
        <v>3028</v>
      </c>
      <c r="E1484" s="106" t="s">
        <v>4259</v>
      </c>
      <c r="F1484" s="104" t="s">
        <v>3087</v>
      </c>
      <c r="G1484" s="103" t="s">
        <v>4262</v>
      </c>
      <c r="H1484" s="103" t="s">
        <v>133</v>
      </c>
      <c r="I1484" s="103" t="s">
        <v>4261</v>
      </c>
      <c r="J1484" s="103" t="s">
        <v>4263</v>
      </c>
      <c r="K1484" s="82">
        <f t="shared" si="157"/>
        <v>1</v>
      </c>
      <c r="L1484" s="82">
        <v>15</v>
      </c>
      <c r="M1484" s="105">
        <f t="shared" si="162"/>
        <v>300000</v>
      </c>
      <c r="N1484" s="105"/>
      <c r="O1484" s="105" t="str">
        <f t="shared" si="158"/>
        <v/>
      </c>
      <c r="P1484" s="105" t="str">
        <f t="shared" si="159"/>
        <v/>
      </c>
      <c r="Q1484" s="82" t="s">
        <v>137</v>
      </c>
      <c r="R1484" s="82"/>
      <c r="S1484" s="82"/>
      <c r="T1484" s="82"/>
      <c r="U1484" s="82"/>
      <c r="V1484" s="82"/>
      <c r="W1484" s="82"/>
      <c r="X1484" s="82"/>
      <c r="Y1484" s="82"/>
      <c r="Z1484" s="105">
        <f t="shared" si="160"/>
        <v>300000</v>
      </c>
      <c r="AA1484" s="61">
        <f t="shared" si="161"/>
        <v>0</v>
      </c>
    </row>
    <row r="1485" spans="1:27" ht="20.100000000000001" customHeight="1">
      <c r="A1485" s="118">
        <v>8282</v>
      </c>
      <c r="B1485" s="119">
        <v>702130020</v>
      </c>
      <c r="C1485" s="120"/>
      <c r="D1485" s="118" t="s">
        <v>3028</v>
      </c>
      <c r="E1485" s="121" t="s">
        <v>4264</v>
      </c>
      <c r="F1485" s="122" t="s">
        <v>3313</v>
      </c>
      <c r="G1485" s="118" t="s">
        <v>4265</v>
      </c>
      <c r="H1485" s="118" t="s">
        <v>220</v>
      </c>
      <c r="I1485" s="118" t="s">
        <v>4266</v>
      </c>
      <c r="J1485" s="118" t="s">
        <v>3312</v>
      </c>
      <c r="K1485" s="118">
        <f t="shared" si="157"/>
        <v>1</v>
      </c>
      <c r="L1485" s="118">
        <v>10</v>
      </c>
      <c r="M1485" s="123">
        <f t="shared" si="162"/>
        <v>300000</v>
      </c>
      <c r="N1485" s="123"/>
      <c r="O1485" s="123" t="str">
        <f t="shared" si="158"/>
        <v/>
      </c>
      <c r="P1485" s="123" t="str">
        <f t="shared" si="159"/>
        <v/>
      </c>
      <c r="Q1485" s="118" t="s">
        <v>137</v>
      </c>
      <c r="R1485" s="118"/>
      <c r="S1485" s="118"/>
      <c r="T1485" s="118"/>
      <c r="U1485" s="118"/>
      <c r="V1485" s="118"/>
      <c r="W1485" s="118"/>
      <c r="X1485" s="118"/>
      <c r="Y1485" s="118"/>
      <c r="Z1485" s="123">
        <f t="shared" si="160"/>
        <v>300000</v>
      </c>
      <c r="AA1485" s="124">
        <f t="shared" si="161"/>
        <v>0</v>
      </c>
    </row>
    <row r="1486" spans="1:27" ht="20.100000000000001" customHeight="1">
      <c r="A1486" s="82">
        <v>8283</v>
      </c>
      <c r="B1486" s="83">
        <v>702020017</v>
      </c>
      <c r="C1486" s="102"/>
      <c r="D1486" s="82" t="s">
        <v>3507</v>
      </c>
      <c r="E1486" s="106" t="s">
        <v>1834</v>
      </c>
      <c r="F1486" s="104" t="s">
        <v>3075</v>
      </c>
      <c r="G1486" s="103" t="s">
        <v>4267</v>
      </c>
      <c r="H1486" s="103" t="s">
        <v>220</v>
      </c>
      <c r="I1486" s="103" t="s">
        <v>1835</v>
      </c>
      <c r="J1486" s="103" t="s">
        <v>4268</v>
      </c>
      <c r="K1486" s="82">
        <f t="shared" si="157"/>
        <v>1</v>
      </c>
      <c r="L1486" s="82">
        <v>15</v>
      </c>
      <c r="M1486" s="105">
        <f t="shared" si="162"/>
        <v>300000</v>
      </c>
      <c r="N1486" s="105"/>
      <c r="O1486" s="105" t="str">
        <f t="shared" si="158"/>
        <v/>
      </c>
      <c r="P1486" s="105" t="str">
        <f t="shared" si="159"/>
        <v/>
      </c>
      <c r="Q1486" s="82" t="s">
        <v>137</v>
      </c>
      <c r="R1486" s="82"/>
      <c r="S1486" s="82"/>
      <c r="T1486" s="82"/>
      <c r="U1486" s="82"/>
      <c r="V1486" s="82"/>
      <c r="W1486" s="82"/>
      <c r="X1486" s="82"/>
      <c r="Y1486" s="82"/>
      <c r="Z1486" s="105">
        <f t="shared" si="160"/>
        <v>300000</v>
      </c>
      <c r="AA1486" s="61">
        <f t="shared" si="161"/>
        <v>0</v>
      </c>
    </row>
    <row r="1487" spans="1:27" ht="20.100000000000001" customHeight="1">
      <c r="A1487" s="82">
        <v>8284</v>
      </c>
      <c r="B1487" s="83">
        <v>702110021</v>
      </c>
      <c r="C1487" s="102"/>
      <c r="D1487" s="82" t="s">
        <v>3028</v>
      </c>
      <c r="E1487" s="106" t="s">
        <v>3257</v>
      </c>
      <c r="F1487" s="104" t="s">
        <v>2850</v>
      </c>
      <c r="G1487" s="103" t="s">
        <v>4269</v>
      </c>
      <c r="H1487" s="103" t="s">
        <v>133</v>
      </c>
      <c r="I1487" s="103" t="s">
        <v>4270</v>
      </c>
      <c r="J1487" s="103" t="s">
        <v>3258</v>
      </c>
      <c r="K1487" s="82">
        <f t="shared" si="157"/>
        <v>2</v>
      </c>
      <c r="L1487" s="82">
        <v>20</v>
      </c>
      <c r="M1487" s="105">
        <f t="shared" si="162"/>
        <v>400000</v>
      </c>
      <c r="N1487" s="105"/>
      <c r="O1487" s="105" t="str">
        <f t="shared" si="158"/>
        <v/>
      </c>
      <c r="P1487" s="105" t="str">
        <f t="shared" si="159"/>
        <v/>
      </c>
      <c r="Q1487" s="82" t="s">
        <v>137</v>
      </c>
      <c r="R1487" s="82"/>
      <c r="S1487" s="82"/>
      <c r="T1487" s="82"/>
      <c r="U1487" s="82"/>
      <c r="V1487" s="82"/>
      <c r="W1487" s="82"/>
      <c r="X1487" s="82"/>
      <c r="Y1487" s="82"/>
      <c r="Z1487" s="105">
        <f t="shared" si="160"/>
        <v>400000</v>
      </c>
      <c r="AA1487" s="61">
        <f t="shared" si="161"/>
        <v>0</v>
      </c>
    </row>
    <row r="1488" spans="1:27" ht="20.100000000000001" customHeight="1">
      <c r="A1488" s="82">
        <v>8285</v>
      </c>
      <c r="B1488" s="83">
        <v>702110034</v>
      </c>
      <c r="C1488" s="102"/>
      <c r="D1488" s="82" t="s">
        <v>3507</v>
      </c>
      <c r="E1488" s="106" t="s">
        <v>3257</v>
      </c>
      <c r="F1488" s="104" t="s">
        <v>2850</v>
      </c>
      <c r="G1488" s="103" t="s">
        <v>4271</v>
      </c>
      <c r="H1488" s="103" t="s">
        <v>314</v>
      </c>
      <c r="I1488" s="103" t="s">
        <v>4270</v>
      </c>
      <c r="J1488" s="103" t="s">
        <v>4272</v>
      </c>
      <c r="K1488" s="82">
        <f t="shared" si="157"/>
        <v>1</v>
      </c>
      <c r="L1488" s="82">
        <v>12</v>
      </c>
      <c r="M1488" s="105">
        <f t="shared" si="162"/>
        <v>300000</v>
      </c>
      <c r="N1488" s="105"/>
      <c r="O1488" s="105" t="str">
        <f t="shared" si="158"/>
        <v/>
      </c>
      <c r="P1488" s="105" t="str">
        <f t="shared" si="159"/>
        <v/>
      </c>
      <c r="Q1488" s="82" t="s">
        <v>137</v>
      </c>
      <c r="R1488" s="82"/>
      <c r="S1488" s="82"/>
      <c r="T1488" s="82"/>
      <c r="U1488" s="82"/>
      <c r="V1488" s="82"/>
      <c r="W1488" s="82"/>
      <c r="X1488" s="82"/>
      <c r="Y1488" s="82"/>
      <c r="Z1488" s="105">
        <f t="shared" si="160"/>
        <v>300000</v>
      </c>
      <c r="AA1488" s="61">
        <f t="shared" si="161"/>
        <v>0</v>
      </c>
    </row>
    <row r="1489" spans="1:27" ht="20.100000000000001" customHeight="1">
      <c r="A1489" s="82">
        <v>8286</v>
      </c>
      <c r="B1489" s="83">
        <v>702050012</v>
      </c>
      <c r="C1489" s="102"/>
      <c r="D1489" s="82" t="s">
        <v>3507</v>
      </c>
      <c r="E1489" s="106" t="s">
        <v>4273</v>
      </c>
      <c r="F1489" s="104" t="s">
        <v>3158</v>
      </c>
      <c r="G1489" s="103" t="s">
        <v>4274</v>
      </c>
      <c r="H1489" s="103" t="s">
        <v>314</v>
      </c>
      <c r="I1489" s="103" t="s">
        <v>4275</v>
      </c>
      <c r="J1489" s="103" t="s">
        <v>4276</v>
      </c>
      <c r="K1489" s="82">
        <f t="shared" si="157"/>
        <v>1</v>
      </c>
      <c r="L1489" s="82">
        <v>12</v>
      </c>
      <c r="M1489" s="105">
        <f t="shared" si="162"/>
        <v>300000</v>
      </c>
      <c r="N1489" s="105"/>
      <c r="O1489" s="105">
        <f t="shared" si="158"/>
        <v>300000</v>
      </c>
      <c r="P1489" s="105" t="str">
        <f t="shared" si="159"/>
        <v/>
      </c>
      <c r="Q1489" s="82" t="s">
        <v>137</v>
      </c>
      <c r="R1489" s="82"/>
      <c r="S1489" s="82" t="s">
        <v>138</v>
      </c>
      <c r="T1489" s="82"/>
      <c r="U1489" s="82"/>
      <c r="V1489" s="82"/>
      <c r="W1489" s="82"/>
      <c r="X1489" s="82"/>
      <c r="Y1489" s="82"/>
      <c r="Z1489" s="105">
        <f t="shared" si="160"/>
        <v>600000</v>
      </c>
      <c r="AA1489" s="61">
        <f t="shared" si="161"/>
        <v>1000000</v>
      </c>
    </row>
    <row r="1490" spans="1:27" ht="20.100000000000001" customHeight="1">
      <c r="A1490" s="82">
        <v>8287</v>
      </c>
      <c r="B1490" s="83">
        <v>702110016</v>
      </c>
      <c r="C1490" s="102"/>
      <c r="D1490" s="82" t="s">
        <v>3028</v>
      </c>
      <c r="E1490" s="106" t="s">
        <v>4277</v>
      </c>
      <c r="F1490" s="104" t="s">
        <v>3252</v>
      </c>
      <c r="G1490" s="103" t="s">
        <v>4278</v>
      </c>
      <c r="H1490" s="103" t="s">
        <v>133</v>
      </c>
      <c r="I1490" s="103" t="s">
        <v>4279</v>
      </c>
      <c r="J1490" s="103" t="s">
        <v>3251</v>
      </c>
      <c r="K1490" s="82">
        <f t="shared" si="157"/>
        <v>2</v>
      </c>
      <c r="L1490" s="82">
        <v>20</v>
      </c>
      <c r="M1490" s="105">
        <f t="shared" si="162"/>
        <v>400000</v>
      </c>
      <c r="N1490" s="105"/>
      <c r="O1490" s="105">
        <f t="shared" si="158"/>
        <v>300000</v>
      </c>
      <c r="P1490" s="105" t="str">
        <f t="shared" si="159"/>
        <v/>
      </c>
      <c r="Q1490" s="82" t="s">
        <v>137</v>
      </c>
      <c r="R1490" s="82" t="s">
        <v>170</v>
      </c>
      <c r="S1490" s="82"/>
      <c r="T1490" s="82"/>
      <c r="U1490" s="82"/>
      <c r="V1490" s="82"/>
      <c r="W1490" s="82"/>
      <c r="X1490" s="82"/>
      <c r="Y1490" s="82"/>
      <c r="Z1490" s="105">
        <f t="shared" si="160"/>
        <v>700000</v>
      </c>
      <c r="AA1490" s="61">
        <f t="shared" si="161"/>
        <v>1000000</v>
      </c>
    </row>
    <row r="1491" spans="1:27" ht="20.100000000000001" customHeight="1">
      <c r="A1491" s="82">
        <v>8288</v>
      </c>
      <c r="B1491" s="83">
        <v>702140012</v>
      </c>
      <c r="C1491" s="102"/>
      <c r="D1491" s="82" t="s">
        <v>3028</v>
      </c>
      <c r="E1491" s="106" t="s">
        <v>4280</v>
      </c>
      <c r="F1491" s="104" t="s">
        <v>3336</v>
      </c>
      <c r="G1491" s="103" t="s">
        <v>4281</v>
      </c>
      <c r="H1491" s="103" t="s">
        <v>314</v>
      </c>
      <c r="I1491" s="103" t="s">
        <v>4282</v>
      </c>
      <c r="J1491" s="103" t="s">
        <v>4283</v>
      </c>
      <c r="K1491" s="82">
        <f t="shared" si="157"/>
        <v>1</v>
      </c>
      <c r="L1491" s="82">
        <v>6</v>
      </c>
      <c r="M1491" s="105">
        <f t="shared" si="162"/>
        <v>300000</v>
      </c>
      <c r="N1491" s="105"/>
      <c r="O1491" s="105" t="str">
        <f t="shared" si="158"/>
        <v/>
      </c>
      <c r="P1491" s="105" t="str">
        <f t="shared" si="159"/>
        <v/>
      </c>
      <c r="Q1491" s="82" t="s">
        <v>137</v>
      </c>
      <c r="R1491" s="82"/>
      <c r="S1491" s="82"/>
      <c r="T1491" s="82"/>
      <c r="U1491" s="82"/>
      <c r="V1491" s="82"/>
      <c r="W1491" s="82"/>
      <c r="X1491" s="82"/>
      <c r="Y1491" s="82"/>
      <c r="Z1491" s="105">
        <f t="shared" si="160"/>
        <v>300000</v>
      </c>
      <c r="AA1491" s="61">
        <f t="shared" si="161"/>
        <v>0</v>
      </c>
    </row>
    <row r="1492" spans="1:27" ht="20.100000000000001" customHeight="1">
      <c r="A1492" s="82">
        <v>8289</v>
      </c>
      <c r="B1492" s="83">
        <v>702020022</v>
      </c>
      <c r="C1492" s="102"/>
      <c r="D1492" s="82" t="s">
        <v>3507</v>
      </c>
      <c r="E1492" s="106" t="s">
        <v>4284</v>
      </c>
      <c r="F1492" s="104" t="s">
        <v>3066</v>
      </c>
      <c r="G1492" s="103" t="s">
        <v>4285</v>
      </c>
      <c r="H1492" s="103" t="s">
        <v>133</v>
      </c>
      <c r="I1492" s="103" t="s">
        <v>2289</v>
      </c>
      <c r="J1492" s="103" t="s">
        <v>4286</v>
      </c>
      <c r="K1492" s="82">
        <f t="shared" si="157"/>
        <v>1</v>
      </c>
      <c r="L1492" s="82">
        <v>19</v>
      </c>
      <c r="M1492" s="105">
        <f t="shared" si="162"/>
        <v>300000</v>
      </c>
      <c r="N1492" s="105"/>
      <c r="O1492" s="105">
        <f t="shared" si="158"/>
        <v>300000</v>
      </c>
      <c r="P1492" s="105" t="str">
        <f t="shared" si="159"/>
        <v/>
      </c>
      <c r="Q1492" s="82" t="s">
        <v>137</v>
      </c>
      <c r="R1492" s="82"/>
      <c r="S1492" s="82" t="s">
        <v>138</v>
      </c>
      <c r="T1492" s="82"/>
      <c r="U1492" s="82"/>
      <c r="V1492" s="82"/>
      <c r="W1492" s="82"/>
      <c r="X1492" s="82"/>
      <c r="Y1492" s="82"/>
      <c r="Z1492" s="105">
        <f t="shared" si="160"/>
        <v>600000</v>
      </c>
      <c r="AA1492" s="61">
        <f t="shared" si="161"/>
        <v>1000000</v>
      </c>
    </row>
    <row r="1493" spans="1:27" ht="20.100000000000001" customHeight="1">
      <c r="A1493" s="82">
        <v>8290</v>
      </c>
      <c r="B1493" s="83">
        <v>702040027</v>
      </c>
      <c r="C1493" s="102"/>
      <c r="D1493" s="82" t="s">
        <v>3507</v>
      </c>
      <c r="E1493" s="106" t="s">
        <v>4287</v>
      </c>
      <c r="F1493" s="104" t="s">
        <v>3122</v>
      </c>
      <c r="G1493" s="103" t="s">
        <v>4288</v>
      </c>
      <c r="H1493" s="103" t="s">
        <v>133</v>
      </c>
      <c r="I1493" s="103" t="s">
        <v>2363</v>
      </c>
      <c r="J1493" s="103" t="s">
        <v>4289</v>
      </c>
      <c r="K1493" s="82">
        <f t="shared" si="157"/>
        <v>3</v>
      </c>
      <c r="L1493" s="82">
        <v>60</v>
      </c>
      <c r="M1493" s="105">
        <f t="shared" si="162"/>
        <v>500000</v>
      </c>
      <c r="N1493" s="105"/>
      <c r="O1493" s="105" t="str">
        <f t="shared" si="158"/>
        <v/>
      </c>
      <c r="P1493" s="105" t="str">
        <f t="shared" si="159"/>
        <v/>
      </c>
      <c r="Q1493" s="82" t="s">
        <v>137</v>
      </c>
      <c r="R1493" s="82"/>
      <c r="S1493" s="82"/>
      <c r="T1493" s="82"/>
      <c r="U1493" s="82"/>
      <c r="V1493" s="82"/>
      <c r="W1493" s="82"/>
      <c r="X1493" s="82"/>
      <c r="Y1493" s="82"/>
      <c r="Z1493" s="105">
        <f t="shared" si="160"/>
        <v>500000</v>
      </c>
      <c r="AA1493" s="61">
        <f t="shared" si="161"/>
        <v>0</v>
      </c>
    </row>
    <row r="1494" spans="1:27" ht="20.100000000000001" customHeight="1">
      <c r="A1494" s="82">
        <v>8291</v>
      </c>
      <c r="B1494" s="83">
        <v>702140024</v>
      </c>
      <c r="C1494" s="102"/>
      <c r="D1494" s="82" t="s">
        <v>3028</v>
      </c>
      <c r="E1494" s="106" t="s">
        <v>4290</v>
      </c>
      <c r="F1494" s="104" t="s">
        <v>3332</v>
      </c>
      <c r="G1494" s="103" t="s">
        <v>4291</v>
      </c>
      <c r="H1494" s="103" t="s">
        <v>133</v>
      </c>
      <c r="I1494" s="103" t="s">
        <v>4292</v>
      </c>
      <c r="J1494" s="103" t="s">
        <v>3345</v>
      </c>
      <c r="K1494" s="82">
        <f t="shared" si="157"/>
        <v>1</v>
      </c>
      <c r="L1494" s="82">
        <v>6</v>
      </c>
      <c r="M1494" s="105">
        <f t="shared" si="162"/>
        <v>300000</v>
      </c>
      <c r="N1494" s="105"/>
      <c r="O1494" s="105" t="str">
        <f t="shared" si="158"/>
        <v/>
      </c>
      <c r="P1494" s="105" t="str">
        <f t="shared" si="159"/>
        <v/>
      </c>
      <c r="Q1494" s="82" t="s">
        <v>137</v>
      </c>
      <c r="R1494" s="82"/>
      <c r="S1494" s="82"/>
      <c r="T1494" s="82"/>
      <c r="U1494" s="82"/>
      <c r="V1494" s="82"/>
      <c r="W1494" s="82"/>
      <c r="X1494" s="82"/>
      <c r="Y1494" s="82"/>
      <c r="Z1494" s="105">
        <f t="shared" si="160"/>
        <v>300000</v>
      </c>
      <c r="AA1494" s="61">
        <f t="shared" si="161"/>
        <v>0</v>
      </c>
    </row>
    <row r="1495" spans="1:27" ht="20.100000000000001" customHeight="1">
      <c r="A1495" s="82">
        <v>8292</v>
      </c>
      <c r="B1495" s="83">
        <v>702050017</v>
      </c>
      <c r="C1495" s="102"/>
      <c r="D1495" s="82" t="s">
        <v>3028</v>
      </c>
      <c r="E1495" s="106" t="s">
        <v>4293</v>
      </c>
      <c r="F1495" s="104" t="s">
        <v>3158</v>
      </c>
      <c r="G1495" s="103" t="s">
        <v>3163</v>
      </c>
      <c r="H1495" s="103" t="s">
        <v>133</v>
      </c>
      <c r="I1495" s="103" t="s">
        <v>4294</v>
      </c>
      <c r="J1495" s="103" t="s">
        <v>3162</v>
      </c>
      <c r="K1495" s="82">
        <f t="shared" si="157"/>
        <v>1</v>
      </c>
      <c r="L1495" s="82">
        <v>8</v>
      </c>
      <c r="M1495" s="105">
        <f t="shared" si="162"/>
        <v>300000</v>
      </c>
      <c r="N1495" s="105"/>
      <c r="O1495" s="105" t="str">
        <f t="shared" si="158"/>
        <v/>
      </c>
      <c r="P1495" s="105" t="str">
        <f t="shared" si="159"/>
        <v/>
      </c>
      <c r="Q1495" s="82" t="s">
        <v>137</v>
      </c>
      <c r="R1495" s="82"/>
      <c r="S1495" s="82"/>
      <c r="T1495" s="82"/>
      <c r="U1495" s="82"/>
      <c r="V1495" s="82"/>
      <c r="W1495" s="82"/>
      <c r="X1495" s="82"/>
      <c r="Y1495" s="82"/>
      <c r="Z1495" s="105">
        <f t="shared" si="160"/>
        <v>300000</v>
      </c>
      <c r="AA1495" s="61">
        <f t="shared" si="161"/>
        <v>0</v>
      </c>
    </row>
    <row r="1496" spans="1:27" ht="20.100000000000001" customHeight="1">
      <c r="A1496" s="82">
        <v>8293</v>
      </c>
      <c r="B1496" s="83">
        <v>702180004</v>
      </c>
      <c r="C1496" s="102"/>
      <c r="D1496" s="82" t="s">
        <v>3028</v>
      </c>
      <c r="E1496" s="106" t="s">
        <v>4295</v>
      </c>
      <c r="F1496" s="104" t="s">
        <v>2855</v>
      </c>
      <c r="G1496" s="103" t="s">
        <v>4296</v>
      </c>
      <c r="H1496" s="103" t="s">
        <v>133</v>
      </c>
      <c r="I1496" s="103" t="s">
        <v>4297</v>
      </c>
      <c r="J1496" s="103" t="s">
        <v>3408</v>
      </c>
      <c r="K1496" s="82">
        <f t="shared" si="157"/>
        <v>1</v>
      </c>
      <c r="L1496" s="82">
        <v>15</v>
      </c>
      <c r="M1496" s="105">
        <f t="shared" si="162"/>
        <v>300000</v>
      </c>
      <c r="N1496" s="105"/>
      <c r="O1496" s="105">
        <f t="shared" si="158"/>
        <v>300000</v>
      </c>
      <c r="P1496" s="105" t="str">
        <f t="shared" si="159"/>
        <v/>
      </c>
      <c r="Q1496" s="82" t="s">
        <v>137</v>
      </c>
      <c r="R1496" s="82" t="s">
        <v>170</v>
      </c>
      <c r="S1496" s="82"/>
      <c r="T1496" s="82"/>
      <c r="U1496" s="82"/>
      <c r="V1496" s="82"/>
      <c r="W1496" s="82"/>
      <c r="X1496" s="82"/>
      <c r="Y1496" s="82"/>
      <c r="Z1496" s="105">
        <f t="shared" si="160"/>
        <v>600000</v>
      </c>
      <c r="AA1496" s="61">
        <f t="shared" si="161"/>
        <v>1000000</v>
      </c>
    </row>
    <row r="1497" spans="1:27" ht="20.100000000000001" customHeight="1">
      <c r="A1497" s="82">
        <v>8294</v>
      </c>
      <c r="B1497" s="83">
        <v>702180008</v>
      </c>
      <c r="C1497" s="102"/>
      <c r="D1497" s="82" t="s">
        <v>3028</v>
      </c>
      <c r="E1497" s="106" t="s">
        <v>4295</v>
      </c>
      <c r="F1497" s="104" t="s">
        <v>2855</v>
      </c>
      <c r="G1497" s="103" t="s">
        <v>4296</v>
      </c>
      <c r="H1497" s="103" t="s">
        <v>133</v>
      </c>
      <c r="I1497" s="103" t="s">
        <v>4297</v>
      </c>
      <c r="J1497" s="103" t="s">
        <v>3410</v>
      </c>
      <c r="K1497" s="82">
        <f t="shared" si="157"/>
        <v>1</v>
      </c>
      <c r="L1497" s="82">
        <v>6</v>
      </c>
      <c r="M1497" s="105">
        <f t="shared" si="162"/>
        <v>300000</v>
      </c>
      <c r="N1497" s="105"/>
      <c r="O1497" s="105">
        <f t="shared" si="158"/>
        <v>300000</v>
      </c>
      <c r="P1497" s="105" t="str">
        <f t="shared" si="159"/>
        <v/>
      </c>
      <c r="Q1497" s="82" t="s">
        <v>137</v>
      </c>
      <c r="R1497" s="82" t="s">
        <v>170</v>
      </c>
      <c r="S1497" s="82"/>
      <c r="T1497" s="82"/>
      <c r="U1497" s="82"/>
      <c r="V1497" s="82"/>
      <c r="W1497" s="82"/>
      <c r="X1497" s="82"/>
      <c r="Y1497" s="82"/>
      <c r="Z1497" s="105">
        <f t="shared" si="160"/>
        <v>600000</v>
      </c>
      <c r="AA1497" s="61">
        <f t="shared" si="161"/>
        <v>1000000</v>
      </c>
    </row>
    <row r="1498" spans="1:27" ht="20.100000000000001" customHeight="1">
      <c r="A1498" s="82">
        <v>8295</v>
      </c>
      <c r="B1498" s="83">
        <v>702060018</v>
      </c>
      <c r="C1498" s="102"/>
      <c r="D1498" s="82" t="s">
        <v>3507</v>
      </c>
      <c r="E1498" s="106" t="s">
        <v>4298</v>
      </c>
      <c r="F1498" s="104" t="s">
        <v>3185</v>
      </c>
      <c r="G1498" s="103" t="s">
        <v>4299</v>
      </c>
      <c r="H1498" s="103" t="s">
        <v>133</v>
      </c>
      <c r="I1498" s="103" t="s">
        <v>2348</v>
      </c>
      <c r="J1498" s="103" t="s">
        <v>4300</v>
      </c>
      <c r="K1498" s="82">
        <f t="shared" si="157"/>
        <v>2</v>
      </c>
      <c r="L1498" s="82">
        <v>42</v>
      </c>
      <c r="M1498" s="105">
        <f t="shared" si="162"/>
        <v>400000</v>
      </c>
      <c r="N1498" s="105"/>
      <c r="O1498" s="105" t="str">
        <f t="shared" si="158"/>
        <v/>
      </c>
      <c r="P1498" s="105" t="str">
        <f t="shared" si="159"/>
        <v/>
      </c>
      <c r="Q1498" s="82" t="s">
        <v>137</v>
      </c>
      <c r="R1498" s="82"/>
      <c r="S1498" s="82"/>
      <c r="T1498" s="82"/>
      <c r="U1498" s="82"/>
      <c r="V1498" s="82"/>
      <c r="W1498" s="82"/>
      <c r="X1498" s="82"/>
      <c r="Y1498" s="82"/>
      <c r="Z1498" s="105">
        <f t="shared" si="160"/>
        <v>400000</v>
      </c>
      <c r="AA1498" s="61">
        <f t="shared" si="161"/>
        <v>0</v>
      </c>
    </row>
    <row r="1499" spans="1:27" ht="20.100000000000001" customHeight="1">
      <c r="A1499" s="82">
        <v>8296</v>
      </c>
      <c r="B1499" s="83">
        <v>702130004</v>
      </c>
      <c r="C1499" s="102"/>
      <c r="D1499" s="82" t="s">
        <v>3028</v>
      </c>
      <c r="E1499" s="106" t="s">
        <v>4301</v>
      </c>
      <c r="F1499" s="104" t="s">
        <v>3295</v>
      </c>
      <c r="G1499" s="103" t="s">
        <v>4302</v>
      </c>
      <c r="H1499" s="103" t="s">
        <v>1900</v>
      </c>
      <c r="I1499" s="103" t="s">
        <v>4303</v>
      </c>
      <c r="J1499" s="103" t="s">
        <v>4304</v>
      </c>
      <c r="K1499" s="82">
        <f t="shared" si="157"/>
        <v>2</v>
      </c>
      <c r="L1499" s="82">
        <v>40</v>
      </c>
      <c r="M1499" s="105">
        <f t="shared" si="162"/>
        <v>400000</v>
      </c>
      <c r="N1499" s="105"/>
      <c r="O1499" s="105" t="str">
        <f t="shared" si="158"/>
        <v/>
      </c>
      <c r="P1499" s="105" t="str">
        <f t="shared" si="159"/>
        <v/>
      </c>
      <c r="Q1499" s="82" t="s">
        <v>137</v>
      </c>
      <c r="R1499" s="82"/>
      <c r="S1499" s="82"/>
      <c r="T1499" s="82"/>
      <c r="U1499" s="82"/>
      <c r="V1499" s="82"/>
      <c r="W1499" s="82"/>
      <c r="X1499" s="82"/>
      <c r="Y1499" s="82"/>
      <c r="Z1499" s="105">
        <f t="shared" si="160"/>
        <v>400000</v>
      </c>
      <c r="AA1499" s="61">
        <f t="shared" si="161"/>
        <v>0</v>
      </c>
    </row>
    <row r="1500" spans="1:27" ht="20.100000000000001" customHeight="1">
      <c r="A1500" s="82">
        <v>8297</v>
      </c>
      <c r="B1500" s="83">
        <v>702140015</v>
      </c>
      <c r="C1500" s="102"/>
      <c r="D1500" s="82" t="s">
        <v>3028</v>
      </c>
      <c r="E1500" s="106" t="s">
        <v>4305</v>
      </c>
      <c r="F1500" s="104" t="s">
        <v>3341</v>
      </c>
      <c r="G1500" s="103" t="s">
        <v>4306</v>
      </c>
      <c r="H1500" s="103" t="s">
        <v>133</v>
      </c>
      <c r="I1500" s="103" t="s">
        <v>4307</v>
      </c>
      <c r="J1500" s="103" t="s">
        <v>3340</v>
      </c>
      <c r="K1500" s="82">
        <f t="shared" si="157"/>
        <v>1</v>
      </c>
      <c r="L1500" s="82">
        <v>12</v>
      </c>
      <c r="M1500" s="105">
        <f t="shared" si="162"/>
        <v>300000</v>
      </c>
      <c r="N1500" s="105"/>
      <c r="O1500" s="105">
        <f t="shared" si="158"/>
        <v>300000</v>
      </c>
      <c r="P1500" s="105" t="str">
        <f t="shared" si="159"/>
        <v/>
      </c>
      <c r="Q1500" s="82" t="s">
        <v>137</v>
      </c>
      <c r="R1500" s="82" t="s">
        <v>170</v>
      </c>
      <c r="S1500" s="82"/>
      <c r="T1500" s="82"/>
      <c r="U1500" s="82"/>
      <c r="V1500" s="82"/>
      <c r="W1500" s="82"/>
      <c r="X1500" s="82"/>
      <c r="Y1500" s="82"/>
      <c r="Z1500" s="105">
        <f t="shared" si="160"/>
        <v>600000</v>
      </c>
      <c r="AA1500" s="61">
        <f t="shared" si="161"/>
        <v>1000000</v>
      </c>
    </row>
    <row r="1501" spans="1:27" ht="20.100000000000001" customHeight="1">
      <c r="A1501" s="82">
        <v>8298</v>
      </c>
      <c r="B1501" s="83">
        <v>702140029</v>
      </c>
      <c r="C1501" s="102"/>
      <c r="D1501" s="82" t="s">
        <v>3028</v>
      </c>
      <c r="E1501" s="106" t="s">
        <v>4305</v>
      </c>
      <c r="F1501" s="104" t="s">
        <v>3341</v>
      </c>
      <c r="G1501" s="103" t="s">
        <v>4308</v>
      </c>
      <c r="H1501" s="103" t="s">
        <v>133</v>
      </c>
      <c r="I1501" s="103" t="s">
        <v>4307</v>
      </c>
      <c r="J1501" s="103" t="s">
        <v>4309</v>
      </c>
      <c r="K1501" s="82">
        <f t="shared" si="157"/>
        <v>1</v>
      </c>
      <c r="L1501" s="82">
        <v>15</v>
      </c>
      <c r="M1501" s="105">
        <f t="shared" si="162"/>
        <v>300000</v>
      </c>
      <c r="N1501" s="105"/>
      <c r="O1501" s="105">
        <f t="shared" si="158"/>
        <v>300000</v>
      </c>
      <c r="P1501" s="105" t="str">
        <f t="shared" si="159"/>
        <v/>
      </c>
      <c r="Q1501" s="82" t="s">
        <v>137</v>
      </c>
      <c r="R1501" s="82" t="s">
        <v>170</v>
      </c>
      <c r="S1501" s="82"/>
      <c r="T1501" s="82"/>
      <c r="U1501" s="82"/>
      <c r="V1501" s="82"/>
      <c r="W1501" s="82"/>
      <c r="X1501" s="82"/>
      <c r="Y1501" s="82"/>
      <c r="Z1501" s="105">
        <f t="shared" si="160"/>
        <v>600000</v>
      </c>
      <c r="AA1501" s="61">
        <f t="shared" si="161"/>
        <v>1000000</v>
      </c>
    </row>
    <row r="1502" spans="1:27" ht="20.100000000000001" customHeight="1">
      <c r="A1502" s="82">
        <v>8299</v>
      </c>
      <c r="B1502" s="83">
        <v>702030002</v>
      </c>
      <c r="C1502" s="102"/>
      <c r="D1502" s="82" t="s">
        <v>3028</v>
      </c>
      <c r="E1502" s="106" t="s">
        <v>4310</v>
      </c>
      <c r="F1502" s="104" t="s">
        <v>3092</v>
      </c>
      <c r="G1502" s="103" t="s">
        <v>4311</v>
      </c>
      <c r="H1502" s="103" t="s">
        <v>133</v>
      </c>
      <c r="I1502" s="103" t="s">
        <v>4312</v>
      </c>
      <c r="J1502" s="103" t="s">
        <v>3091</v>
      </c>
      <c r="K1502" s="82">
        <f t="shared" si="157"/>
        <v>1</v>
      </c>
      <c r="L1502" s="82">
        <v>15</v>
      </c>
      <c r="M1502" s="105">
        <f t="shared" si="162"/>
        <v>300000</v>
      </c>
      <c r="N1502" s="105"/>
      <c r="O1502" s="105">
        <f t="shared" si="158"/>
        <v>300000</v>
      </c>
      <c r="P1502" s="105" t="str">
        <f t="shared" si="159"/>
        <v/>
      </c>
      <c r="Q1502" s="82" t="s">
        <v>137</v>
      </c>
      <c r="R1502" s="82" t="s">
        <v>170</v>
      </c>
      <c r="S1502" s="82"/>
      <c r="T1502" s="82"/>
      <c r="U1502" s="82"/>
      <c r="V1502" s="82"/>
      <c r="W1502" s="82"/>
      <c r="X1502" s="82"/>
      <c r="Y1502" s="82"/>
      <c r="Z1502" s="105">
        <f t="shared" si="160"/>
        <v>600000</v>
      </c>
      <c r="AA1502" s="61">
        <f t="shared" si="161"/>
        <v>1000000</v>
      </c>
    </row>
    <row r="1503" spans="1:27" ht="20.100000000000001" customHeight="1">
      <c r="A1503" s="82">
        <v>8300</v>
      </c>
      <c r="B1503" s="83">
        <v>702130018</v>
      </c>
      <c r="C1503" s="102"/>
      <c r="D1503" s="82" t="s">
        <v>3028</v>
      </c>
      <c r="E1503" s="106" t="s">
        <v>4313</v>
      </c>
      <c r="F1503" s="104" t="s">
        <v>3310</v>
      </c>
      <c r="G1503" s="103" t="s">
        <v>4314</v>
      </c>
      <c r="H1503" s="103" t="s">
        <v>133</v>
      </c>
      <c r="I1503" s="103" t="s">
        <v>134</v>
      </c>
      <c r="J1503" s="103" t="s">
        <v>3309</v>
      </c>
      <c r="K1503" s="82">
        <f t="shared" si="157"/>
        <v>1</v>
      </c>
      <c r="L1503" s="82">
        <v>9</v>
      </c>
      <c r="M1503" s="105">
        <f t="shared" si="162"/>
        <v>300000</v>
      </c>
      <c r="N1503" s="105"/>
      <c r="O1503" s="105">
        <f t="shared" si="158"/>
        <v>300000</v>
      </c>
      <c r="P1503" s="105" t="str">
        <f t="shared" si="159"/>
        <v/>
      </c>
      <c r="Q1503" s="82" t="s">
        <v>137</v>
      </c>
      <c r="R1503" s="82" t="s">
        <v>170</v>
      </c>
      <c r="S1503" s="82"/>
      <c r="T1503" s="82"/>
      <c r="U1503" s="82"/>
      <c r="V1503" s="82"/>
      <c r="W1503" s="82"/>
      <c r="X1503" s="82"/>
      <c r="Y1503" s="82"/>
      <c r="Z1503" s="105">
        <f t="shared" si="160"/>
        <v>600000</v>
      </c>
      <c r="AA1503" s="61">
        <f t="shared" si="161"/>
        <v>1000000</v>
      </c>
    </row>
    <row r="1504" spans="1:27" ht="20.100000000000001" customHeight="1">
      <c r="A1504" s="82">
        <v>8301</v>
      </c>
      <c r="B1504" s="83">
        <v>702120024</v>
      </c>
      <c r="C1504" s="102"/>
      <c r="D1504" s="82" t="s">
        <v>3507</v>
      </c>
      <c r="E1504" s="106" t="s">
        <v>4315</v>
      </c>
      <c r="F1504" s="104" t="s">
        <v>3285</v>
      </c>
      <c r="G1504" s="103" t="s">
        <v>4316</v>
      </c>
      <c r="H1504" s="103" t="s">
        <v>141</v>
      </c>
      <c r="I1504" s="103" t="s">
        <v>2439</v>
      </c>
      <c r="J1504" s="103" t="s">
        <v>4317</v>
      </c>
      <c r="K1504" s="82">
        <f t="shared" si="157"/>
        <v>2</v>
      </c>
      <c r="L1504" s="82">
        <v>40</v>
      </c>
      <c r="M1504" s="105">
        <f t="shared" si="162"/>
        <v>400000</v>
      </c>
      <c r="N1504" s="105"/>
      <c r="O1504" s="105">
        <f t="shared" si="158"/>
        <v>300000</v>
      </c>
      <c r="P1504" s="105">
        <f t="shared" si="159"/>
        <v>300000</v>
      </c>
      <c r="Q1504" s="82" t="s">
        <v>137</v>
      </c>
      <c r="R1504" s="82"/>
      <c r="S1504" s="82" t="s">
        <v>138</v>
      </c>
      <c r="T1504" s="82"/>
      <c r="U1504" s="82"/>
      <c r="V1504" s="82"/>
      <c r="W1504" s="82" t="s">
        <v>138</v>
      </c>
      <c r="X1504" s="82"/>
      <c r="Y1504" s="82"/>
      <c r="Z1504" s="105">
        <f t="shared" si="160"/>
        <v>1000000</v>
      </c>
      <c r="AA1504" s="61">
        <f t="shared" si="161"/>
        <v>1000000</v>
      </c>
    </row>
    <row r="1505" spans="1:27" ht="20.100000000000001" customHeight="1">
      <c r="A1505" s="82">
        <v>8302</v>
      </c>
      <c r="B1505" s="83">
        <v>702040011</v>
      </c>
      <c r="C1505" s="102"/>
      <c r="D1505" s="82" t="s">
        <v>3028</v>
      </c>
      <c r="E1505" s="106" t="s">
        <v>4318</v>
      </c>
      <c r="F1505" s="104" t="s">
        <v>3128</v>
      </c>
      <c r="G1505" s="103" t="s">
        <v>4319</v>
      </c>
      <c r="H1505" s="103" t="s">
        <v>141</v>
      </c>
      <c r="I1505" s="103" t="s">
        <v>4320</v>
      </c>
      <c r="J1505" s="103" t="s">
        <v>3127</v>
      </c>
      <c r="K1505" s="82">
        <f t="shared" si="157"/>
        <v>2</v>
      </c>
      <c r="L1505" s="82">
        <v>24</v>
      </c>
      <c r="M1505" s="105">
        <f t="shared" si="162"/>
        <v>400000</v>
      </c>
      <c r="N1505" s="105"/>
      <c r="O1505" s="105" t="str">
        <f t="shared" si="158"/>
        <v/>
      </c>
      <c r="P1505" s="105" t="str">
        <f t="shared" si="159"/>
        <v/>
      </c>
      <c r="Q1505" s="82" t="s">
        <v>137</v>
      </c>
      <c r="R1505" s="82"/>
      <c r="S1505" s="82"/>
      <c r="T1505" s="82"/>
      <c r="U1505" s="82"/>
      <c r="V1505" s="82"/>
      <c r="W1505" s="82"/>
      <c r="X1505" s="82"/>
      <c r="Y1505" s="82"/>
      <c r="Z1505" s="105">
        <f t="shared" si="160"/>
        <v>400000</v>
      </c>
      <c r="AA1505" s="61">
        <f t="shared" si="161"/>
        <v>0</v>
      </c>
    </row>
    <row r="1506" spans="1:27" ht="20.100000000000001" customHeight="1">
      <c r="A1506" s="82">
        <v>8303</v>
      </c>
      <c r="B1506" s="83">
        <v>702120001</v>
      </c>
      <c r="C1506" s="102"/>
      <c r="D1506" s="82" t="s">
        <v>3028</v>
      </c>
      <c r="E1506" s="106" t="s">
        <v>4321</v>
      </c>
      <c r="F1506" s="104" t="s">
        <v>3273</v>
      </c>
      <c r="G1506" s="103" t="s">
        <v>4322</v>
      </c>
      <c r="H1506" s="103" t="s">
        <v>1828</v>
      </c>
      <c r="I1506" s="103" t="s">
        <v>4323</v>
      </c>
      <c r="J1506" s="103" t="s">
        <v>4324</v>
      </c>
      <c r="K1506" s="82">
        <f t="shared" si="157"/>
        <v>2</v>
      </c>
      <c r="L1506" s="82">
        <v>20</v>
      </c>
      <c r="M1506" s="105">
        <f t="shared" si="162"/>
        <v>400000</v>
      </c>
      <c r="N1506" s="105"/>
      <c r="O1506" s="105" t="str">
        <f t="shared" si="158"/>
        <v/>
      </c>
      <c r="P1506" s="105" t="str">
        <f t="shared" si="159"/>
        <v/>
      </c>
      <c r="Q1506" s="82" t="s">
        <v>137</v>
      </c>
      <c r="R1506" s="82"/>
      <c r="S1506" s="82"/>
      <c r="T1506" s="82"/>
      <c r="U1506" s="82"/>
      <c r="V1506" s="82"/>
      <c r="W1506" s="82"/>
      <c r="X1506" s="82"/>
      <c r="Y1506" s="82"/>
      <c r="Z1506" s="105">
        <f t="shared" si="160"/>
        <v>400000</v>
      </c>
      <c r="AA1506" s="61">
        <f t="shared" si="161"/>
        <v>0</v>
      </c>
    </row>
    <row r="1507" spans="1:27" ht="20.100000000000001" customHeight="1">
      <c r="A1507" s="82">
        <v>8304</v>
      </c>
      <c r="B1507" s="83">
        <v>702150018</v>
      </c>
      <c r="C1507" s="102"/>
      <c r="D1507" s="82" t="s">
        <v>3028</v>
      </c>
      <c r="E1507" s="106" t="s">
        <v>4325</v>
      </c>
      <c r="F1507" s="104" t="s">
        <v>3384</v>
      </c>
      <c r="G1507" s="103" t="s">
        <v>4326</v>
      </c>
      <c r="H1507" s="103" t="s">
        <v>133</v>
      </c>
      <c r="I1507" s="103" t="s">
        <v>2670</v>
      </c>
      <c r="J1507" s="103" t="s">
        <v>4327</v>
      </c>
      <c r="K1507" s="82">
        <f t="shared" si="157"/>
        <v>2</v>
      </c>
      <c r="L1507" s="82">
        <v>20</v>
      </c>
      <c r="M1507" s="105">
        <f t="shared" si="162"/>
        <v>400000</v>
      </c>
      <c r="N1507" s="105"/>
      <c r="O1507" s="105">
        <f t="shared" si="158"/>
        <v>300000</v>
      </c>
      <c r="P1507" s="105" t="str">
        <f t="shared" si="159"/>
        <v/>
      </c>
      <c r="Q1507" s="82" t="s">
        <v>137</v>
      </c>
      <c r="R1507" s="82" t="s">
        <v>170</v>
      </c>
      <c r="S1507" s="82"/>
      <c r="T1507" s="82"/>
      <c r="U1507" s="82"/>
      <c r="V1507" s="82"/>
      <c r="W1507" s="82"/>
      <c r="X1507" s="82"/>
      <c r="Y1507" s="82"/>
      <c r="Z1507" s="105">
        <f t="shared" si="160"/>
        <v>700000</v>
      </c>
      <c r="AA1507" s="61">
        <f t="shared" si="161"/>
        <v>1000000</v>
      </c>
    </row>
    <row r="1508" spans="1:27" ht="20.100000000000001" customHeight="1">
      <c r="A1508" s="82">
        <v>8305</v>
      </c>
      <c r="B1508" s="83">
        <v>702150036</v>
      </c>
      <c r="C1508" s="102"/>
      <c r="D1508" s="82" t="s">
        <v>3028</v>
      </c>
      <c r="E1508" s="106" t="s">
        <v>4325</v>
      </c>
      <c r="F1508" s="104" t="s">
        <v>3384</v>
      </c>
      <c r="G1508" s="103" t="s">
        <v>4326</v>
      </c>
      <c r="H1508" s="103" t="s">
        <v>133</v>
      </c>
      <c r="I1508" s="103" t="s">
        <v>2670</v>
      </c>
      <c r="J1508" s="103" t="s">
        <v>3405</v>
      </c>
      <c r="K1508" s="82">
        <f t="shared" si="157"/>
        <v>1</v>
      </c>
      <c r="L1508" s="82">
        <v>6</v>
      </c>
      <c r="M1508" s="105">
        <f t="shared" si="162"/>
        <v>300000</v>
      </c>
      <c r="N1508" s="105"/>
      <c r="O1508" s="105">
        <f t="shared" si="158"/>
        <v>300000</v>
      </c>
      <c r="P1508" s="105" t="str">
        <f t="shared" si="159"/>
        <v/>
      </c>
      <c r="Q1508" s="82" t="s">
        <v>137</v>
      </c>
      <c r="R1508" s="82" t="s">
        <v>170</v>
      </c>
      <c r="S1508" s="82"/>
      <c r="T1508" s="82"/>
      <c r="U1508" s="82"/>
      <c r="V1508" s="82"/>
      <c r="W1508" s="82"/>
      <c r="X1508" s="82"/>
      <c r="Y1508" s="82"/>
      <c r="Z1508" s="105">
        <f t="shared" si="160"/>
        <v>600000</v>
      </c>
      <c r="AA1508" s="61">
        <f t="shared" si="161"/>
        <v>1000000</v>
      </c>
    </row>
    <row r="1509" spans="1:27" ht="20.100000000000001" customHeight="1">
      <c r="A1509" s="82">
        <v>8306</v>
      </c>
      <c r="B1509" s="83">
        <v>702140022</v>
      </c>
      <c r="C1509" s="102"/>
      <c r="D1509" s="82" t="s">
        <v>3028</v>
      </c>
      <c r="E1509" s="106" t="s">
        <v>4328</v>
      </c>
      <c r="F1509" s="104" t="s">
        <v>3341</v>
      </c>
      <c r="G1509" s="103" t="s">
        <v>4306</v>
      </c>
      <c r="H1509" s="103" t="s">
        <v>133</v>
      </c>
      <c r="I1509" s="103" t="s">
        <v>1921</v>
      </c>
      <c r="J1509" s="103" t="s">
        <v>3344</v>
      </c>
      <c r="K1509" s="82">
        <f t="shared" si="157"/>
        <v>3</v>
      </c>
      <c r="L1509" s="82">
        <v>66</v>
      </c>
      <c r="M1509" s="105">
        <f t="shared" si="162"/>
        <v>500000</v>
      </c>
      <c r="N1509" s="105"/>
      <c r="O1509" s="105" t="str">
        <f t="shared" si="158"/>
        <v/>
      </c>
      <c r="P1509" s="105" t="str">
        <f t="shared" si="159"/>
        <v/>
      </c>
      <c r="Q1509" s="82" t="s">
        <v>137</v>
      </c>
      <c r="R1509" s="82"/>
      <c r="S1509" s="82"/>
      <c r="T1509" s="82"/>
      <c r="U1509" s="82"/>
      <c r="V1509" s="82"/>
      <c r="W1509" s="82"/>
      <c r="X1509" s="82"/>
      <c r="Y1509" s="82"/>
      <c r="Z1509" s="105">
        <f t="shared" si="160"/>
        <v>500000</v>
      </c>
      <c r="AA1509" s="61">
        <f t="shared" si="161"/>
        <v>0</v>
      </c>
    </row>
    <row r="1510" spans="1:27" ht="20.100000000000001" customHeight="1">
      <c r="A1510" s="82">
        <v>8307</v>
      </c>
      <c r="B1510" s="83">
        <v>702130002</v>
      </c>
      <c r="C1510" s="102"/>
      <c r="D1510" s="82" t="s">
        <v>3028</v>
      </c>
      <c r="E1510" s="106" t="s">
        <v>4329</v>
      </c>
      <c r="F1510" s="104" t="s">
        <v>3291</v>
      </c>
      <c r="G1510" s="103" t="s">
        <v>4330</v>
      </c>
      <c r="H1510" s="103" t="s">
        <v>133</v>
      </c>
      <c r="I1510" s="103" t="s">
        <v>2321</v>
      </c>
      <c r="J1510" s="103" t="s">
        <v>4331</v>
      </c>
      <c r="K1510" s="82">
        <f t="shared" si="157"/>
        <v>3</v>
      </c>
      <c r="L1510" s="82">
        <v>81</v>
      </c>
      <c r="M1510" s="105">
        <f t="shared" si="162"/>
        <v>500000</v>
      </c>
      <c r="N1510" s="105"/>
      <c r="O1510" s="105">
        <f t="shared" si="158"/>
        <v>300000</v>
      </c>
      <c r="P1510" s="105" t="str">
        <f t="shared" si="159"/>
        <v/>
      </c>
      <c r="Q1510" s="82" t="s">
        <v>137</v>
      </c>
      <c r="R1510" s="82" t="s">
        <v>170</v>
      </c>
      <c r="S1510" s="82"/>
      <c r="T1510" s="82"/>
      <c r="U1510" s="82"/>
      <c r="V1510" s="82"/>
      <c r="W1510" s="82"/>
      <c r="X1510" s="82"/>
      <c r="Y1510" s="82"/>
      <c r="Z1510" s="105">
        <f t="shared" si="160"/>
        <v>800000</v>
      </c>
      <c r="AA1510" s="61">
        <f t="shared" si="161"/>
        <v>1000000</v>
      </c>
    </row>
    <row r="1511" spans="1:27" ht="20.100000000000001" customHeight="1">
      <c r="A1511" s="82">
        <v>8308</v>
      </c>
      <c r="B1511" s="83">
        <v>702080022</v>
      </c>
      <c r="C1511" s="102"/>
      <c r="D1511" s="82" t="s">
        <v>3507</v>
      </c>
      <c r="E1511" s="106" t="s">
        <v>4332</v>
      </c>
      <c r="F1511" s="104" t="s">
        <v>2855</v>
      </c>
      <c r="G1511" s="103" t="s">
        <v>4333</v>
      </c>
      <c r="H1511" s="103" t="s">
        <v>133</v>
      </c>
      <c r="I1511" s="103" t="s">
        <v>4334</v>
      </c>
      <c r="J1511" s="103" t="s">
        <v>4335</v>
      </c>
      <c r="K1511" s="82">
        <f t="shared" si="157"/>
        <v>1</v>
      </c>
      <c r="L1511" s="82">
        <v>12</v>
      </c>
      <c r="M1511" s="105">
        <f t="shared" si="162"/>
        <v>300000</v>
      </c>
      <c r="N1511" s="105"/>
      <c r="O1511" s="105" t="str">
        <f t="shared" si="158"/>
        <v/>
      </c>
      <c r="P1511" s="105" t="str">
        <f t="shared" si="159"/>
        <v/>
      </c>
      <c r="Q1511" s="82" t="s">
        <v>137</v>
      </c>
      <c r="R1511" s="82"/>
      <c r="S1511" s="82"/>
      <c r="T1511" s="82"/>
      <c r="U1511" s="82"/>
      <c r="V1511" s="82"/>
      <c r="W1511" s="82"/>
      <c r="X1511" s="82"/>
      <c r="Y1511" s="82"/>
      <c r="Z1511" s="105">
        <f t="shared" si="160"/>
        <v>300000</v>
      </c>
      <c r="AA1511" s="61">
        <f t="shared" si="161"/>
        <v>0</v>
      </c>
    </row>
    <row r="1512" spans="1:27" ht="20.100000000000001" customHeight="1">
      <c r="A1512" s="82">
        <v>8309</v>
      </c>
      <c r="B1512" s="83">
        <v>702020002</v>
      </c>
      <c r="C1512" s="102"/>
      <c r="D1512" s="82" t="s">
        <v>3028</v>
      </c>
      <c r="E1512" s="106" t="s">
        <v>4336</v>
      </c>
      <c r="F1512" s="104" t="s">
        <v>3057</v>
      </c>
      <c r="G1512" s="103" t="s">
        <v>4337</v>
      </c>
      <c r="H1512" s="103" t="s">
        <v>4338</v>
      </c>
      <c r="I1512" s="103" t="s">
        <v>2400</v>
      </c>
      <c r="J1512" s="103" t="s">
        <v>3056</v>
      </c>
      <c r="K1512" s="82">
        <f t="shared" si="157"/>
        <v>2</v>
      </c>
      <c r="L1512" s="82">
        <v>51</v>
      </c>
      <c r="M1512" s="105">
        <f t="shared" si="162"/>
        <v>400000</v>
      </c>
      <c r="N1512" s="105"/>
      <c r="O1512" s="105" t="str">
        <f t="shared" si="158"/>
        <v/>
      </c>
      <c r="P1512" s="105" t="str">
        <f t="shared" si="159"/>
        <v/>
      </c>
      <c r="Q1512" s="82" t="s">
        <v>137</v>
      </c>
      <c r="R1512" s="82"/>
      <c r="S1512" s="82"/>
      <c r="T1512" s="82"/>
      <c r="U1512" s="82"/>
      <c r="V1512" s="82"/>
      <c r="W1512" s="82"/>
      <c r="X1512" s="82"/>
      <c r="Y1512" s="82"/>
      <c r="Z1512" s="105">
        <f t="shared" si="160"/>
        <v>400000</v>
      </c>
      <c r="AA1512" s="61">
        <f t="shared" si="161"/>
        <v>0</v>
      </c>
    </row>
    <row r="1513" spans="1:27" ht="20.100000000000001" customHeight="1">
      <c r="A1513" s="82">
        <v>8310</v>
      </c>
      <c r="B1513" s="83">
        <v>702110007</v>
      </c>
      <c r="C1513" s="102"/>
      <c r="D1513" s="82" t="s">
        <v>3028</v>
      </c>
      <c r="E1513" s="106" t="s">
        <v>4339</v>
      </c>
      <c r="F1513" s="104" t="s">
        <v>3243</v>
      </c>
      <c r="G1513" s="103" t="s">
        <v>4340</v>
      </c>
      <c r="H1513" s="103" t="s">
        <v>133</v>
      </c>
      <c r="I1513" s="103" t="s">
        <v>4341</v>
      </c>
      <c r="J1513" s="103" t="s">
        <v>1470</v>
      </c>
      <c r="K1513" s="82">
        <f t="shared" si="157"/>
        <v>2</v>
      </c>
      <c r="L1513" s="82">
        <v>45</v>
      </c>
      <c r="M1513" s="105">
        <f t="shared" si="162"/>
        <v>400000</v>
      </c>
      <c r="N1513" s="105"/>
      <c r="O1513" s="105" t="str">
        <f t="shared" si="158"/>
        <v/>
      </c>
      <c r="P1513" s="105" t="str">
        <f t="shared" si="159"/>
        <v/>
      </c>
      <c r="Q1513" s="82" t="s">
        <v>137</v>
      </c>
      <c r="R1513" s="82"/>
      <c r="S1513" s="82"/>
      <c r="T1513" s="82"/>
      <c r="U1513" s="82"/>
      <c r="V1513" s="82"/>
      <c r="W1513" s="82"/>
      <c r="X1513" s="82"/>
      <c r="Y1513" s="82"/>
      <c r="Z1513" s="105">
        <f t="shared" si="160"/>
        <v>400000</v>
      </c>
      <c r="AA1513" s="61">
        <f t="shared" si="161"/>
        <v>0</v>
      </c>
    </row>
    <row r="1514" spans="1:27" ht="20.100000000000001" customHeight="1">
      <c r="A1514" s="82">
        <v>8311</v>
      </c>
      <c r="B1514" s="83">
        <v>702130025</v>
      </c>
      <c r="C1514" s="102"/>
      <c r="D1514" s="82" t="s">
        <v>3028</v>
      </c>
      <c r="E1514" s="106" t="s">
        <v>4342</v>
      </c>
      <c r="F1514" s="104" t="s">
        <v>3291</v>
      </c>
      <c r="G1514" s="103" t="s">
        <v>4330</v>
      </c>
      <c r="H1514" s="103" t="s">
        <v>133</v>
      </c>
      <c r="I1514" s="103" t="s">
        <v>2321</v>
      </c>
      <c r="J1514" s="103" t="s">
        <v>3317</v>
      </c>
      <c r="K1514" s="82">
        <f t="shared" si="157"/>
        <v>1</v>
      </c>
      <c r="L1514" s="82">
        <v>7</v>
      </c>
      <c r="M1514" s="105">
        <f t="shared" si="162"/>
        <v>300000</v>
      </c>
      <c r="N1514" s="105"/>
      <c r="O1514" s="105">
        <f t="shared" si="158"/>
        <v>300000</v>
      </c>
      <c r="P1514" s="105" t="str">
        <f t="shared" si="159"/>
        <v/>
      </c>
      <c r="Q1514" s="82" t="s">
        <v>137</v>
      </c>
      <c r="R1514" s="82" t="s">
        <v>170</v>
      </c>
      <c r="S1514" s="82"/>
      <c r="T1514" s="82"/>
      <c r="U1514" s="82"/>
      <c r="V1514" s="82"/>
      <c r="W1514" s="82"/>
      <c r="X1514" s="82"/>
      <c r="Y1514" s="82"/>
      <c r="Z1514" s="105">
        <f t="shared" si="160"/>
        <v>600000</v>
      </c>
      <c r="AA1514" s="61">
        <f t="shared" si="161"/>
        <v>1000000</v>
      </c>
    </row>
    <row r="1515" spans="1:27" ht="20.100000000000001" customHeight="1">
      <c r="A1515" s="82">
        <v>8312</v>
      </c>
      <c r="B1515" s="83">
        <v>702010017</v>
      </c>
      <c r="C1515" s="102"/>
      <c r="D1515" s="82" t="s">
        <v>3028</v>
      </c>
      <c r="E1515" s="106" t="s">
        <v>4343</v>
      </c>
      <c r="F1515" s="104" t="s">
        <v>3043</v>
      </c>
      <c r="G1515" s="103" t="s">
        <v>4344</v>
      </c>
      <c r="H1515" s="103" t="s">
        <v>133</v>
      </c>
      <c r="I1515" s="103" t="s">
        <v>4345</v>
      </c>
      <c r="J1515" s="103" t="s">
        <v>4346</v>
      </c>
      <c r="K1515" s="82">
        <f t="shared" si="157"/>
        <v>2</v>
      </c>
      <c r="L1515" s="82">
        <v>36</v>
      </c>
      <c r="M1515" s="105">
        <f t="shared" si="162"/>
        <v>400000</v>
      </c>
      <c r="N1515" s="105"/>
      <c r="O1515" s="105" t="str">
        <f t="shared" si="158"/>
        <v/>
      </c>
      <c r="P1515" s="105" t="str">
        <f t="shared" si="159"/>
        <v/>
      </c>
      <c r="Q1515" s="82" t="s">
        <v>137</v>
      </c>
      <c r="R1515" s="82"/>
      <c r="S1515" s="82"/>
      <c r="T1515" s="82"/>
      <c r="U1515" s="82"/>
      <c r="V1515" s="82"/>
      <c r="W1515" s="82"/>
      <c r="X1515" s="82"/>
      <c r="Y1515" s="82"/>
      <c r="Z1515" s="105">
        <f t="shared" si="160"/>
        <v>400000</v>
      </c>
      <c r="AA1515" s="61">
        <f t="shared" si="161"/>
        <v>0</v>
      </c>
    </row>
    <row r="1516" spans="1:27" ht="20.100000000000001" customHeight="1">
      <c r="A1516" s="82">
        <v>8313</v>
      </c>
      <c r="B1516" s="83">
        <v>702010029</v>
      </c>
      <c r="C1516" s="102"/>
      <c r="D1516" s="82" t="s">
        <v>3028</v>
      </c>
      <c r="E1516" s="106" t="s">
        <v>4343</v>
      </c>
      <c r="F1516" s="104" t="s">
        <v>3043</v>
      </c>
      <c r="G1516" s="103" t="s">
        <v>4347</v>
      </c>
      <c r="H1516" s="103" t="s">
        <v>133</v>
      </c>
      <c r="I1516" s="103" t="s">
        <v>4345</v>
      </c>
      <c r="J1516" s="103" t="s">
        <v>4343</v>
      </c>
      <c r="K1516" s="82">
        <f t="shared" si="157"/>
        <v>1</v>
      </c>
      <c r="L1516" s="82">
        <v>18</v>
      </c>
      <c r="M1516" s="105">
        <f t="shared" si="162"/>
        <v>300000</v>
      </c>
      <c r="N1516" s="105"/>
      <c r="O1516" s="105" t="str">
        <f t="shared" si="158"/>
        <v/>
      </c>
      <c r="P1516" s="105" t="str">
        <f t="shared" si="159"/>
        <v/>
      </c>
      <c r="Q1516" s="82" t="s">
        <v>137</v>
      </c>
      <c r="R1516" s="82"/>
      <c r="S1516" s="82"/>
      <c r="T1516" s="82"/>
      <c r="U1516" s="82"/>
      <c r="V1516" s="82"/>
      <c r="W1516" s="82"/>
      <c r="X1516" s="82"/>
      <c r="Y1516" s="82"/>
      <c r="Z1516" s="105">
        <f t="shared" si="160"/>
        <v>300000</v>
      </c>
      <c r="AA1516" s="61">
        <f t="shared" si="161"/>
        <v>0</v>
      </c>
    </row>
    <row r="1517" spans="1:27" ht="20.100000000000001" customHeight="1">
      <c r="A1517" s="82">
        <v>8314</v>
      </c>
      <c r="B1517" s="83">
        <v>702070005</v>
      </c>
      <c r="C1517" s="102"/>
      <c r="D1517" s="82" t="s">
        <v>3028</v>
      </c>
      <c r="E1517" s="106" t="s">
        <v>4348</v>
      </c>
      <c r="F1517" s="104" t="s">
        <v>3191</v>
      </c>
      <c r="G1517" s="103" t="s">
        <v>4349</v>
      </c>
      <c r="H1517" s="103" t="s">
        <v>133</v>
      </c>
      <c r="I1517" s="103" t="s">
        <v>4350</v>
      </c>
      <c r="J1517" s="103" t="s">
        <v>3190</v>
      </c>
      <c r="K1517" s="82">
        <f t="shared" si="157"/>
        <v>2</v>
      </c>
      <c r="L1517" s="82">
        <v>22</v>
      </c>
      <c r="M1517" s="105">
        <f t="shared" si="162"/>
        <v>400000</v>
      </c>
      <c r="N1517" s="105"/>
      <c r="O1517" s="105" t="str">
        <f t="shared" si="158"/>
        <v/>
      </c>
      <c r="P1517" s="105" t="str">
        <f t="shared" si="159"/>
        <v/>
      </c>
      <c r="Q1517" s="82" t="s">
        <v>137</v>
      </c>
      <c r="R1517" s="82"/>
      <c r="S1517" s="82"/>
      <c r="T1517" s="82"/>
      <c r="U1517" s="82"/>
      <c r="V1517" s="82"/>
      <c r="W1517" s="82"/>
      <c r="X1517" s="82"/>
      <c r="Y1517" s="82"/>
      <c r="Z1517" s="105">
        <f t="shared" si="160"/>
        <v>400000</v>
      </c>
      <c r="AA1517" s="61">
        <f t="shared" si="161"/>
        <v>0</v>
      </c>
    </row>
    <row r="1518" spans="1:27" ht="20.100000000000001" customHeight="1">
      <c r="A1518" s="82">
        <v>8315</v>
      </c>
      <c r="B1518" s="83">
        <v>702110012</v>
      </c>
      <c r="C1518" s="102"/>
      <c r="D1518" s="82" t="s">
        <v>3028</v>
      </c>
      <c r="E1518" s="106" t="s">
        <v>4351</v>
      </c>
      <c r="F1518" s="104" t="s">
        <v>3061</v>
      </c>
      <c r="G1518" s="103" t="s">
        <v>4352</v>
      </c>
      <c r="H1518" s="103" t="s">
        <v>4150</v>
      </c>
      <c r="I1518" s="103" t="s">
        <v>4353</v>
      </c>
      <c r="J1518" s="103" t="s">
        <v>3246</v>
      </c>
      <c r="K1518" s="82">
        <f t="shared" si="157"/>
        <v>2</v>
      </c>
      <c r="L1518" s="82">
        <v>20</v>
      </c>
      <c r="M1518" s="105">
        <f t="shared" si="162"/>
        <v>400000</v>
      </c>
      <c r="N1518" s="105"/>
      <c r="O1518" s="105" t="str">
        <f t="shared" si="158"/>
        <v/>
      </c>
      <c r="P1518" s="105" t="str">
        <f t="shared" si="159"/>
        <v/>
      </c>
      <c r="Q1518" s="82" t="s">
        <v>137</v>
      </c>
      <c r="R1518" s="82"/>
      <c r="S1518" s="82"/>
      <c r="T1518" s="82"/>
      <c r="U1518" s="82"/>
      <c r="V1518" s="82"/>
      <c r="W1518" s="82"/>
      <c r="X1518" s="82"/>
      <c r="Y1518" s="82"/>
      <c r="Z1518" s="105">
        <f t="shared" si="160"/>
        <v>400000</v>
      </c>
      <c r="AA1518" s="61">
        <f t="shared" si="161"/>
        <v>0</v>
      </c>
    </row>
    <row r="1519" spans="1:27" ht="20.100000000000001" customHeight="1">
      <c r="A1519" s="82">
        <v>8316</v>
      </c>
      <c r="B1519" s="83">
        <v>702030014</v>
      </c>
      <c r="C1519" s="102"/>
      <c r="D1519" s="82" t="s">
        <v>3028</v>
      </c>
      <c r="E1519" s="106" t="s">
        <v>4354</v>
      </c>
      <c r="F1519" s="104" t="s">
        <v>3107</v>
      </c>
      <c r="G1519" s="103" t="s">
        <v>4355</v>
      </c>
      <c r="H1519" s="103" t="s">
        <v>4356</v>
      </c>
      <c r="I1519" s="103" t="s">
        <v>4357</v>
      </c>
      <c r="J1519" s="103" t="s">
        <v>3106</v>
      </c>
      <c r="K1519" s="82">
        <f t="shared" si="157"/>
        <v>1</v>
      </c>
      <c r="L1519" s="82">
        <v>9</v>
      </c>
      <c r="M1519" s="105">
        <f t="shared" si="162"/>
        <v>300000</v>
      </c>
      <c r="N1519" s="105"/>
      <c r="O1519" s="105" t="str">
        <f t="shared" si="158"/>
        <v/>
      </c>
      <c r="P1519" s="105" t="str">
        <f t="shared" si="159"/>
        <v/>
      </c>
      <c r="Q1519" s="82" t="s">
        <v>137</v>
      </c>
      <c r="R1519" s="82"/>
      <c r="S1519" s="82"/>
      <c r="T1519" s="82"/>
      <c r="U1519" s="82"/>
      <c r="V1519" s="82"/>
      <c r="W1519" s="82"/>
      <c r="X1519" s="82"/>
      <c r="Y1519" s="82"/>
      <c r="Z1519" s="105">
        <f t="shared" si="160"/>
        <v>300000</v>
      </c>
      <c r="AA1519" s="61">
        <f t="shared" si="161"/>
        <v>0</v>
      </c>
    </row>
    <row r="1520" spans="1:27" ht="20.100000000000001" customHeight="1">
      <c r="A1520" s="82">
        <v>8317</v>
      </c>
      <c r="B1520" s="83">
        <v>702020031</v>
      </c>
      <c r="C1520" s="102"/>
      <c r="D1520" s="82" t="s">
        <v>3028</v>
      </c>
      <c r="E1520" s="106" t="s">
        <v>4358</v>
      </c>
      <c r="F1520" s="104" t="s">
        <v>3089</v>
      </c>
      <c r="G1520" s="103" t="s">
        <v>4359</v>
      </c>
      <c r="H1520" s="103" t="s">
        <v>4360</v>
      </c>
      <c r="I1520" s="103" t="s">
        <v>4361</v>
      </c>
      <c r="J1520" s="103" t="s">
        <v>3088</v>
      </c>
      <c r="K1520" s="82">
        <f t="shared" si="157"/>
        <v>1</v>
      </c>
      <c r="L1520" s="82">
        <v>10</v>
      </c>
      <c r="M1520" s="105">
        <f t="shared" si="162"/>
        <v>300000</v>
      </c>
      <c r="N1520" s="105"/>
      <c r="O1520" s="105" t="str">
        <f t="shared" si="158"/>
        <v/>
      </c>
      <c r="P1520" s="105" t="str">
        <f t="shared" si="159"/>
        <v/>
      </c>
      <c r="Q1520" s="82" t="s">
        <v>137</v>
      </c>
      <c r="R1520" s="82"/>
      <c r="S1520" s="82"/>
      <c r="T1520" s="82"/>
      <c r="U1520" s="82"/>
      <c r="V1520" s="82"/>
      <c r="W1520" s="82"/>
      <c r="X1520" s="82"/>
      <c r="Y1520" s="82"/>
      <c r="Z1520" s="105">
        <f t="shared" si="160"/>
        <v>300000</v>
      </c>
      <c r="AA1520" s="61">
        <f t="shared" si="161"/>
        <v>0</v>
      </c>
    </row>
    <row r="1521" spans="1:27" ht="20.100000000000001" customHeight="1">
      <c r="A1521" s="82">
        <v>8318</v>
      </c>
      <c r="B1521" s="83">
        <v>702150006</v>
      </c>
      <c r="C1521" s="102"/>
      <c r="D1521" s="82" t="s">
        <v>3028</v>
      </c>
      <c r="E1521" s="106" t="s">
        <v>4362</v>
      </c>
      <c r="F1521" s="104" t="s">
        <v>3170</v>
      </c>
      <c r="G1521" s="103" t="s">
        <v>4363</v>
      </c>
      <c r="H1521" s="103" t="s">
        <v>4364</v>
      </c>
      <c r="I1521" s="103" t="s">
        <v>4365</v>
      </c>
      <c r="J1521" s="103" t="s">
        <v>3386</v>
      </c>
      <c r="K1521" s="82">
        <f t="shared" si="157"/>
        <v>3</v>
      </c>
      <c r="L1521" s="82">
        <v>69</v>
      </c>
      <c r="M1521" s="105">
        <f t="shared" si="162"/>
        <v>500000</v>
      </c>
      <c r="N1521" s="105"/>
      <c r="O1521" s="105" t="str">
        <f t="shared" si="158"/>
        <v/>
      </c>
      <c r="P1521" s="105" t="str">
        <f t="shared" si="159"/>
        <v/>
      </c>
      <c r="Q1521" s="82" t="s">
        <v>137</v>
      </c>
      <c r="R1521" s="82"/>
      <c r="S1521" s="82"/>
      <c r="T1521" s="82"/>
      <c r="U1521" s="82"/>
      <c r="V1521" s="82"/>
      <c r="W1521" s="82"/>
      <c r="X1521" s="82"/>
      <c r="Y1521" s="82"/>
      <c r="Z1521" s="105">
        <f t="shared" si="160"/>
        <v>500000</v>
      </c>
      <c r="AA1521" s="61">
        <f t="shared" si="161"/>
        <v>0</v>
      </c>
    </row>
    <row r="1522" spans="1:27" ht="20.100000000000001" customHeight="1">
      <c r="A1522" s="82">
        <v>8319</v>
      </c>
      <c r="B1522" s="83">
        <v>702050011</v>
      </c>
      <c r="C1522" s="102"/>
      <c r="D1522" s="82" t="s">
        <v>3028</v>
      </c>
      <c r="E1522" s="106" t="s">
        <v>4366</v>
      </c>
      <c r="F1522" s="104" t="s">
        <v>3157</v>
      </c>
      <c r="G1522" s="103" t="s">
        <v>4367</v>
      </c>
      <c r="H1522" s="103" t="s">
        <v>133</v>
      </c>
      <c r="I1522" s="103" t="s">
        <v>4368</v>
      </c>
      <c r="J1522" s="103" t="s">
        <v>4369</v>
      </c>
      <c r="K1522" s="82">
        <f t="shared" si="157"/>
        <v>1</v>
      </c>
      <c r="L1522" s="82">
        <v>6</v>
      </c>
      <c r="M1522" s="105">
        <f t="shared" si="162"/>
        <v>300000</v>
      </c>
      <c r="N1522" s="105"/>
      <c r="O1522" s="105" t="str">
        <f t="shared" si="158"/>
        <v/>
      </c>
      <c r="P1522" s="105" t="str">
        <f t="shared" si="159"/>
        <v/>
      </c>
      <c r="Q1522" s="82" t="s">
        <v>137</v>
      </c>
      <c r="R1522" s="82"/>
      <c r="S1522" s="82"/>
      <c r="T1522" s="82"/>
      <c r="U1522" s="82"/>
      <c r="V1522" s="82"/>
      <c r="W1522" s="82"/>
      <c r="X1522" s="82"/>
      <c r="Y1522" s="82"/>
      <c r="Z1522" s="105">
        <f t="shared" si="160"/>
        <v>300000</v>
      </c>
      <c r="AA1522" s="61">
        <f t="shared" si="161"/>
        <v>0</v>
      </c>
    </row>
    <row r="1523" spans="1:27" ht="20.100000000000001" customHeight="1">
      <c r="A1523" s="82">
        <v>8320</v>
      </c>
      <c r="B1523" s="83">
        <v>702020020</v>
      </c>
      <c r="C1523" s="102"/>
      <c r="D1523" s="82" t="s">
        <v>3507</v>
      </c>
      <c r="E1523" s="106" t="s">
        <v>3175</v>
      </c>
      <c r="F1523" s="104" t="s">
        <v>3076</v>
      </c>
      <c r="G1523" s="103" t="s">
        <v>4370</v>
      </c>
      <c r="H1523" s="103" t="s">
        <v>133</v>
      </c>
      <c r="I1523" s="103" t="s">
        <v>3455</v>
      </c>
      <c r="J1523" s="103" t="s">
        <v>4371</v>
      </c>
      <c r="K1523" s="82">
        <f t="shared" si="157"/>
        <v>1</v>
      </c>
      <c r="L1523" s="82">
        <v>5</v>
      </c>
      <c r="M1523" s="105">
        <f t="shared" si="162"/>
        <v>300000</v>
      </c>
      <c r="N1523" s="105"/>
      <c r="O1523" s="105" t="str">
        <f t="shared" si="158"/>
        <v/>
      </c>
      <c r="P1523" s="105" t="str">
        <f t="shared" si="159"/>
        <v/>
      </c>
      <c r="Q1523" s="82" t="s">
        <v>137</v>
      </c>
      <c r="R1523" s="82"/>
      <c r="S1523" s="82"/>
      <c r="T1523" s="82"/>
      <c r="U1523" s="82"/>
      <c r="V1523" s="82"/>
      <c r="W1523" s="82"/>
      <c r="X1523" s="82"/>
      <c r="Y1523" s="82"/>
      <c r="Z1523" s="105">
        <f t="shared" si="160"/>
        <v>300000</v>
      </c>
      <c r="AA1523" s="61">
        <f t="shared" si="161"/>
        <v>0</v>
      </c>
    </row>
    <row r="1524" spans="1:27" ht="20.100000000000001" customHeight="1">
      <c r="A1524" s="82">
        <v>8321</v>
      </c>
      <c r="B1524" s="83">
        <v>702060007</v>
      </c>
      <c r="C1524" s="102"/>
      <c r="D1524" s="82" t="s">
        <v>3028</v>
      </c>
      <c r="E1524" s="106" t="s">
        <v>3175</v>
      </c>
      <c r="F1524" s="104" t="s">
        <v>3076</v>
      </c>
      <c r="G1524" s="103" t="s">
        <v>4372</v>
      </c>
      <c r="H1524" s="103" t="s">
        <v>133</v>
      </c>
      <c r="I1524" s="103" t="s">
        <v>3455</v>
      </c>
      <c r="J1524" s="103" t="s">
        <v>4373</v>
      </c>
      <c r="K1524" s="82">
        <f t="shared" si="157"/>
        <v>1</v>
      </c>
      <c r="L1524" s="82">
        <v>5</v>
      </c>
      <c r="M1524" s="105">
        <f t="shared" si="162"/>
        <v>300000</v>
      </c>
      <c r="N1524" s="105"/>
      <c r="O1524" s="105" t="str">
        <f t="shared" si="158"/>
        <v/>
      </c>
      <c r="P1524" s="105" t="str">
        <f t="shared" si="159"/>
        <v/>
      </c>
      <c r="Q1524" s="82" t="s">
        <v>137</v>
      </c>
      <c r="R1524" s="82"/>
      <c r="S1524" s="82"/>
      <c r="T1524" s="82"/>
      <c r="U1524" s="82"/>
      <c r="V1524" s="82"/>
      <c r="W1524" s="82"/>
      <c r="X1524" s="82"/>
      <c r="Y1524" s="82"/>
      <c r="Z1524" s="105">
        <f t="shared" si="160"/>
        <v>300000</v>
      </c>
      <c r="AA1524" s="61">
        <f t="shared" si="161"/>
        <v>0</v>
      </c>
    </row>
    <row r="1525" spans="1:27" ht="20.100000000000001" customHeight="1">
      <c r="A1525" s="82">
        <v>8322</v>
      </c>
      <c r="B1525" s="83">
        <v>702110017</v>
      </c>
      <c r="C1525" s="102"/>
      <c r="D1525" s="82" t="s">
        <v>3028</v>
      </c>
      <c r="E1525" s="106" t="s">
        <v>3175</v>
      </c>
      <c r="F1525" s="104" t="s">
        <v>3076</v>
      </c>
      <c r="G1525" s="103" t="s">
        <v>4372</v>
      </c>
      <c r="H1525" s="103" t="s">
        <v>133</v>
      </c>
      <c r="I1525" s="103" t="s">
        <v>3455</v>
      </c>
      <c r="J1525" s="103" t="s">
        <v>3253</v>
      </c>
      <c r="K1525" s="82">
        <f t="shared" si="157"/>
        <v>2</v>
      </c>
      <c r="L1525" s="82">
        <v>24</v>
      </c>
      <c r="M1525" s="105">
        <f t="shared" si="162"/>
        <v>400000</v>
      </c>
      <c r="N1525" s="105"/>
      <c r="O1525" s="105">
        <f t="shared" si="158"/>
        <v>300000</v>
      </c>
      <c r="P1525" s="105" t="str">
        <f t="shared" si="159"/>
        <v/>
      </c>
      <c r="Q1525" s="82" t="s">
        <v>137</v>
      </c>
      <c r="R1525" s="82" t="s">
        <v>170</v>
      </c>
      <c r="S1525" s="82"/>
      <c r="T1525" s="82"/>
      <c r="U1525" s="82"/>
      <c r="V1525" s="82"/>
      <c r="W1525" s="82"/>
      <c r="X1525" s="82"/>
      <c r="Y1525" s="82"/>
      <c r="Z1525" s="105">
        <f t="shared" si="160"/>
        <v>700000</v>
      </c>
      <c r="AA1525" s="61">
        <f t="shared" si="161"/>
        <v>1000000</v>
      </c>
    </row>
    <row r="1526" spans="1:27" ht="20.100000000000001" customHeight="1">
      <c r="A1526" s="82">
        <v>8323</v>
      </c>
      <c r="B1526" s="83">
        <v>702110026</v>
      </c>
      <c r="C1526" s="102"/>
      <c r="D1526" s="82" t="s">
        <v>3028</v>
      </c>
      <c r="E1526" s="106" t="s">
        <v>3175</v>
      </c>
      <c r="F1526" s="104" t="s">
        <v>3076</v>
      </c>
      <c r="G1526" s="103" t="s">
        <v>4372</v>
      </c>
      <c r="H1526" s="103" t="s">
        <v>133</v>
      </c>
      <c r="I1526" s="103" t="s">
        <v>3455</v>
      </c>
      <c r="J1526" s="103" t="s">
        <v>3261</v>
      </c>
      <c r="K1526" s="82">
        <f t="shared" si="157"/>
        <v>1</v>
      </c>
      <c r="L1526" s="82">
        <v>9</v>
      </c>
      <c r="M1526" s="105">
        <f t="shared" si="162"/>
        <v>300000</v>
      </c>
      <c r="N1526" s="105"/>
      <c r="O1526" s="105">
        <f t="shared" si="158"/>
        <v>300000</v>
      </c>
      <c r="P1526" s="105" t="str">
        <f t="shared" si="159"/>
        <v/>
      </c>
      <c r="Q1526" s="82" t="s">
        <v>137</v>
      </c>
      <c r="R1526" s="82" t="s">
        <v>170</v>
      </c>
      <c r="S1526" s="82"/>
      <c r="T1526" s="82"/>
      <c r="U1526" s="82"/>
      <c r="V1526" s="82"/>
      <c r="W1526" s="82"/>
      <c r="X1526" s="82"/>
      <c r="Y1526" s="82"/>
      <c r="Z1526" s="105">
        <f t="shared" si="160"/>
        <v>600000</v>
      </c>
      <c r="AA1526" s="61">
        <f t="shared" si="161"/>
        <v>1000000</v>
      </c>
    </row>
    <row r="1527" spans="1:27" ht="20.100000000000001" customHeight="1">
      <c r="A1527" s="82">
        <v>8324</v>
      </c>
      <c r="B1527" s="83">
        <v>702120018</v>
      </c>
      <c r="C1527" s="102"/>
      <c r="D1527" s="82" t="s">
        <v>3028</v>
      </c>
      <c r="E1527" s="106" t="s">
        <v>3175</v>
      </c>
      <c r="F1527" s="104" t="s">
        <v>3076</v>
      </c>
      <c r="G1527" s="103" t="s">
        <v>4372</v>
      </c>
      <c r="H1527" s="103" t="s">
        <v>4374</v>
      </c>
      <c r="I1527" s="103" t="s">
        <v>3455</v>
      </c>
      <c r="J1527" s="103" t="s">
        <v>3284</v>
      </c>
      <c r="K1527" s="82">
        <f t="shared" si="157"/>
        <v>1</v>
      </c>
      <c r="L1527" s="82">
        <v>6</v>
      </c>
      <c r="M1527" s="105">
        <f t="shared" si="162"/>
        <v>300000</v>
      </c>
      <c r="N1527" s="105"/>
      <c r="O1527" s="105">
        <f t="shared" si="158"/>
        <v>300000</v>
      </c>
      <c r="P1527" s="105" t="str">
        <f t="shared" si="159"/>
        <v/>
      </c>
      <c r="Q1527" s="82" t="s">
        <v>137</v>
      </c>
      <c r="R1527" s="82" t="s">
        <v>170</v>
      </c>
      <c r="S1527" s="82"/>
      <c r="T1527" s="82"/>
      <c r="U1527" s="82"/>
      <c r="V1527" s="82"/>
      <c r="W1527" s="82"/>
      <c r="X1527" s="82"/>
      <c r="Y1527" s="82"/>
      <c r="Z1527" s="105">
        <f t="shared" si="160"/>
        <v>600000</v>
      </c>
      <c r="AA1527" s="61">
        <f t="shared" si="161"/>
        <v>1000000</v>
      </c>
    </row>
    <row r="1528" spans="1:27" ht="20.100000000000001" customHeight="1">
      <c r="A1528" s="82">
        <v>8325</v>
      </c>
      <c r="B1528" s="83">
        <v>702160006</v>
      </c>
      <c r="C1528" s="102"/>
      <c r="D1528" s="82" t="s">
        <v>3028</v>
      </c>
      <c r="E1528" s="106" t="s">
        <v>3175</v>
      </c>
      <c r="F1528" s="104" t="s">
        <v>3076</v>
      </c>
      <c r="G1528" s="103" t="s">
        <v>4372</v>
      </c>
      <c r="H1528" s="103" t="s">
        <v>133</v>
      </c>
      <c r="I1528" s="103" t="s">
        <v>3455</v>
      </c>
      <c r="J1528" s="103" t="s">
        <v>3380</v>
      </c>
      <c r="K1528" s="82">
        <f t="shared" si="157"/>
        <v>1</v>
      </c>
      <c r="L1528" s="82">
        <v>9</v>
      </c>
      <c r="M1528" s="105">
        <f t="shared" si="162"/>
        <v>300000</v>
      </c>
      <c r="N1528" s="105"/>
      <c r="O1528" s="105" t="str">
        <f t="shared" si="158"/>
        <v/>
      </c>
      <c r="P1528" s="105" t="str">
        <f t="shared" si="159"/>
        <v/>
      </c>
      <c r="Q1528" s="82" t="s">
        <v>137</v>
      </c>
      <c r="R1528" s="82"/>
      <c r="S1528" s="82"/>
      <c r="T1528" s="82"/>
      <c r="U1528" s="82"/>
      <c r="V1528" s="82"/>
      <c r="W1528" s="82"/>
      <c r="X1528" s="82"/>
      <c r="Y1528" s="82"/>
      <c r="Z1528" s="105">
        <f t="shared" si="160"/>
        <v>300000</v>
      </c>
      <c r="AA1528" s="61">
        <f t="shared" si="161"/>
        <v>0</v>
      </c>
    </row>
    <row r="1529" spans="1:27" ht="20.100000000000001" customHeight="1">
      <c r="A1529" s="82">
        <v>8326</v>
      </c>
      <c r="B1529" s="83">
        <v>702150022</v>
      </c>
      <c r="C1529" s="102"/>
      <c r="D1529" s="82" t="s">
        <v>3028</v>
      </c>
      <c r="E1529" s="106" t="s">
        <v>3175</v>
      </c>
      <c r="F1529" s="104" t="s">
        <v>3076</v>
      </c>
      <c r="G1529" s="103" t="s">
        <v>4372</v>
      </c>
      <c r="H1529" s="103" t="s">
        <v>133</v>
      </c>
      <c r="I1529" s="103" t="s">
        <v>3455</v>
      </c>
      <c r="J1529" s="103" t="s">
        <v>3396</v>
      </c>
      <c r="K1529" s="82">
        <f t="shared" si="157"/>
        <v>1</v>
      </c>
      <c r="L1529" s="82">
        <v>7</v>
      </c>
      <c r="M1529" s="105">
        <f t="shared" si="162"/>
        <v>300000</v>
      </c>
      <c r="N1529" s="105"/>
      <c r="O1529" s="105" t="str">
        <f t="shared" si="158"/>
        <v/>
      </c>
      <c r="P1529" s="105" t="str">
        <f t="shared" si="159"/>
        <v/>
      </c>
      <c r="Q1529" s="82" t="s">
        <v>137</v>
      </c>
      <c r="R1529" s="82"/>
      <c r="S1529" s="82"/>
      <c r="T1529" s="82"/>
      <c r="U1529" s="82"/>
      <c r="V1529" s="82"/>
      <c r="W1529" s="82"/>
      <c r="X1529" s="82"/>
      <c r="Y1529" s="82"/>
      <c r="Z1529" s="105">
        <f t="shared" si="160"/>
        <v>300000</v>
      </c>
      <c r="AA1529" s="61">
        <f t="shared" si="161"/>
        <v>0</v>
      </c>
    </row>
    <row r="1530" spans="1:27" ht="20.100000000000001" customHeight="1">
      <c r="A1530" s="82">
        <v>8327</v>
      </c>
      <c r="B1530" s="83">
        <v>702110018</v>
      </c>
      <c r="C1530" s="102"/>
      <c r="D1530" s="82" t="s">
        <v>3028</v>
      </c>
      <c r="E1530" s="106" t="s">
        <v>4375</v>
      </c>
      <c r="F1530" s="104" t="s">
        <v>3255</v>
      </c>
      <c r="G1530" s="103" t="s">
        <v>4376</v>
      </c>
      <c r="H1530" s="103" t="s">
        <v>1817</v>
      </c>
      <c r="I1530" s="103" t="s">
        <v>4377</v>
      </c>
      <c r="J1530" s="103" t="s">
        <v>3254</v>
      </c>
      <c r="K1530" s="82">
        <f t="shared" si="157"/>
        <v>2</v>
      </c>
      <c r="L1530" s="82">
        <v>30</v>
      </c>
      <c r="M1530" s="105">
        <f t="shared" si="162"/>
        <v>400000</v>
      </c>
      <c r="N1530" s="105"/>
      <c r="O1530" s="105" t="str">
        <f t="shared" si="158"/>
        <v/>
      </c>
      <c r="P1530" s="105" t="str">
        <f t="shared" si="159"/>
        <v/>
      </c>
      <c r="Q1530" s="82" t="s">
        <v>137</v>
      </c>
      <c r="R1530" s="82"/>
      <c r="S1530" s="82"/>
      <c r="T1530" s="82"/>
      <c r="U1530" s="82"/>
      <c r="V1530" s="82"/>
      <c r="W1530" s="82"/>
      <c r="X1530" s="82"/>
      <c r="Y1530" s="82"/>
      <c r="Z1530" s="105">
        <f t="shared" si="160"/>
        <v>400000</v>
      </c>
      <c r="AA1530" s="61">
        <f t="shared" si="161"/>
        <v>0</v>
      </c>
    </row>
    <row r="1531" spans="1:27" ht="20.100000000000001" customHeight="1">
      <c r="A1531" s="82">
        <v>8328</v>
      </c>
      <c r="B1531" s="83">
        <v>702110039</v>
      </c>
      <c r="C1531" s="102"/>
      <c r="D1531" s="82" t="s">
        <v>3507</v>
      </c>
      <c r="E1531" s="106" t="s">
        <v>4375</v>
      </c>
      <c r="F1531" s="104" t="s">
        <v>3255</v>
      </c>
      <c r="G1531" s="103" t="s">
        <v>4378</v>
      </c>
      <c r="H1531" s="103" t="s">
        <v>225</v>
      </c>
      <c r="I1531" s="103" t="s">
        <v>4377</v>
      </c>
      <c r="J1531" s="103" t="s">
        <v>4379</v>
      </c>
      <c r="K1531" s="82">
        <f t="shared" si="157"/>
        <v>2</v>
      </c>
      <c r="L1531" s="82">
        <v>24</v>
      </c>
      <c r="M1531" s="105">
        <f t="shared" si="162"/>
        <v>400000</v>
      </c>
      <c r="N1531" s="105"/>
      <c r="O1531" s="105" t="str">
        <f t="shared" si="158"/>
        <v/>
      </c>
      <c r="P1531" s="105" t="str">
        <f t="shared" si="159"/>
        <v/>
      </c>
      <c r="Q1531" s="82" t="s">
        <v>137</v>
      </c>
      <c r="R1531" s="82"/>
      <c r="S1531" s="82"/>
      <c r="T1531" s="82"/>
      <c r="U1531" s="82"/>
      <c r="V1531" s="82"/>
      <c r="W1531" s="82"/>
      <c r="X1531" s="82"/>
      <c r="Y1531" s="82"/>
      <c r="Z1531" s="105">
        <f t="shared" si="160"/>
        <v>400000</v>
      </c>
      <c r="AA1531" s="61">
        <f t="shared" si="161"/>
        <v>0</v>
      </c>
    </row>
    <row r="1532" spans="1:27" ht="20.100000000000001" customHeight="1">
      <c r="A1532" s="82">
        <v>8329</v>
      </c>
      <c r="B1532" s="83">
        <v>702040013</v>
      </c>
      <c r="C1532" s="102"/>
      <c r="D1532" s="82" t="s">
        <v>3028</v>
      </c>
      <c r="E1532" s="106" t="s">
        <v>4380</v>
      </c>
      <c r="F1532" s="104" t="s">
        <v>3129</v>
      </c>
      <c r="G1532" s="103" t="s">
        <v>4381</v>
      </c>
      <c r="H1532" s="103" t="s">
        <v>147</v>
      </c>
      <c r="I1532" s="103" t="s">
        <v>4382</v>
      </c>
      <c r="J1532" s="103" t="s">
        <v>4383</v>
      </c>
      <c r="K1532" s="82">
        <f t="shared" si="157"/>
        <v>1</v>
      </c>
      <c r="L1532" s="82">
        <v>5</v>
      </c>
      <c r="M1532" s="105">
        <f t="shared" si="162"/>
        <v>300000</v>
      </c>
      <c r="N1532" s="105"/>
      <c r="O1532" s="105" t="str">
        <f t="shared" si="158"/>
        <v/>
      </c>
      <c r="P1532" s="105" t="str">
        <f t="shared" si="159"/>
        <v/>
      </c>
      <c r="Q1532" s="82" t="s">
        <v>137</v>
      </c>
      <c r="R1532" s="82"/>
      <c r="S1532" s="82"/>
      <c r="T1532" s="82"/>
      <c r="U1532" s="82"/>
      <c r="V1532" s="82"/>
      <c r="W1532" s="82"/>
      <c r="X1532" s="82"/>
      <c r="Y1532" s="82"/>
      <c r="Z1532" s="105">
        <f t="shared" si="160"/>
        <v>300000</v>
      </c>
      <c r="AA1532" s="61">
        <f t="shared" si="161"/>
        <v>0</v>
      </c>
    </row>
    <row r="1533" spans="1:27" ht="20.100000000000001" customHeight="1">
      <c r="A1533" s="82">
        <v>8330</v>
      </c>
      <c r="B1533" s="83">
        <v>702070011</v>
      </c>
      <c r="C1533" s="102"/>
      <c r="D1533" s="82" t="s">
        <v>3507</v>
      </c>
      <c r="E1533" s="106" t="s">
        <v>4384</v>
      </c>
      <c r="F1533" s="104" t="s">
        <v>3197</v>
      </c>
      <c r="G1533" s="103" t="s">
        <v>3531</v>
      </c>
      <c r="H1533" s="103" t="s">
        <v>147</v>
      </c>
      <c r="I1533" s="103" t="s">
        <v>3532</v>
      </c>
      <c r="J1533" s="103" t="s">
        <v>4385</v>
      </c>
      <c r="K1533" s="82">
        <f t="shared" si="157"/>
        <v>1</v>
      </c>
      <c r="L1533" s="82">
        <v>17</v>
      </c>
      <c r="M1533" s="105">
        <f t="shared" si="162"/>
        <v>300000</v>
      </c>
      <c r="N1533" s="105"/>
      <c r="O1533" s="105" t="str">
        <f t="shared" si="158"/>
        <v/>
      </c>
      <c r="P1533" s="105" t="str">
        <f t="shared" si="159"/>
        <v/>
      </c>
      <c r="Q1533" s="82" t="s">
        <v>137</v>
      </c>
      <c r="R1533" s="82"/>
      <c r="S1533" s="82"/>
      <c r="T1533" s="82"/>
      <c r="U1533" s="82"/>
      <c r="V1533" s="82"/>
      <c r="W1533" s="82"/>
      <c r="X1533" s="82"/>
      <c r="Y1533" s="82"/>
      <c r="Z1533" s="105">
        <f t="shared" si="160"/>
        <v>300000</v>
      </c>
      <c r="AA1533" s="61">
        <f t="shared" si="161"/>
        <v>0</v>
      </c>
    </row>
    <row r="1534" spans="1:27" ht="20.100000000000001" customHeight="1">
      <c r="A1534" s="82">
        <v>8331</v>
      </c>
      <c r="B1534" s="83">
        <v>702140002</v>
      </c>
      <c r="C1534" s="102"/>
      <c r="D1534" s="82" t="s">
        <v>3028</v>
      </c>
      <c r="E1534" s="106" t="s">
        <v>4386</v>
      </c>
      <c r="F1534" s="104" t="s">
        <v>2907</v>
      </c>
      <c r="G1534" s="103" t="s">
        <v>4387</v>
      </c>
      <c r="H1534" s="103" t="s">
        <v>147</v>
      </c>
      <c r="I1534" s="103" t="s">
        <v>4388</v>
      </c>
      <c r="J1534" s="103" t="s">
        <v>3330</v>
      </c>
      <c r="K1534" s="82">
        <f t="shared" si="157"/>
        <v>2</v>
      </c>
      <c r="L1534" s="82">
        <v>45</v>
      </c>
      <c r="M1534" s="105">
        <f t="shared" si="162"/>
        <v>400000</v>
      </c>
      <c r="N1534" s="105"/>
      <c r="O1534" s="105" t="str">
        <f t="shared" si="158"/>
        <v/>
      </c>
      <c r="P1534" s="105" t="str">
        <f t="shared" si="159"/>
        <v/>
      </c>
      <c r="Q1534" s="82" t="s">
        <v>137</v>
      </c>
      <c r="R1534" s="82"/>
      <c r="S1534" s="82"/>
      <c r="T1534" s="82"/>
      <c r="U1534" s="82"/>
      <c r="V1534" s="82"/>
      <c r="W1534" s="82"/>
      <c r="X1534" s="82"/>
      <c r="Y1534" s="82"/>
      <c r="Z1534" s="105">
        <f t="shared" si="160"/>
        <v>400000</v>
      </c>
      <c r="AA1534" s="61">
        <f t="shared" si="161"/>
        <v>0</v>
      </c>
    </row>
    <row r="1535" spans="1:27" ht="20.100000000000001" customHeight="1">
      <c r="A1535" s="82">
        <v>8332</v>
      </c>
      <c r="B1535" s="83">
        <v>702010030</v>
      </c>
      <c r="C1535" s="102"/>
      <c r="D1535" s="82" t="s">
        <v>3028</v>
      </c>
      <c r="E1535" s="106" t="s">
        <v>4389</v>
      </c>
      <c r="F1535" s="104" t="s">
        <v>2865</v>
      </c>
      <c r="G1535" s="103" t="s">
        <v>4390</v>
      </c>
      <c r="H1535" s="103" t="s">
        <v>147</v>
      </c>
      <c r="I1535" s="103" t="s">
        <v>4391</v>
      </c>
      <c r="J1535" s="103" t="s">
        <v>3052</v>
      </c>
      <c r="K1535" s="82">
        <f t="shared" si="157"/>
        <v>1</v>
      </c>
      <c r="L1535" s="82">
        <v>14</v>
      </c>
      <c r="M1535" s="105">
        <f t="shared" si="162"/>
        <v>300000</v>
      </c>
      <c r="N1535" s="105"/>
      <c r="O1535" s="105" t="str">
        <f t="shared" si="158"/>
        <v/>
      </c>
      <c r="P1535" s="105" t="str">
        <f t="shared" si="159"/>
        <v/>
      </c>
      <c r="Q1535" s="82" t="s">
        <v>137</v>
      </c>
      <c r="R1535" s="82"/>
      <c r="S1535" s="82"/>
      <c r="T1535" s="82"/>
      <c r="U1535" s="82"/>
      <c r="V1535" s="82"/>
      <c r="W1535" s="82"/>
      <c r="X1535" s="82"/>
      <c r="Y1535" s="82"/>
      <c r="Z1535" s="105">
        <f t="shared" si="160"/>
        <v>300000</v>
      </c>
      <c r="AA1535" s="61">
        <f t="shared" si="161"/>
        <v>0</v>
      </c>
    </row>
    <row r="1536" spans="1:27" ht="20.100000000000001" customHeight="1">
      <c r="A1536" s="82">
        <v>8333</v>
      </c>
      <c r="B1536" s="83">
        <v>702050009</v>
      </c>
      <c r="C1536" s="102"/>
      <c r="D1536" s="82" t="s">
        <v>3028</v>
      </c>
      <c r="E1536" s="106" t="s">
        <v>4392</v>
      </c>
      <c r="F1536" s="104" t="s">
        <v>3155</v>
      </c>
      <c r="G1536" s="103" t="s">
        <v>4393</v>
      </c>
      <c r="H1536" s="103" t="s">
        <v>147</v>
      </c>
      <c r="I1536" s="103" t="s">
        <v>4394</v>
      </c>
      <c r="J1536" s="103" t="s">
        <v>4395</v>
      </c>
      <c r="K1536" s="82">
        <f t="shared" si="157"/>
        <v>2</v>
      </c>
      <c r="L1536" s="82">
        <v>43</v>
      </c>
      <c r="M1536" s="105">
        <f t="shared" si="162"/>
        <v>400000</v>
      </c>
      <c r="N1536" s="105"/>
      <c r="O1536" s="105" t="str">
        <f t="shared" si="158"/>
        <v/>
      </c>
      <c r="P1536" s="105" t="str">
        <f t="shared" si="159"/>
        <v/>
      </c>
      <c r="Q1536" s="82" t="s">
        <v>137</v>
      </c>
      <c r="R1536" s="82"/>
      <c r="S1536" s="82"/>
      <c r="T1536" s="82"/>
      <c r="U1536" s="82"/>
      <c r="V1536" s="82"/>
      <c r="W1536" s="82"/>
      <c r="X1536" s="82"/>
      <c r="Y1536" s="82"/>
      <c r="Z1536" s="105">
        <f t="shared" si="160"/>
        <v>400000</v>
      </c>
      <c r="AA1536" s="61">
        <f t="shared" si="161"/>
        <v>0</v>
      </c>
    </row>
    <row r="1537" spans="1:27" ht="20.100000000000001" customHeight="1">
      <c r="A1537" s="82">
        <v>8334</v>
      </c>
      <c r="B1537" s="83">
        <v>702130016</v>
      </c>
      <c r="C1537" s="102"/>
      <c r="D1537" s="82" t="s">
        <v>3028</v>
      </c>
      <c r="E1537" s="106" t="s">
        <v>2296</v>
      </c>
      <c r="F1537" s="104" t="s">
        <v>3275</v>
      </c>
      <c r="G1537" s="103" t="s">
        <v>4396</v>
      </c>
      <c r="H1537" s="103" t="s">
        <v>634</v>
      </c>
      <c r="I1537" s="103" t="s">
        <v>2297</v>
      </c>
      <c r="J1537" s="103" t="s">
        <v>3308</v>
      </c>
      <c r="K1537" s="82">
        <f t="shared" si="157"/>
        <v>1</v>
      </c>
      <c r="L1537" s="82">
        <v>18</v>
      </c>
      <c r="M1537" s="105">
        <f t="shared" si="162"/>
        <v>300000</v>
      </c>
      <c r="N1537" s="105"/>
      <c r="O1537" s="105">
        <f t="shared" si="158"/>
        <v>300000</v>
      </c>
      <c r="P1537" s="105" t="str">
        <f t="shared" si="159"/>
        <v/>
      </c>
      <c r="Q1537" s="82" t="s">
        <v>137</v>
      </c>
      <c r="R1537" s="82" t="s">
        <v>170</v>
      </c>
      <c r="S1537" s="82"/>
      <c r="T1537" s="82"/>
      <c r="U1537" s="82"/>
      <c r="V1537" s="82"/>
      <c r="W1537" s="82"/>
      <c r="X1537" s="82"/>
      <c r="Y1537" s="82"/>
      <c r="Z1537" s="105">
        <f t="shared" si="160"/>
        <v>600000</v>
      </c>
      <c r="AA1537" s="61">
        <f t="shared" si="161"/>
        <v>1000000</v>
      </c>
    </row>
    <row r="1538" spans="1:27" ht="20.100000000000001" customHeight="1">
      <c r="A1538" s="82">
        <v>8335</v>
      </c>
      <c r="B1538" s="83">
        <v>702140005</v>
      </c>
      <c r="C1538" s="102"/>
      <c r="D1538" s="82" t="s">
        <v>3028</v>
      </c>
      <c r="E1538" s="106" t="s">
        <v>4397</v>
      </c>
      <c r="F1538" s="104" t="s">
        <v>3334</v>
      </c>
      <c r="G1538" s="103" t="s">
        <v>4398</v>
      </c>
      <c r="H1538" s="103" t="s">
        <v>147</v>
      </c>
      <c r="I1538" s="103" t="s">
        <v>4399</v>
      </c>
      <c r="J1538" s="103" t="s">
        <v>3333</v>
      </c>
      <c r="K1538" s="82">
        <f t="shared" si="157"/>
        <v>3</v>
      </c>
      <c r="L1538" s="82">
        <v>120</v>
      </c>
      <c r="M1538" s="105">
        <f t="shared" si="162"/>
        <v>500000</v>
      </c>
      <c r="N1538" s="105"/>
      <c r="O1538" s="105" t="str">
        <f t="shared" si="158"/>
        <v/>
      </c>
      <c r="P1538" s="105" t="str">
        <f t="shared" si="159"/>
        <v/>
      </c>
      <c r="Q1538" s="82" t="s">
        <v>137</v>
      </c>
      <c r="R1538" s="82"/>
      <c r="S1538" s="82"/>
      <c r="T1538" s="82"/>
      <c r="U1538" s="82"/>
      <c r="V1538" s="82"/>
      <c r="W1538" s="82"/>
      <c r="X1538" s="82"/>
      <c r="Y1538" s="82"/>
      <c r="Z1538" s="105">
        <f t="shared" si="160"/>
        <v>500000</v>
      </c>
      <c r="AA1538" s="61">
        <f t="shared" si="161"/>
        <v>0</v>
      </c>
    </row>
    <row r="1539" spans="1:27" ht="20.100000000000001" customHeight="1">
      <c r="A1539" s="82">
        <v>8336</v>
      </c>
      <c r="B1539" s="83">
        <v>702040009</v>
      </c>
      <c r="C1539" s="102"/>
      <c r="D1539" s="82" t="s">
        <v>3028</v>
      </c>
      <c r="E1539" s="106" t="s">
        <v>4400</v>
      </c>
      <c r="F1539" s="104" t="s">
        <v>3125</v>
      </c>
      <c r="G1539" s="103" t="s">
        <v>4401</v>
      </c>
      <c r="H1539" s="103"/>
      <c r="I1539" s="103" t="s">
        <v>4402</v>
      </c>
      <c r="J1539" s="103" t="s">
        <v>3124</v>
      </c>
      <c r="K1539" s="82">
        <f t="shared" ref="K1539:K1585" si="163">IF(L1539="","",IF(L1539&lt;=19,1,IF(AND(L1539&gt;=20,L1539&lt;=59),2,IF(L1539&gt;=60,3,"エラー"))))</f>
        <v>1</v>
      </c>
      <c r="L1539" s="82">
        <v>10</v>
      </c>
      <c r="M1539" s="105">
        <f t="shared" si="162"/>
        <v>300000</v>
      </c>
      <c r="N1539" s="105"/>
      <c r="O1539" s="105" t="str">
        <f t="shared" ref="O1539:O1585" si="164">IF(OR(Q1539="○",R1539="○",S1539="○",T1539="○",U1539="○",V1539="○"),300000,"")</f>
        <v/>
      </c>
      <c r="P1539" s="105" t="str">
        <f t="shared" ref="P1539:P1604" si="165">IF(OR(X1539="○",W1539="○",Y1539="○"),300000,"")</f>
        <v/>
      </c>
      <c r="Q1539" s="82" t="s">
        <v>137</v>
      </c>
      <c r="R1539" s="82"/>
      <c r="S1539" s="82"/>
      <c r="T1539" s="82"/>
      <c r="U1539" s="82"/>
      <c r="V1539" s="82"/>
      <c r="W1539" s="82"/>
      <c r="X1539" s="82"/>
      <c r="Y1539" s="82"/>
      <c r="Z1539" s="105">
        <f t="shared" ref="Z1539:Z1565" si="166">SUM(M1539:P1539)</f>
        <v>300000</v>
      </c>
      <c r="AA1539" s="61">
        <f t="shared" ref="AA1539:AA1586" si="167">IF(OR(N1539&lt;&gt;"",O1539&lt;&gt;"",P1539&lt;&gt;""),1000000,0)</f>
        <v>0</v>
      </c>
    </row>
    <row r="1540" spans="1:27" ht="20.100000000000001" customHeight="1">
      <c r="A1540" s="82">
        <v>8337</v>
      </c>
      <c r="B1540" s="83">
        <v>702040034</v>
      </c>
      <c r="C1540" s="102"/>
      <c r="D1540" s="82" t="s">
        <v>3028</v>
      </c>
      <c r="E1540" s="106" t="s">
        <v>3145</v>
      </c>
      <c r="F1540" s="104" t="s">
        <v>3147</v>
      </c>
      <c r="G1540" s="103" t="s">
        <v>4403</v>
      </c>
      <c r="H1540" s="103" t="s">
        <v>1817</v>
      </c>
      <c r="I1540" s="103" t="s">
        <v>4404</v>
      </c>
      <c r="J1540" s="103" t="s">
        <v>3146</v>
      </c>
      <c r="K1540" s="82">
        <f t="shared" si="163"/>
        <v>2</v>
      </c>
      <c r="L1540" s="82">
        <v>34</v>
      </c>
      <c r="M1540" s="105">
        <f t="shared" si="162"/>
        <v>400000</v>
      </c>
      <c r="N1540" s="105"/>
      <c r="O1540" s="105" t="str">
        <f t="shared" si="164"/>
        <v/>
      </c>
      <c r="P1540" s="105" t="str">
        <f t="shared" si="165"/>
        <v/>
      </c>
      <c r="Q1540" s="82" t="s">
        <v>137</v>
      </c>
      <c r="R1540" s="82"/>
      <c r="S1540" s="82"/>
      <c r="T1540" s="82"/>
      <c r="U1540" s="82"/>
      <c r="V1540" s="82"/>
      <c r="W1540" s="82"/>
      <c r="X1540" s="82"/>
      <c r="Y1540" s="82"/>
      <c r="Z1540" s="105">
        <f t="shared" si="166"/>
        <v>400000</v>
      </c>
      <c r="AA1540" s="61">
        <f t="shared" si="167"/>
        <v>0</v>
      </c>
    </row>
    <row r="1541" spans="1:27" ht="20.100000000000001" customHeight="1">
      <c r="A1541" s="82">
        <v>8338</v>
      </c>
      <c r="B1541" s="83">
        <v>702150026</v>
      </c>
      <c r="C1541" s="102"/>
      <c r="D1541" s="82" t="s">
        <v>3028</v>
      </c>
      <c r="E1541" s="106" t="s">
        <v>4405</v>
      </c>
      <c r="F1541" s="104" t="s">
        <v>3188</v>
      </c>
      <c r="G1541" s="103" t="s">
        <v>4406</v>
      </c>
      <c r="H1541" s="103" t="s">
        <v>220</v>
      </c>
      <c r="I1541" s="103" t="s">
        <v>4407</v>
      </c>
      <c r="J1541" s="103" t="s">
        <v>3399</v>
      </c>
      <c r="K1541" s="82">
        <f t="shared" si="163"/>
        <v>1</v>
      </c>
      <c r="L1541" s="82">
        <v>18</v>
      </c>
      <c r="M1541" s="105">
        <f t="shared" si="162"/>
        <v>300000</v>
      </c>
      <c r="N1541" s="105"/>
      <c r="O1541" s="105" t="str">
        <f t="shared" si="164"/>
        <v/>
      </c>
      <c r="P1541" s="105" t="str">
        <f t="shared" si="165"/>
        <v/>
      </c>
      <c r="Q1541" s="82" t="s">
        <v>137</v>
      </c>
      <c r="R1541" s="82"/>
      <c r="S1541" s="82"/>
      <c r="T1541" s="82"/>
      <c r="U1541" s="82"/>
      <c r="V1541" s="82"/>
      <c r="W1541" s="82"/>
      <c r="X1541" s="82"/>
      <c r="Y1541" s="82"/>
      <c r="Z1541" s="105">
        <f t="shared" si="166"/>
        <v>300000</v>
      </c>
      <c r="AA1541" s="61">
        <f t="shared" si="167"/>
        <v>0</v>
      </c>
    </row>
    <row r="1542" spans="1:27" ht="20.100000000000001" customHeight="1">
      <c r="A1542" s="82">
        <v>8339</v>
      </c>
      <c r="B1542" s="83">
        <v>702010003</v>
      </c>
      <c r="C1542" s="102"/>
      <c r="D1542" s="82" t="s">
        <v>3028</v>
      </c>
      <c r="E1542" s="106"/>
      <c r="F1542" s="104"/>
      <c r="G1542" s="103"/>
      <c r="H1542" s="103"/>
      <c r="I1542" s="103"/>
      <c r="J1542" s="103" t="s">
        <v>3030</v>
      </c>
      <c r="K1542" s="82">
        <f t="shared" si="163"/>
        <v>3</v>
      </c>
      <c r="L1542" s="82">
        <v>70</v>
      </c>
      <c r="M1542" s="105">
        <f t="shared" si="162"/>
        <v>500000</v>
      </c>
      <c r="N1542" s="105"/>
      <c r="O1542" s="105" t="str">
        <f t="shared" si="164"/>
        <v/>
      </c>
      <c r="P1542" s="105" t="str">
        <f t="shared" si="165"/>
        <v/>
      </c>
      <c r="Q1542" s="82" t="s">
        <v>137</v>
      </c>
      <c r="R1542" s="82"/>
      <c r="S1542" s="82"/>
      <c r="T1542" s="82"/>
      <c r="U1542" s="82"/>
      <c r="V1542" s="82"/>
      <c r="W1542" s="82"/>
      <c r="X1542" s="82"/>
      <c r="Y1542" s="82"/>
      <c r="Z1542" s="105">
        <f t="shared" si="166"/>
        <v>500000</v>
      </c>
      <c r="AA1542" s="61">
        <f t="shared" si="167"/>
        <v>0</v>
      </c>
    </row>
    <row r="1543" spans="1:27" ht="20.100000000000001" customHeight="1">
      <c r="A1543" s="82">
        <v>8340</v>
      </c>
      <c r="B1543" s="83">
        <v>702010005</v>
      </c>
      <c r="C1543" s="102"/>
      <c r="D1543" s="82" t="s">
        <v>3028</v>
      </c>
      <c r="E1543" s="106"/>
      <c r="F1543" s="104"/>
      <c r="G1543" s="103"/>
      <c r="H1543" s="103"/>
      <c r="I1543" s="103"/>
      <c r="J1543" s="103" t="s">
        <v>3031</v>
      </c>
      <c r="K1543" s="82">
        <f t="shared" si="163"/>
        <v>2</v>
      </c>
      <c r="L1543" s="82">
        <v>45</v>
      </c>
      <c r="M1543" s="105">
        <f t="shared" ref="M1543:M1564" si="168">IF(L1543="","",IF(K1543=1,300000,IF(K1543=2,400000,IF(K1543=3,500000,"エラー"))))</f>
        <v>400000</v>
      </c>
      <c r="N1543" s="105"/>
      <c r="O1543" s="105" t="str">
        <f t="shared" si="164"/>
        <v/>
      </c>
      <c r="P1543" s="105" t="str">
        <f t="shared" si="165"/>
        <v/>
      </c>
      <c r="Q1543" s="82" t="s">
        <v>137</v>
      </c>
      <c r="R1543" s="82"/>
      <c r="S1543" s="82"/>
      <c r="T1543" s="82"/>
      <c r="U1543" s="82"/>
      <c r="V1543" s="82"/>
      <c r="W1543" s="82"/>
      <c r="X1543" s="82"/>
      <c r="Y1543" s="82"/>
      <c r="Z1543" s="105">
        <f t="shared" si="166"/>
        <v>400000</v>
      </c>
      <c r="AA1543" s="61">
        <f t="shared" si="167"/>
        <v>0</v>
      </c>
    </row>
    <row r="1544" spans="1:27" ht="20.100000000000001" customHeight="1">
      <c r="A1544" s="82">
        <v>8341</v>
      </c>
      <c r="B1544" s="83">
        <v>702020005</v>
      </c>
      <c r="C1544" s="102"/>
      <c r="D1544" s="82" t="s">
        <v>3028</v>
      </c>
      <c r="E1544" s="106"/>
      <c r="F1544" s="104"/>
      <c r="G1544" s="103"/>
      <c r="H1544" s="103"/>
      <c r="I1544" s="103"/>
      <c r="J1544" s="103" t="s">
        <v>3060</v>
      </c>
      <c r="K1544" s="82">
        <f t="shared" si="163"/>
        <v>2</v>
      </c>
      <c r="L1544" s="82">
        <v>30</v>
      </c>
      <c r="M1544" s="105">
        <f t="shared" si="168"/>
        <v>400000</v>
      </c>
      <c r="N1544" s="105"/>
      <c r="O1544" s="105" t="str">
        <f t="shared" si="164"/>
        <v/>
      </c>
      <c r="P1544" s="105" t="str">
        <f t="shared" si="165"/>
        <v/>
      </c>
      <c r="Q1544" s="82" t="s">
        <v>137</v>
      </c>
      <c r="R1544" s="82"/>
      <c r="S1544" s="82"/>
      <c r="T1544" s="82"/>
      <c r="U1544" s="82"/>
      <c r="V1544" s="82"/>
      <c r="W1544" s="82"/>
      <c r="X1544" s="82"/>
      <c r="Y1544" s="82"/>
      <c r="Z1544" s="105">
        <f t="shared" si="166"/>
        <v>400000</v>
      </c>
      <c r="AA1544" s="61">
        <f t="shared" si="167"/>
        <v>0</v>
      </c>
    </row>
    <row r="1545" spans="1:27" ht="20.100000000000001" customHeight="1">
      <c r="A1545" s="82">
        <v>8342</v>
      </c>
      <c r="B1545" s="83">
        <v>702020025</v>
      </c>
      <c r="C1545" s="102"/>
      <c r="D1545" s="82" t="s">
        <v>3028</v>
      </c>
      <c r="E1545" s="106"/>
      <c r="F1545" s="104"/>
      <c r="G1545" s="103"/>
      <c r="H1545" s="103"/>
      <c r="I1545" s="103"/>
      <c r="J1545" s="103" t="s">
        <v>3079</v>
      </c>
      <c r="K1545" s="82">
        <f t="shared" si="163"/>
        <v>1</v>
      </c>
      <c r="L1545" s="82">
        <v>5</v>
      </c>
      <c r="M1545" s="105">
        <f t="shared" si="168"/>
        <v>300000</v>
      </c>
      <c r="N1545" s="105"/>
      <c r="O1545" s="105" t="str">
        <f t="shared" si="164"/>
        <v/>
      </c>
      <c r="P1545" s="105" t="str">
        <f t="shared" si="165"/>
        <v/>
      </c>
      <c r="Q1545" s="82" t="s">
        <v>137</v>
      </c>
      <c r="R1545" s="82"/>
      <c r="S1545" s="82"/>
      <c r="T1545" s="82"/>
      <c r="U1545" s="82"/>
      <c r="V1545" s="82"/>
      <c r="W1545" s="82"/>
      <c r="X1545" s="82"/>
      <c r="Y1545" s="82"/>
      <c r="Z1545" s="105">
        <f t="shared" si="166"/>
        <v>300000</v>
      </c>
      <c r="AA1545" s="61">
        <f t="shared" si="167"/>
        <v>0</v>
      </c>
    </row>
    <row r="1546" spans="1:27" ht="20.100000000000001" customHeight="1">
      <c r="A1546" s="82">
        <v>8343</v>
      </c>
      <c r="B1546" s="83">
        <v>702030004</v>
      </c>
      <c r="C1546" s="102"/>
      <c r="D1546" s="82" t="s">
        <v>3028</v>
      </c>
      <c r="E1546" s="106"/>
      <c r="F1546" s="104"/>
      <c r="G1546" s="103"/>
      <c r="H1546" s="103"/>
      <c r="I1546" s="103"/>
      <c r="J1546" s="103" t="s">
        <v>3094</v>
      </c>
      <c r="K1546" s="82">
        <f t="shared" si="163"/>
        <v>2</v>
      </c>
      <c r="L1546" s="82">
        <v>30</v>
      </c>
      <c r="M1546" s="105">
        <f t="shared" si="168"/>
        <v>400000</v>
      </c>
      <c r="N1546" s="105"/>
      <c r="O1546" s="105" t="str">
        <f t="shared" si="164"/>
        <v/>
      </c>
      <c r="P1546" s="105" t="str">
        <f t="shared" si="165"/>
        <v/>
      </c>
      <c r="Q1546" s="82" t="s">
        <v>137</v>
      </c>
      <c r="R1546" s="82"/>
      <c r="S1546" s="82"/>
      <c r="T1546" s="82"/>
      <c r="U1546" s="82"/>
      <c r="V1546" s="82"/>
      <c r="W1546" s="82"/>
      <c r="X1546" s="82"/>
      <c r="Y1546" s="82"/>
      <c r="Z1546" s="105">
        <f t="shared" si="166"/>
        <v>400000</v>
      </c>
      <c r="AA1546" s="61">
        <f t="shared" si="167"/>
        <v>0</v>
      </c>
    </row>
    <row r="1547" spans="1:27" ht="20.100000000000001" customHeight="1">
      <c r="A1547" s="82">
        <v>8344</v>
      </c>
      <c r="B1547" s="83">
        <v>702030010</v>
      </c>
      <c r="C1547" s="102"/>
      <c r="D1547" s="82" t="s">
        <v>3028</v>
      </c>
      <c r="E1547" s="106"/>
      <c r="F1547" s="104"/>
      <c r="G1547" s="103"/>
      <c r="H1547" s="103"/>
      <c r="I1547" s="103"/>
      <c r="J1547" s="103" t="s">
        <v>3101</v>
      </c>
      <c r="K1547" s="82">
        <f t="shared" si="163"/>
        <v>2</v>
      </c>
      <c r="L1547" s="82">
        <v>24</v>
      </c>
      <c r="M1547" s="105">
        <f t="shared" si="168"/>
        <v>400000</v>
      </c>
      <c r="N1547" s="105"/>
      <c r="O1547" s="105" t="str">
        <f t="shared" si="164"/>
        <v/>
      </c>
      <c r="P1547" s="105" t="str">
        <f t="shared" si="165"/>
        <v/>
      </c>
      <c r="Q1547" s="82" t="s">
        <v>137</v>
      </c>
      <c r="R1547" s="82"/>
      <c r="S1547" s="82"/>
      <c r="T1547" s="82"/>
      <c r="U1547" s="82"/>
      <c r="V1547" s="82"/>
      <c r="W1547" s="82"/>
      <c r="X1547" s="82"/>
      <c r="Y1547" s="82"/>
      <c r="Z1547" s="105">
        <f t="shared" si="166"/>
        <v>400000</v>
      </c>
      <c r="AA1547" s="61">
        <f t="shared" si="167"/>
        <v>0</v>
      </c>
    </row>
    <row r="1548" spans="1:27" ht="20.100000000000001" customHeight="1">
      <c r="A1548" s="82">
        <v>8345</v>
      </c>
      <c r="B1548" s="83">
        <v>702050003</v>
      </c>
      <c r="C1548" s="102"/>
      <c r="D1548" s="82" t="s">
        <v>3028</v>
      </c>
      <c r="E1548" s="106"/>
      <c r="F1548" s="104"/>
      <c r="G1548" s="103"/>
      <c r="H1548" s="103"/>
      <c r="I1548" s="103"/>
      <c r="J1548" s="103" t="s">
        <v>4408</v>
      </c>
      <c r="K1548" s="82">
        <f t="shared" si="163"/>
        <v>2</v>
      </c>
      <c r="L1548" s="82">
        <v>26</v>
      </c>
      <c r="M1548" s="105">
        <f t="shared" si="168"/>
        <v>400000</v>
      </c>
      <c r="N1548" s="105"/>
      <c r="O1548" s="105" t="str">
        <f t="shared" si="164"/>
        <v/>
      </c>
      <c r="P1548" s="105" t="str">
        <f t="shared" si="165"/>
        <v/>
      </c>
      <c r="Q1548" s="82" t="s">
        <v>137</v>
      </c>
      <c r="R1548" s="82"/>
      <c r="S1548" s="82"/>
      <c r="T1548" s="82"/>
      <c r="U1548" s="82"/>
      <c r="V1548" s="82"/>
      <c r="W1548" s="82"/>
      <c r="X1548" s="82"/>
      <c r="Y1548" s="82"/>
      <c r="Z1548" s="105">
        <f t="shared" si="166"/>
        <v>400000</v>
      </c>
      <c r="AA1548" s="61">
        <f t="shared" si="167"/>
        <v>0</v>
      </c>
    </row>
    <row r="1549" spans="1:27" ht="20.100000000000001" customHeight="1">
      <c r="A1549" s="82">
        <v>8346</v>
      </c>
      <c r="B1549" s="83">
        <v>702060001</v>
      </c>
      <c r="C1549" s="102"/>
      <c r="D1549" s="82" t="s">
        <v>3028</v>
      </c>
      <c r="E1549" s="106"/>
      <c r="F1549" s="104"/>
      <c r="G1549" s="103"/>
      <c r="H1549" s="103"/>
      <c r="I1549" s="103"/>
      <c r="J1549" s="103" t="s">
        <v>3169</v>
      </c>
      <c r="K1549" s="82">
        <f t="shared" si="163"/>
        <v>2</v>
      </c>
      <c r="L1549" s="82">
        <v>45</v>
      </c>
      <c r="M1549" s="105">
        <f t="shared" si="168"/>
        <v>400000</v>
      </c>
      <c r="N1549" s="105"/>
      <c r="O1549" s="105" t="str">
        <f t="shared" si="164"/>
        <v/>
      </c>
      <c r="P1549" s="105" t="str">
        <f t="shared" si="165"/>
        <v/>
      </c>
      <c r="Q1549" s="82" t="s">
        <v>137</v>
      </c>
      <c r="R1549" s="82"/>
      <c r="S1549" s="82"/>
      <c r="T1549" s="82"/>
      <c r="U1549" s="82"/>
      <c r="V1549" s="82"/>
      <c r="W1549" s="82"/>
      <c r="X1549" s="82"/>
      <c r="Y1549" s="82"/>
      <c r="Z1549" s="105">
        <f t="shared" si="166"/>
        <v>400000</v>
      </c>
      <c r="AA1549" s="61">
        <f t="shared" si="167"/>
        <v>0</v>
      </c>
    </row>
    <row r="1550" spans="1:27" ht="20.100000000000001" customHeight="1">
      <c r="A1550" s="82">
        <v>8347</v>
      </c>
      <c r="B1550" s="83">
        <v>702060022</v>
      </c>
      <c r="C1550" s="102"/>
      <c r="D1550" s="82" t="s">
        <v>3028</v>
      </c>
      <c r="E1550" s="106"/>
      <c r="F1550" s="104"/>
      <c r="G1550" s="103"/>
      <c r="H1550" s="103"/>
      <c r="I1550" s="103"/>
      <c r="J1550" s="103" t="s">
        <v>4409</v>
      </c>
      <c r="K1550" s="82">
        <f t="shared" si="163"/>
        <v>1</v>
      </c>
      <c r="L1550" s="82">
        <v>9</v>
      </c>
      <c r="M1550" s="105">
        <f t="shared" si="168"/>
        <v>300000</v>
      </c>
      <c r="N1550" s="105"/>
      <c r="O1550" s="105" t="str">
        <f t="shared" si="164"/>
        <v/>
      </c>
      <c r="P1550" s="105" t="str">
        <f t="shared" si="165"/>
        <v/>
      </c>
      <c r="Q1550" s="82" t="s">
        <v>137</v>
      </c>
      <c r="R1550" s="82"/>
      <c r="S1550" s="82"/>
      <c r="T1550" s="82"/>
      <c r="U1550" s="82"/>
      <c r="V1550" s="82"/>
      <c r="W1550" s="82"/>
      <c r="X1550" s="82"/>
      <c r="Y1550" s="82"/>
      <c r="Z1550" s="105">
        <f t="shared" si="166"/>
        <v>300000</v>
      </c>
      <c r="AA1550" s="61">
        <f t="shared" si="167"/>
        <v>0</v>
      </c>
    </row>
    <row r="1551" spans="1:27" ht="20.100000000000001" customHeight="1">
      <c r="A1551" s="82">
        <v>8348</v>
      </c>
      <c r="B1551" s="83">
        <v>702060023</v>
      </c>
      <c r="C1551" s="102"/>
      <c r="D1551" s="82" t="s">
        <v>3028</v>
      </c>
      <c r="E1551" s="106"/>
      <c r="F1551" s="104"/>
      <c r="G1551" s="103"/>
      <c r="H1551" s="103"/>
      <c r="I1551" s="103"/>
      <c r="J1551" s="103" t="s">
        <v>4410</v>
      </c>
      <c r="K1551" s="82">
        <f t="shared" si="163"/>
        <v>1</v>
      </c>
      <c r="L1551" s="82">
        <v>3</v>
      </c>
      <c r="M1551" s="105">
        <f t="shared" si="168"/>
        <v>300000</v>
      </c>
      <c r="N1551" s="105"/>
      <c r="O1551" s="105" t="str">
        <f t="shared" si="164"/>
        <v/>
      </c>
      <c r="P1551" s="105" t="str">
        <f t="shared" si="165"/>
        <v/>
      </c>
      <c r="Q1551" s="82" t="s">
        <v>137</v>
      </c>
      <c r="R1551" s="82"/>
      <c r="S1551" s="82"/>
      <c r="T1551" s="82"/>
      <c r="U1551" s="82"/>
      <c r="V1551" s="82"/>
      <c r="W1551" s="82"/>
      <c r="X1551" s="82"/>
      <c r="Y1551" s="82"/>
      <c r="Z1551" s="105">
        <f t="shared" si="166"/>
        <v>300000</v>
      </c>
      <c r="AA1551" s="61">
        <f t="shared" si="167"/>
        <v>0</v>
      </c>
    </row>
    <row r="1552" spans="1:27" ht="20.100000000000001" customHeight="1">
      <c r="A1552" s="82">
        <v>8349</v>
      </c>
      <c r="B1552" s="83">
        <v>702080014</v>
      </c>
      <c r="C1552" s="102"/>
      <c r="D1552" s="82" t="s">
        <v>3028</v>
      </c>
      <c r="E1552" s="106"/>
      <c r="F1552" s="104"/>
      <c r="G1552" s="103"/>
      <c r="H1552" s="103"/>
      <c r="I1552" s="103"/>
      <c r="J1552" s="103" t="s">
        <v>4411</v>
      </c>
      <c r="K1552" s="82">
        <f t="shared" si="163"/>
        <v>1</v>
      </c>
      <c r="L1552" s="82">
        <v>17</v>
      </c>
      <c r="M1552" s="105">
        <f t="shared" si="168"/>
        <v>300000</v>
      </c>
      <c r="N1552" s="105"/>
      <c r="O1552" s="105" t="str">
        <f t="shared" si="164"/>
        <v/>
      </c>
      <c r="P1552" s="105" t="str">
        <f t="shared" si="165"/>
        <v/>
      </c>
      <c r="Q1552" s="82" t="s">
        <v>137</v>
      </c>
      <c r="R1552" s="82"/>
      <c r="S1552" s="82"/>
      <c r="T1552" s="82"/>
      <c r="U1552" s="82"/>
      <c r="V1552" s="82"/>
      <c r="W1552" s="82"/>
      <c r="X1552" s="82"/>
      <c r="Y1552" s="82"/>
      <c r="Z1552" s="105">
        <f t="shared" si="166"/>
        <v>300000</v>
      </c>
      <c r="AA1552" s="61">
        <f t="shared" si="167"/>
        <v>0</v>
      </c>
    </row>
    <row r="1553" spans="1:27" ht="20.100000000000001" customHeight="1">
      <c r="A1553" s="82">
        <v>8350</v>
      </c>
      <c r="B1553" s="83">
        <v>702110027</v>
      </c>
      <c r="C1553" s="102"/>
      <c r="D1553" s="82" t="s">
        <v>3028</v>
      </c>
      <c r="E1553" s="106"/>
      <c r="F1553" s="104"/>
      <c r="G1553" s="103"/>
      <c r="H1553" s="103"/>
      <c r="I1553" s="103"/>
      <c r="J1553" s="103" t="s">
        <v>3263</v>
      </c>
      <c r="K1553" s="82">
        <f t="shared" si="163"/>
        <v>1</v>
      </c>
      <c r="L1553" s="82">
        <v>19</v>
      </c>
      <c r="M1553" s="105">
        <f t="shared" si="168"/>
        <v>300000</v>
      </c>
      <c r="N1553" s="105"/>
      <c r="O1553" s="105" t="str">
        <f t="shared" si="164"/>
        <v/>
      </c>
      <c r="P1553" s="105" t="str">
        <f t="shared" si="165"/>
        <v/>
      </c>
      <c r="Q1553" s="82" t="s">
        <v>137</v>
      </c>
      <c r="R1553" s="82"/>
      <c r="S1553" s="82"/>
      <c r="T1553" s="82"/>
      <c r="U1553" s="82"/>
      <c r="V1553" s="82"/>
      <c r="W1553" s="82"/>
      <c r="X1553" s="82"/>
      <c r="Y1553" s="82"/>
      <c r="Z1553" s="105">
        <f t="shared" si="166"/>
        <v>300000</v>
      </c>
      <c r="AA1553" s="61">
        <f t="shared" si="167"/>
        <v>0</v>
      </c>
    </row>
    <row r="1554" spans="1:27" ht="20.100000000000001" customHeight="1">
      <c r="A1554" s="82">
        <v>8351</v>
      </c>
      <c r="B1554" s="83">
        <v>702110038</v>
      </c>
      <c r="C1554" s="102"/>
      <c r="D1554" s="82" t="s">
        <v>3028</v>
      </c>
      <c r="E1554" s="106"/>
      <c r="F1554" s="104"/>
      <c r="G1554" s="103"/>
      <c r="H1554" s="103"/>
      <c r="I1554" s="103"/>
      <c r="J1554" s="103" t="s">
        <v>3269</v>
      </c>
      <c r="K1554" s="82">
        <f t="shared" si="163"/>
        <v>2</v>
      </c>
      <c r="L1554" s="82">
        <v>20</v>
      </c>
      <c r="M1554" s="105">
        <f t="shared" si="168"/>
        <v>400000</v>
      </c>
      <c r="N1554" s="105"/>
      <c r="O1554" s="105" t="str">
        <f t="shared" si="164"/>
        <v/>
      </c>
      <c r="P1554" s="105" t="str">
        <f t="shared" si="165"/>
        <v/>
      </c>
      <c r="Q1554" s="82" t="s">
        <v>137</v>
      </c>
      <c r="R1554" s="82"/>
      <c r="S1554" s="82"/>
      <c r="T1554" s="82"/>
      <c r="U1554" s="82"/>
      <c r="V1554" s="82"/>
      <c r="W1554" s="82"/>
      <c r="X1554" s="82"/>
      <c r="Y1554" s="82"/>
      <c r="Z1554" s="105">
        <f t="shared" si="166"/>
        <v>400000</v>
      </c>
      <c r="AA1554" s="61">
        <f t="shared" si="167"/>
        <v>0</v>
      </c>
    </row>
    <row r="1555" spans="1:27" ht="20.100000000000001" customHeight="1">
      <c r="A1555" s="82">
        <v>8352</v>
      </c>
      <c r="B1555" s="83">
        <v>702110044</v>
      </c>
      <c r="C1555" s="102"/>
      <c r="D1555" s="82" t="s">
        <v>3028</v>
      </c>
      <c r="E1555" s="106"/>
      <c r="F1555" s="104"/>
      <c r="G1555" s="103"/>
      <c r="H1555" s="103"/>
      <c r="I1555" s="103"/>
      <c r="J1555" s="103" t="s">
        <v>3272</v>
      </c>
      <c r="K1555" s="82">
        <f t="shared" si="163"/>
        <v>1</v>
      </c>
      <c r="L1555" s="82">
        <v>18</v>
      </c>
      <c r="M1555" s="105">
        <f t="shared" si="168"/>
        <v>300000</v>
      </c>
      <c r="N1555" s="105"/>
      <c r="O1555" s="105" t="str">
        <f t="shared" si="164"/>
        <v/>
      </c>
      <c r="P1555" s="105" t="str">
        <f t="shared" si="165"/>
        <v/>
      </c>
      <c r="Q1555" s="82" t="s">
        <v>137</v>
      </c>
      <c r="R1555" s="82"/>
      <c r="S1555" s="82"/>
      <c r="T1555" s="82"/>
      <c r="U1555" s="82"/>
      <c r="V1555" s="82"/>
      <c r="W1555" s="82"/>
      <c r="X1555" s="82"/>
      <c r="Y1555" s="82"/>
      <c r="Z1555" s="105">
        <f t="shared" si="166"/>
        <v>300000</v>
      </c>
      <c r="AA1555" s="61">
        <f t="shared" si="167"/>
        <v>0</v>
      </c>
    </row>
    <row r="1556" spans="1:27" ht="20.100000000000001" customHeight="1">
      <c r="A1556" s="82">
        <v>8353</v>
      </c>
      <c r="B1556" s="83">
        <v>702120004</v>
      </c>
      <c r="C1556" s="102"/>
      <c r="D1556" s="82" t="s">
        <v>3028</v>
      </c>
      <c r="E1556" s="106"/>
      <c r="F1556" s="104"/>
      <c r="G1556" s="103"/>
      <c r="H1556" s="103"/>
      <c r="I1556" s="103"/>
      <c r="J1556" s="103" t="s">
        <v>3274</v>
      </c>
      <c r="K1556" s="82">
        <f t="shared" si="163"/>
        <v>3</v>
      </c>
      <c r="L1556" s="82">
        <v>61</v>
      </c>
      <c r="M1556" s="105">
        <f t="shared" si="168"/>
        <v>500000</v>
      </c>
      <c r="N1556" s="105"/>
      <c r="O1556" s="105" t="str">
        <f t="shared" si="164"/>
        <v/>
      </c>
      <c r="P1556" s="105" t="str">
        <f t="shared" si="165"/>
        <v/>
      </c>
      <c r="Q1556" s="82" t="s">
        <v>137</v>
      </c>
      <c r="R1556" s="82"/>
      <c r="S1556" s="82"/>
      <c r="T1556" s="82"/>
      <c r="U1556" s="82"/>
      <c r="V1556" s="82"/>
      <c r="W1556" s="82"/>
      <c r="X1556" s="82"/>
      <c r="Y1556" s="82"/>
      <c r="Z1556" s="105">
        <f t="shared" si="166"/>
        <v>500000</v>
      </c>
      <c r="AA1556" s="61">
        <f t="shared" si="167"/>
        <v>0</v>
      </c>
    </row>
    <row r="1557" spans="1:27" ht="20.100000000000001" customHeight="1">
      <c r="A1557" s="82">
        <v>8354</v>
      </c>
      <c r="B1557" s="83">
        <v>702130023</v>
      </c>
      <c r="C1557" s="102"/>
      <c r="D1557" s="82" t="s">
        <v>3028</v>
      </c>
      <c r="E1557" s="106"/>
      <c r="F1557" s="104"/>
      <c r="G1557" s="103"/>
      <c r="H1557" s="103"/>
      <c r="I1557" s="103"/>
      <c r="J1557" s="103" t="s">
        <v>3315</v>
      </c>
      <c r="K1557" s="82">
        <f t="shared" si="163"/>
        <v>2</v>
      </c>
      <c r="L1557" s="82">
        <v>27</v>
      </c>
      <c r="M1557" s="105">
        <f t="shared" si="168"/>
        <v>400000</v>
      </c>
      <c r="N1557" s="105"/>
      <c r="O1557" s="105" t="str">
        <f t="shared" si="164"/>
        <v/>
      </c>
      <c r="P1557" s="105" t="str">
        <f t="shared" si="165"/>
        <v/>
      </c>
      <c r="Q1557" s="82" t="s">
        <v>137</v>
      </c>
      <c r="R1557" s="82"/>
      <c r="S1557" s="82"/>
      <c r="T1557" s="82"/>
      <c r="U1557" s="82"/>
      <c r="V1557" s="82"/>
      <c r="W1557" s="82"/>
      <c r="X1557" s="82"/>
      <c r="Y1557" s="82"/>
      <c r="Z1557" s="105">
        <f t="shared" si="166"/>
        <v>400000</v>
      </c>
      <c r="AA1557" s="61">
        <f t="shared" si="167"/>
        <v>0</v>
      </c>
    </row>
    <row r="1558" spans="1:27" ht="20.100000000000001" customHeight="1">
      <c r="A1558" s="82">
        <v>8355</v>
      </c>
      <c r="B1558" s="83">
        <v>702130024</v>
      </c>
      <c r="C1558" s="102"/>
      <c r="D1558" s="82" t="s">
        <v>3028</v>
      </c>
      <c r="E1558" s="106"/>
      <c r="F1558" s="104"/>
      <c r="G1558" s="103"/>
      <c r="H1558" s="103"/>
      <c r="I1558" s="103"/>
      <c r="J1558" s="103" t="s">
        <v>3316</v>
      </c>
      <c r="K1558" s="82">
        <f t="shared" si="163"/>
        <v>1</v>
      </c>
      <c r="L1558" s="82">
        <v>4</v>
      </c>
      <c r="M1558" s="105">
        <f t="shared" si="168"/>
        <v>300000</v>
      </c>
      <c r="N1558" s="105"/>
      <c r="O1558" s="105" t="str">
        <f t="shared" si="164"/>
        <v/>
      </c>
      <c r="P1558" s="105" t="str">
        <f t="shared" si="165"/>
        <v/>
      </c>
      <c r="Q1558" s="82" t="s">
        <v>137</v>
      </c>
      <c r="R1558" s="82"/>
      <c r="S1558" s="82"/>
      <c r="T1558" s="82"/>
      <c r="U1558" s="82"/>
      <c r="V1558" s="82"/>
      <c r="W1558" s="82"/>
      <c r="X1558" s="82"/>
      <c r="Y1558" s="82"/>
      <c r="Z1558" s="105">
        <f t="shared" si="166"/>
        <v>300000</v>
      </c>
      <c r="AA1558" s="61">
        <f t="shared" si="167"/>
        <v>0</v>
      </c>
    </row>
    <row r="1559" spans="1:27" ht="20.100000000000001" customHeight="1">
      <c r="A1559" s="82">
        <v>8356</v>
      </c>
      <c r="B1559" s="83">
        <v>702130039</v>
      </c>
      <c r="C1559" s="102"/>
      <c r="D1559" s="82" t="s">
        <v>3028</v>
      </c>
      <c r="E1559" s="106"/>
      <c r="F1559" s="104"/>
      <c r="G1559" s="103"/>
      <c r="H1559" s="103"/>
      <c r="I1559" s="103"/>
      <c r="J1559" s="103" t="s">
        <v>4412</v>
      </c>
      <c r="K1559" s="82">
        <f t="shared" si="163"/>
        <v>2</v>
      </c>
      <c r="L1559" s="82">
        <v>20</v>
      </c>
      <c r="M1559" s="105">
        <f t="shared" si="168"/>
        <v>400000</v>
      </c>
      <c r="N1559" s="105"/>
      <c r="O1559" s="105" t="str">
        <f t="shared" si="164"/>
        <v/>
      </c>
      <c r="P1559" s="105" t="str">
        <f t="shared" si="165"/>
        <v/>
      </c>
      <c r="Q1559" s="82" t="s">
        <v>137</v>
      </c>
      <c r="R1559" s="82"/>
      <c r="S1559" s="82"/>
      <c r="T1559" s="82"/>
      <c r="U1559" s="82"/>
      <c r="V1559" s="82"/>
      <c r="W1559" s="82"/>
      <c r="X1559" s="82"/>
      <c r="Y1559" s="82"/>
      <c r="Z1559" s="105">
        <f t="shared" si="166"/>
        <v>400000</v>
      </c>
      <c r="AA1559" s="61">
        <f t="shared" si="167"/>
        <v>0</v>
      </c>
    </row>
    <row r="1560" spans="1:27" ht="20.100000000000001" customHeight="1">
      <c r="A1560" s="82">
        <v>8357</v>
      </c>
      <c r="B1560" s="83">
        <v>702140003</v>
      </c>
      <c r="C1560" s="102"/>
      <c r="D1560" s="82" t="s">
        <v>3028</v>
      </c>
      <c r="E1560" s="106"/>
      <c r="F1560" s="104"/>
      <c r="G1560" s="103"/>
      <c r="H1560" s="103"/>
      <c r="I1560" s="103"/>
      <c r="J1560" s="103" t="s">
        <v>3331</v>
      </c>
      <c r="K1560" s="82">
        <f t="shared" si="163"/>
        <v>2</v>
      </c>
      <c r="L1560" s="82">
        <v>32</v>
      </c>
      <c r="M1560" s="105">
        <f t="shared" si="168"/>
        <v>400000</v>
      </c>
      <c r="N1560" s="105"/>
      <c r="O1560" s="105" t="str">
        <f t="shared" si="164"/>
        <v/>
      </c>
      <c r="P1560" s="105" t="str">
        <f t="shared" si="165"/>
        <v/>
      </c>
      <c r="Q1560" s="82" t="s">
        <v>137</v>
      </c>
      <c r="R1560" s="82"/>
      <c r="S1560" s="82"/>
      <c r="T1560" s="82"/>
      <c r="U1560" s="82"/>
      <c r="V1560" s="82"/>
      <c r="W1560" s="82"/>
      <c r="X1560" s="82"/>
      <c r="Y1560" s="82"/>
      <c r="Z1560" s="105">
        <f t="shared" si="166"/>
        <v>400000</v>
      </c>
      <c r="AA1560" s="61">
        <f t="shared" si="167"/>
        <v>0</v>
      </c>
    </row>
    <row r="1561" spans="1:27" ht="20.100000000000001" customHeight="1">
      <c r="A1561" s="82">
        <v>8358</v>
      </c>
      <c r="B1561" s="83">
        <v>702140038</v>
      </c>
      <c r="C1561" s="102"/>
      <c r="D1561" s="82" t="s">
        <v>3028</v>
      </c>
      <c r="E1561" s="106"/>
      <c r="F1561" s="104"/>
      <c r="G1561" s="103"/>
      <c r="H1561" s="103"/>
      <c r="I1561" s="103"/>
      <c r="J1561" s="103" t="s">
        <v>3357</v>
      </c>
      <c r="K1561" s="82">
        <f t="shared" si="163"/>
        <v>2</v>
      </c>
      <c r="L1561" s="82">
        <v>24</v>
      </c>
      <c r="M1561" s="105">
        <f t="shared" si="168"/>
        <v>400000</v>
      </c>
      <c r="N1561" s="105"/>
      <c r="O1561" s="105" t="str">
        <f t="shared" si="164"/>
        <v/>
      </c>
      <c r="P1561" s="105" t="str">
        <f t="shared" si="165"/>
        <v/>
      </c>
      <c r="Q1561" s="82" t="s">
        <v>137</v>
      </c>
      <c r="R1561" s="82"/>
      <c r="S1561" s="82"/>
      <c r="T1561" s="82"/>
      <c r="U1561" s="82"/>
      <c r="V1561" s="82"/>
      <c r="W1561" s="82"/>
      <c r="X1561" s="82"/>
      <c r="Y1561" s="82"/>
      <c r="Z1561" s="105">
        <f t="shared" si="166"/>
        <v>400000</v>
      </c>
      <c r="AA1561" s="61">
        <f t="shared" si="167"/>
        <v>0</v>
      </c>
    </row>
    <row r="1562" spans="1:27" ht="20.100000000000001" customHeight="1">
      <c r="A1562" s="82">
        <v>8359</v>
      </c>
      <c r="B1562" s="83">
        <v>702170001</v>
      </c>
      <c r="C1562" s="102"/>
      <c r="D1562" s="82" t="s">
        <v>3028</v>
      </c>
      <c r="E1562" s="106"/>
      <c r="F1562" s="104"/>
      <c r="G1562" s="103"/>
      <c r="H1562" s="103"/>
      <c r="I1562" s="103"/>
      <c r="J1562" s="103" t="s">
        <v>3366</v>
      </c>
      <c r="K1562" s="82">
        <f t="shared" si="163"/>
        <v>1</v>
      </c>
      <c r="L1562" s="82">
        <v>14</v>
      </c>
      <c r="M1562" s="105">
        <f t="shared" si="168"/>
        <v>300000</v>
      </c>
      <c r="N1562" s="105"/>
      <c r="O1562" s="105" t="str">
        <f t="shared" si="164"/>
        <v/>
      </c>
      <c r="P1562" s="105" t="str">
        <f t="shared" si="165"/>
        <v/>
      </c>
      <c r="Q1562" s="82" t="s">
        <v>137</v>
      </c>
      <c r="R1562" s="82"/>
      <c r="S1562" s="82"/>
      <c r="T1562" s="82"/>
      <c r="U1562" s="82"/>
      <c r="V1562" s="82"/>
      <c r="W1562" s="82"/>
      <c r="X1562" s="82"/>
      <c r="Y1562" s="82"/>
      <c r="Z1562" s="105">
        <f t="shared" si="166"/>
        <v>300000</v>
      </c>
      <c r="AA1562" s="61">
        <f t="shared" si="167"/>
        <v>0</v>
      </c>
    </row>
    <row r="1563" spans="1:27" ht="20.100000000000001" customHeight="1">
      <c r="A1563" s="82">
        <v>8360</v>
      </c>
      <c r="B1563" s="83">
        <v>702150004</v>
      </c>
      <c r="C1563" s="102"/>
      <c r="D1563" s="82" t="s">
        <v>3028</v>
      </c>
      <c r="E1563" s="106"/>
      <c r="F1563" s="104"/>
      <c r="G1563" s="103"/>
      <c r="H1563" s="103"/>
      <c r="I1563" s="103"/>
      <c r="J1563" s="103" t="s">
        <v>4413</v>
      </c>
      <c r="K1563" s="82">
        <f t="shared" si="163"/>
        <v>2</v>
      </c>
      <c r="L1563" s="82">
        <v>27</v>
      </c>
      <c r="M1563" s="105">
        <f t="shared" si="168"/>
        <v>400000</v>
      </c>
      <c r="N1563" s="105"/>
      <c r="O1563" s="105" t="str">
        <f t="shared" si="164"/>
        <v/>
      </c>
      <c r="P1563" s="105" t="str">
        <f t="shared" si="165"/>
        <v/>
      </c>
      <c r="Q1563" s="82" t="s">
        <v>137</v>
      </c>
      <c r="R1563" s="82"/>
      <c r="S1563" s="82"/>
      <c r="T1563" s="82"/>
      <c r="U1563" s="82"/>
      <c r="V1563" s="82"/>
      <c r="W1563" s="82"/>
      <c r="X1563" s="82"/>
      <c r="Y1563" s="82"/>
      <c r="Z1563" s="105">
        <f t="shared" si="166"/>
        <v>400000</v>
      </c>
      <c r="AA1563" s="61">
        <f t="shared" si="167"/>
        <v>0</v>
      </c>
    </row>
    <row r="1564" spans="1:27" ht="20.100000000000001" customHeight="1">
      <c r="A1564" s="82">
        <v>8361</v>
      </c>
      <c r="B1564" s="83">
        <v>702150035</v>
      </c>
      <c r="C1564" s="102"/>
      <c r="D1564" s="82" t="s">
        <v>3028</v>
      </c>
      <c r="E1564" s="106"/>
      <c r="F1564" s="104"/>
      <c r="G1564" s="103"/>
      <c r="H1564" s="103"/>
      <c r="I1564" s="103"/>
      <c r="J1564" s="103" t="s">
        <v>4414</v>
      </c>
      <c r="K1564" s="82">
        <f t="shared" si="163"/>
        <v>1</v>
      </c>
      <c r="L1564" s="82">
        <v>4</v>
      </c>
      <c r="M1564" s="105">
        <f t="shared" si="168"/>
        <v>300000</v>
      </c>
      <c r="N1564" s="105"/>
      <c r="O1564" s="105" t="str">
        <f t="shared" si="164"/>
        <v/>
      </c>
      <c r="P1564" s="105" t="str">
        <f t="shared" si="165"/>
        <v/>
      </c>
      <c r="Q1564" s="82" t="s">
        <v>137</v>
      </c>
      <c r="R1564" s="82"/>
      <c r="S1564" s="82"/>
      <c r="T1564" s="82"/>
      <c r="U1564" s="82"/>
      <c r="V1564" s="82"/>
      <c r="W1564" s="82"/>
      <c r="X1564" s="82"/>
      <c r="Y1564" s="82"/>
      <c r="Z1564" s="105">
        <f t="shared" si="166"/>
        <v>300000</v>
      </c>
      <c r="AA1564" s="61">
        <f t="shared" si="167"/>
        <v>0</v>
      </c>
    </row>
    <row r="1565" spans="1:27" ht="20.100000000000001" customHeight="1">
      <c r="A1565" s="82">
        <v>8362</v>
      </c>
      <c r="B1565" s="83">
        <v>702020032</v>
      </c>
      <c r="C1565" s="102"/>
      <c r="D1565" s="82" t="s">
        <v>3028</v>
      </c>
      <c r="E1565" s="106" t="s">
        <v>4423</v>
      </c>
      <c r="F1565" s="104" t="s">
        <v>3136</v>
      </c>
      <c r="G1565" s="103" t="s">
        <v>4427</v>
      </c>
      <c r="H1565" s="103" t="s">
        <v>4424</v>
      </c>
      <c r="I1565" s="103" t="s">
        <v>4425</v>
      </c>
      <c r="J1565" s="103" t="s">
        <v>4426</v>
      </c>
      <c r="K1565" s="82">
        <f t="shared" si="163"/>
        <v>1</v>
      </c>
      <c r="L1565" s="82">
        <v>9</v>
      </c>
      <c r="M1565" s="105">
        <f>ROUNDDOWN(IF(L1565="","",IF(K1565=1,300000,IF(K1565=2,400000,IF(K1565=3,500000,"エラー"))))/7*2,-3)</f>
        <v>85000</v>
      </c>
      <c r="N1565" s="105"/>
      <c r="O1565" s="105" t="str">
        <f t="shared" si="164"/>
        <v/>
      </c>
      <c r="P1565" s="105" t="str">
        <f t="shared" si="165"/>
        <v/>
      </c>
      <c r="Q1565" s="82"/>
      <c r="R1565" s="82"/>
      <c r="S1565" s="82"/>
      <c r="T1565" s="82"/>
      <c r="U1565" s="82"/>
      <c r="V1565" s="82"/>
      <c r="W1565" s="82"/>
      <c r="X1565" s="82"/>
      <c r="Y1565" s="82"/>
      <c r="Z1565" s="105">
        <f t="shared" si="166"/>
        <v>85000</v>
      </c>
      <c r="AA1565" s="61">
        <f t="shared" si="167"/>
        <v>0</v>
      </c>
    </row>
    <row r="1566" spans="1:27" ht="20.100000000000001" customHeight="1">
      <c r="A1566" s="82">
        <v>9001</v>
      </c>
      <c r="B1566" s="83">
        <v>703020014</v>
      </c>
      <c r="C1566" s="102"/>
      <c r="D1566" s="82" t="s">
        <v>3411</v>
      </c>
      <c r="E1566" s="82" t="s">
        <v>3412</v>
      </c>
      <c r="F1566" s="132" t="s">
        <v>3076</v>
      </c>
      <c r="G1566" s="83" t="s">
        <v>3415</v>
      </c>
      <c r="I1566" s="82" t="s">
        <v>3413</v>
      </c>
      <c r="J1566" s="83" t="s">
        <v>3414</v>
      </c>
      <c r="K1566" s="82" t="str">
        <f t="shared" si="163"/>
        <v/>
      </c>
      <c r="M1566" s="105">
        <v>300000</v>
      </c>
      <c r="N1566" s="105"/>
      <c r="O1566" s="105" t="str">
        <f t="shared" si="164"/>
        <v/>
      </c>
      <c r="P1566" s="105" t="str">
        <f t="shared" si="165"/>
        <v/>
      </c>
      <c r="Q1566" s="82" t="s">
        <v>137</v>
      </c>
      <c r="R1566" s="82"/>
      <c r="S1566" s="82"/>
      <c r="T1566" s="82"/>
      <c r="U1566" s="82"/>
      <c r="V1566" s="82"/>
      <c r="W1566" s="82"/>
      <c r="X1566" s="82"/>
      <c r="Y1566" s="82"/>
      <c r="Z1566" s="105">
        <f t="shared" ref="Z1566:Z1586" si="169">SUM(M1566:P1566)</f>
        <v>300000</v>
      </c>
      <c r="AA1566" s="61">
        <f t="shared" si="167"/>
        <v>0</v>
      </c>
    </row>
    <row r="1567" spans="1:27" ht="20.100000000000001" customHeight="1">
      <c r="A1567" s="82">
        <v>9002</v>
      </c>
      <c r="B1567" s="83">
        <v>703020030</v>
      </c>
      <c r="C1567" s="102"/>
      <c r="D1567" s="82" t="s">
        <v>3411</v>
      </c>
      <c r="E1567" s="82" t="s">
        <v>3416</v>
      </c>
      <c r="F1567" s="132" t="s">
        <v>3062</v>
      </c>
      <c r="G1567" s="83" t="s">
        <v>3419</v>
      </c>
      <c r="I1567" s="82" t="s">
        <v>3417</v>
      </c>
      <c r="J1567" s="83" t="s">
        <v>3418</v>
      </c>
      <c r="K1567" s="82" t="str">
        <f t="shared" si="163"/>
        <v/>
      </c>
      <c r="M1567" s="105">
        <v>300000</v>
      </c>
      <c r="N1567" s="105"/>
      <c r="O1567" s="105" t="str">
        <f t="shared" si="164"/>
        <v/>
      </c>
      <c r="P1567" s="105" t="str">
        <f t="shared" si="165"/>
        <v/>
      </c>
      <c r="Q1567" s="82" t="s">
        <v>137</v>
      </c>
      <c r="R1567" s="82"/>
      <c r="S1567" s="82"/>
      <c r="T1567" s="82"/>
      <c r="U1567" s="82"/>
      <c r="V1567" s="82"/>
      <c r="W1567" s="82"/>
      <c r="X1567" s="82"/>
      <c r="Y1567" s="82"/>
      <c r="Z1567" s="105">
        <f t="shared" si="169"/>
        <v>300000</v>
      </c>
      <c r="AA1567" s="61">
        <f t="shared" si="167"/>
        <v>0</v>
      </c>
    </row>
    <row r="1568" spans="1:27" ht="20.100000000000001" customHeight="1">
      <c r="A1568" s="82">
        <v>9003</v>
      </c>
      <c r="B1568" s="83">
        <v>703020042</v>
      </c>
      <c r="C1568" s="102"/>
      <c r="D1568" s="82" t="s">
        <v>3411</v>
      </c>
      <c r="E1568" s="82" t="s">
        <v>3420</v>
      </c>
      <c r="F1568" s="132" t="s">
        <v>3066</v>
      </c>
      <c r="G1568" s="83" t="s">
        <v>3422</v>
      </c>
      <c r="I1568" s="82" t="s">
        <v>2289</v>
      </c>
      <c r="J1568" s="83" t="s">
        <v>3421</v>
      </c>
      <c r="K1568" s="82" t="str">
        <f t="shared" si="163"/>
        <v/>
      </c>
      <c r="M1568" s="105">
        <v>300000</v>
      </c>
      <c r="N1568" s="105"/>
      <c r="O1568" s="105" t="str">
        <f t="shared" si="164"/>
        <v/>
      </c>
      <c r="P1568" s="105" t="str">
        <f t="shared" si="165"/>
        <v/>
      </c>
      <c r="Q1568" s="82" t="s">
        <v>137</v>
      </c>
      <c r="R1568" s="82"/>
      <c r="S1568" s="82"/>
      <c r="T1568" s="82"/>
      <c r="U1568" s="82"/>
      <c r="V1568" s="82"/>
      <c r="W1568" s="82"/>
      <c r="X1568" s="82"/>
      <c r="Y1568" s="82"/>
      <c r="Z1568" s="105">
        <f t="shared" si="169"/>
        <v>300000</v>
      </c>
      <c r="AA1568" s="61">
        <f t="shared" si="167"/>
        <v>0</v>
      </c>
    </row>
    <row r="1569" spans="1:27" ht="20.100000000000001" customHeight="1">
      <c r="A1569" s="82">
        <v>9004</v>
      </c>
      <c r="B1569" s="83">
        <v>703030004</v>
      </c>
      <c r="C1569" s="102"/>
      <c r="D1569" s="82" t="s">
        <v>3411</v>
      </c>
      <c r="E1569" s="82" t="s">
        <v>3423</v>
      </c>
      <c r="F1569" s="132" t="s">
        <v>3426</v>
      </c>
      <c r="G1569" s="83" t="s">
        <v>3427</v>
      </c>
      <c r="H1569" s="82" t="s">
        <v>220</v>
      </c>
      <c r="I1569" s="82" t="s">
        <v>3424</v>
      </c>
      <c r="J1569" s="133" t="s">
        <v>3425</v>
      </c>
      <c r="K1569" s="82" t="str">
        <f t="shared" si="163"/>
        <v/>
      </c>
      <c r="M1569" s="105">
        <v>300000</v>
      </c>
      <c r="N1569" s="105"/>
      <c r="O1569" s="105" t="str">
        <f t="shared" si="164"/>
        <v/>
      </c>
      <c r="P1569" s="105" t="str">
        <f t="shared" si="165"/>
        <v/>
      </c>
      <c r="Q1569" s="82" t="s">
        <v>137</v>
      </c>
      <c r="R1569" s="82"/>
      <c r="S1569" s="82"/>
      <c r="T1569" s="82"/>
      <c r="U1569" s="82"/>
      <c r="V1569" s="82"/>
      <c r="W1569" s="82"/>
      <c r="X1569" s="82"/>
      <c r="Y1569" s="82"/>
      <c r="Z1569" s="105">
        <f t="shared" si="169"/>
        <v>300000</v>
      </c>
      <c r="AA1569" s="61">
        <f t="shared" si="167"/>
        <v>0</v>
      </c>
    </row>
    <row r="1570" spans="1:27" ht="20.100000000000001" customHeight="1">
      <c r="A1570" s="82">
        <v>9005</v>
      </c>
      <c r="B1570" s="83">
        <v>703030024</v>
      </c>
      <c r="C1570" s="102"/>
      <c r="D1570" s="82" t="s">
        <v>3411</v>
      </c>
      <c r="E1570" s="82" t="s">
        <v>3428</v>
      </c>
      <c r="F1570" s="132" t="s">
        <v>3431</v>
      </c>
      <c r="G1570" s="83" t="s">
        <v>3432</v>
      </c>
      <c r="I1570" s="82" t="s">
        <v>3429</v>
      </c>
      <c r="J1570" s="83" t="s">
        <v>3430</v>
      </c>
      <c r="K1570" s="82" t="str">
        <f t="shared" si="163"/>
        <v/>
      </c>
      <c r="M1570" s="105">
        <v>300000</v>
      </c>
      <c r="N1570" s="105"/>
      <c r="O1570" s="105" t="str">
        <f t="shared" si="164"/>
        <v/>
      </c>
      <c r="P1570" s="105" t="str">
        <f t="shared" si="165"/>
        <v/>
      </c>
      <c r="Q1570" s="82" t="s">
        <v>137</v>
      </c>
      <c r="R1570" s="82"/>
      <c r="S1570" s="82"/>
      <c r="T1570" s="82"/>
      <c r="U1570" s="82"/>
      <c r="V1570" s="82"/>
      <c r="W1570" s="82"/>
      <c r="X1570" s="82"/>
      <c r="Y1570" s="82"/>
      <c r="Z1570" s="105">
        <f t="shared" si="169"/>
        <v>300000</v>
      </c>
      <c r="AA1570" s="61">
        <f t="shared" si="167"/>
        <v>0</v>
      </c>
    </row>
    <row r="1571" spans="1:27" ht="20.100000000000001" customHeight="1">
      <c r="A1571" s="82">
        <v>9006</v>
      </c>
      <c r="B1571" s="83">
        <v>703030035</v>
      </c>
      <c r="C1571" s="102"/>
      <c r="D1571" s="82" t="s">
        <v>3411</v>
      </c>
      <c r="E1571" s="82" t="s">
        <v>3433</v>
      </c>
      <c r="F1571" s="132" t="s">
        <v>3338</v>
      </c>
      <c r="G1571" s="83" t="s">
        <v>3436</v>
      </c>
      <c r="I1571" s="82" t="s">
        <v>3434</v>
      </c>
      <c r="J1571" s="83" t="s">
        <v>3435</v>
      </c>
      <c r="K1571" s="82" t="str">
        <f t="shared" si="163"/>
        <v/>
      </c>
      <c r="M1571" s="105">
        <v>300000</v>
      </c>
      <c r="N1571" s="105"/>
      <c r="O1571" s="105" t="str">
        <f t="shared" si="164"/>
        <v/>
      </c>
      <c r="P1571" s="105" t="str">
        <f t="shared" si="165"/>
        <v/>
      </c>
      <c r="Q1571" s="82" t="s">
        <v>137</v>
      </c>
      <c r="R1571" s="82"/>
      <c r="S1571" s="82"/>
      <c r="T1571" s="82"/>
      <c r="U1571" s="82"/>
      <c r="V1571" s="82"/>
      <c r="W1571" s="82"/>
      <c r="X1571" s="82"/>
      <c r="Y1571" s="82"/>
      <c r="Z1571" s="105">
        <f t="shared" si="169"/>
        <v>300000</v>
      </c>
      <c r="AA1571" s="61">
        <f t="shared" si="167"/>
        <v>0</v>
      </c>
    </row>
    <row r="1572" spans="1:27" ht="20.100000000000001" customHeight="1">
      <c r="A1572" s="82">
        <v>9007</v>
      </c>
      <c r="B1572" s="83">
        <v>703040010</v>
      </c>
      <c r="C1572" s="102"/>
      <c r="D1572" s="82" t="s">
        <v>3411</v>
      </c>
      <c r="E1572" s="82" t="s">
        <v>3437</v>
      </c>
      <c r="F1572" s="132" t="s">
        <v>3441</v>
      </c>
      <c r="G1572" s="83" t="s">
        <v>3442</v>
      </c>
      <c r="H1572" s="82" t="s">
        <v>3438</v>
      </c>
      <c r="I1572" s="82" t="s">
        <v>3439</v>
      </c>
      <c r="J1572" s="83" t="s">
        <v>3440</v>
      </c>
      <c r="K1572" s="82" t="str">
        <f t="shared" si="163"/>
        <v/>
      </c>
      <c r="M1572" s="105">
        <v>300000</v>
      </c>
      <c r="N1572" s="105"/>
      <c r="O1572" s="105" t="str">
        <f t="shared" si="164"/>
        <v/>
      </c>
      <c r="P1572" s="105" t="str">
        <f t="shared" si="165"/>
        <v/>
      </c>
      <c r="Q1572" s="82" t="s">
        <v>137</v>
      </c>
      <c r="R1572" s="82"/>
      <c r="S1572" s="82"/>
      <c r="T1572" s="82"/>
      <c r="U1572" s="82"/>
      <c r="V1572" s="82"/>
      <c r="W1572" s="82"/>
      <c r="X1572" s="82"/>
      <c r="Y1572" s="82"/>
      <c r="Z1572" s="105">
        <f t="shared" si="169"/>
        <v>300000</v>
      </c>
      <c r="AA1572" s="61">
        <f t="shared" si="167"/>
        <v>0</v>
      </c>
    </row>
    <row r="1573" spans="1:27" ht="20.100000000000001" customHeight="1">
      <c r="A1573" s="82">
        <v>9008</v>
      </c>
      <c r="B1573" s="83">
        <v>703060001</v>
      </c>
      <c r="C1573" s="102"/>
      <c r="D1573" s="82" t="s">
        <v>3411</v>
      </c>
      <c r="E1573" s="82" t="s">
        <v>3175</v>
      </c>
      <c r="F1573" s="132" t="s">
        <v>3076</v>
      </c>
      <c r="G1573" s="83" t="s">
        <v>3262</v>
      </c>
      <c r="H1573" s="82" t="s">
        <v>3443</v>
      </c>
      <c r="I1573" s="82" t="s">
        <v>3444</v>
      </c>
      <c r="J1573" s="83" t="s">
        <v>3445</v>
      </c>
      <c r="K1573" s="82" t="str">
        <f t="shared" si="163"/>
        <v/>
      </c>
      <c r="M1573" s="105">
        <v>300000</v>
      </c>
      <c r="N1573" s="105"/>
      <c r="O1573" s="105" t="str">
        <f t="shared" si="164"/>
        <v/>
      </c>
      <c r="P1573" s="105" t="str">
        <f t="shared" si="165"/>
        <v/>
      </c>
      <c r="Q1573" s="82" t="s">
        <v>137</v>
      </c>
      <c r="R1573" s="82"/>
      <c r="S1573" s="82"/>
      <c r="T1573" s="82"/>
      <c r="U1573" s="82"/>
      <c r="V1573" s="82"/>
      <c r="W1573" s="82"/>
      <c r="X1573" s="82"/>
      <c r="Y1573" s="82"/>
      <c r="Z1573" s="105">
        <f t="shared" si="169"/>
        <v>300000</v>
      </c>
      <c r="AA1573" s="61">
        <f t="shared" si="167"/>
        <v>0</v>
      </c>
    </row>
    <row r="1574" spans="1:27" ht="20.100000000000001" customHeight="1">
      <c r="A1574" s="82">
        <v>9009</v>
      </c>
      <c r="B1574" s="83">
        <v>703060021</v>
      </c>
      <c r="C1574" s="102"/>
      <c r="D1574" s="82" t="s">
        <v>3411</v>
      </c>
      <c r="E1574" s="82" t="s">
        <v>3446</v>
      </c>
      <c r="F1574" s="132" t="s">
        <v>3448</v>
      </c>
      <c r="G1574" s="83" t="s">
        <v>3449</v>
      </c>
      <c r="I1574" s="82" t="s">
        <v>3447</v>
      </c>
      <c r="J1574" s="83" t="s">
        <v>3446</v>
      </c>
      <c r="K1574" s="82" t="str">
        <f t="shared" si="163"/>
        <v/>
      </c>
      <c r="M1574" s="105">
        <v>300000</v>
      </c>
      <c r="N1574" s="105"/>
      <c r="O1574" s="105" t="str">
        <f t="shared" si="164"/>
        <v/>
      </c>
      <c r="P1574" s="105" t="str">
        <f t="shared" si="165"/>
        <v/>
      </c>
      <c r="Q1574" s="82" t="s">
        <v>137</v>
      </c>
      <c r="R1574" s="82"/>
      <c r="S1574" s="82"/>
      <c r="T1574" s="82"/>
      <c r="U1574" s="82"/>
      <c r="V1574" s="82"/>
      <c r="W1574" s="82"/>
      <c r="X1574" s="82"/>
      <c r="Y1574" s="82"/>
      <c r="Z1574" s="105">
        <f t="shared" si="169"/>
        <v>300000</v>
      </c>
      <c r="AA1574" s="61">
        <f t="shared" si="167"/>
        <v>0</v>
      </c>
    </row>
    <row r="1575" spans="1:27" ht="20.100000000000001" customHeight="1">
      <c r="A1575" s="82">
        <v>9010</v>
      </c>
      <c r="B1575" s="83">
        <v>703070001</v>
      </c>
      <c r="C1575" s="102"/>
      <c r="D1575" s="82" t="s">
        <v>3411</v>
      </c>
      <c r="E1575" s="82" t="s">
        <v>3450</v>
      </c>
      <c r="F1575" s="132" t="s">
        <v>3453</v>
      </c>
      <c r="G1575" s="83" t="s">
        <v>3454</v>
      </c>
      <c r="I1575" s="82" t="s">
        <v>3451</v>
      </c>
      <c r="J1575" s="83" t="s">
        <v>3452</v>
      </c>
      <c r="K1575" s="82" t="str">
        <f t="shared" si="163"/>
        <v/>
      </c>
      <c r="M1575" s="105">
        <v>300000</v>
      </c>
      <c r="N1575" s="105"/>
      <c r="O1575" s="105" t="str">
        <f t="shared" si="164"/>
        <v/>
      </c>
      <c r="P1575" s="105" t="str">
        <f t="shared" si="165"/>
        <v/>
      </c>
      <c r="Q1575" s="82" t="s">
        <v>137</v>
      </c>
      <c r="R1575" s="82"/>
      <c r="S1575" s="82"/>
      <c r="T1575" s="82"/>
      <c r="U1575" s="82"/>
      <c r="V1575" s="82"/>
      <c r="W1575" s="82"/>
      <c r="X1575" s="82"/>
      <c r="Y1575" s="82"/>
      <c r="Z1575" s="105">
        <f t="shared" si="169"/>
        <v>300000</v>
      </c>
      <c r="AA1575" s="61">
        <f t="shared" si="167"/>
        <v>0</v>
      </c>
    </row>
    <row r="1576" spans="1:27" ht="20.100000000000001" customHeight="1">
      <c r="A1576" s="82">
        <v>9011</v>
      </c>
      <c r="B1576" s="83">
        <v>703070002</v>
      </c>
      <c r="C1576" s="102"/>
      <c r="D1576" s="82" t="s">
        <v>3411</v>
      </c>
      <c r="E1576" s="82" t="s">
        <v>3175</v>
      </c>
      <c r="F1576" s="132" t="s">
        <v>3076</v>
      </c>
      <c r="G1576" s="83" t="s">
        <v>3262</v>
      </c>
      <c r="I1576" s="82" t="s">
        <v>3455</v>
      </c>
      <c r="J1576" s="83" t="s">
        <v>3456</v>
      </c>
      <c r="K1576" s="82" t="str">
        <f t="shared" si="163"/>
        <v/>
      </c>
      <c r="M1576" s="105">
        <v>300000</v>
      </c>
      <c r="N1576" s="105"/>
      <c r="O1576" s="105" t="str">
        <f t="shared" si="164"/>
        <v/>
      </c>
      <c r="P1576" s="105" t="str">
        <f t="shared" si="165"/>
        <v/>
      </c>
      <c r="Q1576" s="82" t="s">
        <v>137</v>
      </c>
      <c r="R1576" s="82"/>
      <c r="S1576" s="82"/>
      <c r="T1576" s="82"/>
      <c r="U1576" s="82"/>
      <c r="V1576" s="82"/>
      <c r="W1576" s="82"/>
      <c r="X1576" s="82"/>
      <c r="Y1576" s="82"/>
      <c r="Z1576" s="105">
        <f t="shared" si="169"/>
        <v>300000</v>
      </c>
      <c r="AA1576" s="61">
        <f t="shared" si="167"/>
        <v>0</v>
      </c>
    </row>
    <row r="1577" spans="1:27" ht="20.100000000000001" customHeight="1">
      <c r="A1577" s="82">
        <v>9012</v>
      </c>
      <c r="B1577" s="83">
        <v>703090001</v>
      </c>
      <c r="C1577" s="102"/>
      <c r="D1577" s="82" t="s">
        <v>3411</v>
      </c>
      <c r="E1577" s="82" t="s">
        <v>3457</v>
      </c>
      <c r="F1577" s="132" t="s">
        <v>3226</v>
      </c>
      <c r="G1577" s="83" t="s">
        <v>3459</v>
      </c>
      <c r="I1577" s="82" t="s">
        <v>3458</v>
      </c>
      <c r="J1577" s="83" t="s">
        <v>3457</v>
      </c>
      <c r="K1577" s="82" t="str">
        <f t="shared" si="163"/>
        <v/>
      </c>
      <c r="M1577" s="105">
        <v>300000</v>
      </c>
      <c r="N1577" s="105"/>
      <c r="O1577" s="105" t="str">
        <f t="shared" si="164"/>
        <v/>
      </c>
      <c r="P1577" s="105" t="str">
        <f t="shared" si="165"/>
        <v/>
      </c>
      <c r="Q1577" s="82" t="s">
        <v>137</v>
      </c>
      <c r="R1577" s="82"/>
      <c r="S1577" s="82"/>
      <c r="T1577" s="82"/>
      <c r="U1577" s="82"/>
      <c r="V1577" s="82"/>
      <c r="W1577" s="82"/>
      <c r="X1577" s="82"/>
      <c r="Y1577" s="82"/>
      <c r="Z1577" s="105">
        <f t="shared" si="169"/>
        <v>300000</v>
      </c>
      <c r="AA1577" s="61">
        <f t="shared" si="167"/>
        <v>0</v>
      </c>
    </row>
    <row r="1578" spans="1:27" ht="20.100000000000001" customHeight="1">
      <c r="A1578" s="82">
        <v>9013</v>
      </c>
      <c r="B1578" s="83">
        <v>703110001</v>
      </c>
      <c r="C1578" s="102"/>
      <c r="D1578" s="82" t="s">
        <v>3411</v>
      </c>
      <c r="E1578" s="82" t="s">
        <v>3460</v>
      </c>
      <c r="F1578" s="132" t="s">
        <v>3268</v>
      </c>
      <c r="G1578" s="83" t="s">
        <v>3464</v>
      </c>
      <c r="H1578" s="82" t="s">
        <v>3461</v>
      </c>
      <c r="I1578" s="82" t="s">
        <v>3462</v>
      </c>
      <c r="J1578" s="83" t="s">
        <v>3463</v>
      </c>
      <c r="K1578" s="82" t="str">
        <f t="shared" si="163"/>
        <v/>
      </c>
      <c r="M1578" s="105">
        <v>300000</v>
      </c>
      <c r="N1578" s="105"/>
      <c r="O1578" s="105" t="str">
        <f t="shared" si="164"/>
        <v/>
      </c>
      <c r="P1578" s="105" t="str">
        <f t="shared" si="165"/>
        <v/>
      </c>
      <c r="Q1578" s="82" t="s">
        <v>137</v>
      </c>
      <c r="R1578" s="82"/>
      <c r="S1578" s="82"/>
      <c r="T1578" s="82"/>
      <c r="U1578" s="82"/>
      <c r="V1578" s="82"/>
      <c r="W1578" s="82"/>
      <c r="X1578" s="82"/>
      <c r="Y1578" s="82"/>
      <c r="Z1578" s="105">
        <f t="shared" si="169"/>
        <v>300000</v>
      </c>
      <c r="AA1578" s="61">
        <f t="shared" si="167"/>
        <v>0</v>
      </c>
    </row>
    <row r="1579" spans="1:27" ht="20.100000000000001" customHeight="1">
      <c r="A1579" s="82">
        <v>9014</v>
      </c>
      <c r="B1579" s="83">
        <v>703110002</v>
      </c>
      <c r="C1579" s="102"/>
      <c r="D1579" s="82" t="s">
        <v>3411</v>
      </c>
      <c r="E1579" s="82" t="s">
        <v>3175</v>
      </c>
      <c r="F1579" s="132" t="s">
        <v>3076</v>
      </c>
      <c r="G1579" s="83" t="s">
        <v>3262</v>
      </c>
      <c r="I1579" s="82" t="s">
        <v>3455</v>
      </c>
      <c r="J1579" s="83" t="s">
        <v>3253</v>
      </c>
      <c r="K1579" s="82" t="str">
        <f t="shared" si="163"/>
        <v/>
      </c>
      <c r="M1579" s="105">
        <v>300000</v>
      </c>
      <c r="N1579" s="105"/>
      <c r="O1579" s="105" t="str">
        <f t="shared" si="164"/>
        <v/>
      </c>
      <c r="P1579" s="105" t="str">
        <f t="shared" si="165"/>
        <v/>
      </c>
      <c r="Q1579" s="82" t="s">
        <v>137</v>
      </c>
      <c r="R1579" s="82"/>
      <c r="S1579" s="82"/>
      <c r="T1579" s="82"/>
      <c r="U1579" s="82"/>
      <c r="V1579" s="82"/>
      <c r="W1579" s="82"/>
      <c r="X1579" s="82"/>
      <c r="Y1579" s="82"/>
      <c r="Z1579" s="105">
        <f t="shared" si="169"/>
        <v>300000</v>
      </c>
      <c r="AA1579" s="61">
        <f t="shared" si="167"/>
        <v>0</v>
      </c>
    </row>
    <row r="1580" spans="1:27" ht="20.100000000000001" customHeight="1">
      <c r="A1580" s="82">
        <v>9015</v>
      </c>
      <c r="B1580" s="83">
        <v>703110003</v>
      </c>
      <c r="C1580" s="102"/>
      <c r="D1580" s="82" t="s">
        <v>3411</v>
      </c>
      <c r="E1580" s="82" t="s">
        <v>3465</v>
      </c>
      <c r="F1580" s="132" t="s">
        <v>3076</v>
      </c>
      <c r="G1580" s="83" t="s">
        <v>3467</v>
      </c>
      <c r="I1580" s="82" t="s">
        <v>3413</v>
      </c>
      <c r="J1580" s="83" t="s">
        <v>3466</v>
      </c>
      <c r="K1580" s="82" t="str">
        <f t="shared" si="163"/>
        <v/>
      </c>
      <c r="M1580" s="105">
        <v>300000</v>
      </c>
      <c r="N1580" s="105"/>
      <c r="O1580" s="105" t="str">
        <f t="shared" si="164"/>
        <v/>
      </c>
      <c r="P1580" s="105" t="str">
        <f t="shared" si="165"/>
        <v/>
      </c>
      <c r="Q1580" s="82" t="s">
        <v>137</v>
      </c>
      <c r="R1580" s="82"/>
      <c r="S1580" s="82"/>
      <c r="T1580" s="82"/>
      <c r="U1580" s="82"/>
      <c r="V1580" s="82"/>
      <c r="W1580" s="82"/>
      <c r="X1580" s="82"/>
      <c r="Y1580" s="82"/>
      <c r="Z1580" s="105">
        <f t="shared" si="169"/>
        <v>300000</v>
      </c>
      <c r="AA1580" s="61">
        <f t="shared" si="167"/>
        <v>0</v>
      </c>
    </row>
    <row r="1581" spans="1:27" ht="20.100000000000001" customHeight="1">
      <c r="A1581" s="82">
        <v>9016</v>
      </c>
      <c r="B1581" s="83">
        <v>703120002</v>
      </c>
      <c r="C1581" s="102"/>
      <c r="D1581" s="82" t="s">
        <v>3411</v>
      </c>
      <c r="E1581" s="82" t="s">
        <v>3465</v>
      </c>
      <c r="F1581" s="132" t="s">
        <v>3076</v>
      </c>
      <c r="G1581" s="83" t="s">
        <v>3469</v>
      </c>
      <c r="I1581" s="82" t="s">
        <v>3413</v>
      </c>
      <c r="J1581" s="83" t="s">
        <v>3468</v>
      </c>
      <c r="K1581" s="82" t="str">
        <f t="shared" si="163"/>
        <v/>
      </c>
      <c r="M1581" s="105">
        <v>300000</v>
      </c>
      <c r="N1581" s="105"/>
      <c r="O1581" s="105" t="str">
        <f t="shared" si="164"/>
        <v/>
      </c>
      <c r="P1581" s="105" t="str">
        <f t="shared" si="165"/>
        <v/>
      </c>
      <c r="Q1581" s="82" t="s">
        <v>137</v>
      </c>
      <c r="R1581" s="82"/>
      <c r="S1581" s="82"/>
      <c r="T1581" s="82"/>
      <c r="U1581" s="82"/>
      <c r="V1581" s="82"/>
      <c r="W1581" s="82"/>
      <c r="X1581" s="82"/>
      <c r="Y1581" s="82"/>
      <c r="Z1581" s="105">
        <f t="shared" si="169"/>
        <v>300000</v>
      </c>
      <c r="AA1581" s="61">
        <f t="shared" si="167"/>
        <v>0</v>
      </c>
    </row>
    <row r="1582" spans="1:27" ht="20.100000000000001" customHeight="1">
      <c r="A1582" s="82">
        <v>9017</v>
      </c>
      <c r="B1582" s="83">
        <v>703130001</v>
      </c>
      <c r="C1582" s="102"/>
      <c r="D1582" s="82" t="s">
        <v>3411</v>
      </c>
      <c r="E1582" s="82" t="s">
        <v>3470</v>
      </c>
      <c r="F1582" s="132" t="s">
        <v>3473</v>
      </c>
      <c r="G1582" s="83" t="s">
        <v>3474</v>
      </c>
      <c r="H1582" s="82" t="s">
        <v>147</v>
      </c>
      <c r="I1582" s="82" t="s">
        <v>3471</v>
      </c>
      <c r="J1582" s="83" t="s">
        <v>3472</v>
      </c>
      <c r="K1582" s="82" t="str">
        <f t="shared" si="163"/>
        <v/>
      </c>
      <c r="M1582" s="105">
        <v>300000</v>
      </c>
      <c r="N1582" s="105"/>
      <c r="O1582" s="105" t="str">
        <f t="shared" si="164"/>
        <v/>
      </c>
      <c r="P1582" s="105" t="str">
        <f t="shared" si="165"/>
        <v/>
      </c>
      <c r="Q1582" s="82" t="s">
        <v>137</v>
      </c>
      <c r="R1582" s="82"/>
      <c r="S1582" s="82"/>
      <c r="T1582" s="82"/>
      <c r="U1582" s="82"/>
      <c r="V1582" s="82"/>
      <c r="W1582" s="82"/>
      <c r="X1582" s="82"/>
      <c r="Y1582" s="82"/>
      <c r="Z1582" s="105">
        <f t="shared" si="169"/>
        <v>300000</v>
      </c>
      <c r="AA1582" s="61">
        <f t="shared" si="167"/>
        <v>0</v>
      </c>
    </row>
    <row r="1583" spans="1:27" ht="20.100000000000001" customHeight="1">
      <c r="A1583" s="82">
        <v>9018</v>
      </c>
      <c r="B1583" s="83">
        <v>703140016</v>
      </c>
      <c r="C1583" s="102"/>
      <c r="D1583" s="82" t="s">
        <v>3411</v>
      </c>
      <c r="E1583" s="82" t="s">
        <v>3475</v>
      </c>
      <c r="F1583" s="132" t="s">
        <v>3353</v>
      </c>
      <c r="G1583" s="83" t="s">
        <v>3477</v>
      </c>
      <c r="I1583" s="82" t="s">
        <v>3476</v>
      </c>
      <c r="J1583" s="83" t="s">
        <v>3475</v>
      </c>
      <c r="K1583" s="82" t="str">
        <f t="shared" si="163"/>
        <v/>
      </c>
      <c r="M1583" s="105">
        <v>300000</v>
      </c>
      <c r="N1583" s="105"/>
      <c r="O1583" s="105" t="str">
        <f t="shared" si="164"/>
        <v/>
      </c>
      <c r="P1583" s="105" t="str">
        <f t="shared" si="165"/>
        <v/>
      </c>
      <c r="Q1583" s="82" t="s">
        <v>137</v>
      </c>
      <c r="R1583" s="82"/>
      <c r="S1583" s="82"/>
      <c r="T1583" s="82"/>
      <c r="U1583" s="82"/>
      <c r="V1583" s="82"/>
      <c r="W1583" s="82"/>
      <c r="X1583" s="82"/>
      <c r="Y1583" s="82"/>
      <c r="Z1583" s="105">
        <f t="shared" si="169"/>
        <v>300000</v>
      </c>
      <c r="AA1583" s="61">
        <f t="shared" si="167"/>
        <v>0</v>
      </c>
    </row>
    <row r="1584" spans="1:27" ht="20.100000000000001" customHeight="1">
      <c r="A1584" s="82">
        <v>9019</v>
      </c>
      <c r="B1584" s="83">
        <v>703170001</v>
      </c>
      <c r="C1584" s="102"/>
      <c r="D1584" s="82" t="s">
        <v>3411</v>
      </c>
      <c r="E1584" s="82" t="s">
        <v>3175</v>
      </c>
      <c r="F1584" s="132" t="s">
        <v>3076</v>
      </c>
      <c r="G1584" s="83" t="s">
        <v>3478</v>
      </c>
      <c r="I1584" s="82" t="s">
        <v>3455</v>
      </c>
      <c r="J1584" s="83" t="s">
        <v>3380</v>
      </c>
      <c r="K1584" s="82" t="str">
        <f t="shared" si="163"/>
        <v/>
      </c>
      <c r="M1584" s="105">
        <v>300000</v>
      </c>
      <c r="N1584" s="105"/>
      <c r="O1584" s="105" t="str">
        <f t="shared" si="164"/>
        <v/>
      </c>
      <c r="P1584" s="105" t="str">
        <f t="shared" si="165"/>
        <v/>
      </c>
      <c r="Q1584" s="82" t="s">
        <v>137</v>
      </c>
      <c r="R1584" s="82"/>
      <c r="S1584" s="82"/>
      <c r="T1584" s="82"/>
      <c r="U1584" s="82"/>
      <c r="V1584" s="82"/>
      <c r="W1584" s="82"/>
      <c r="X1584" s="82"/>
      <c r="Y1584" s="82"/>
      <c r="Z1584" s="105">
        <f t="shared" si="169"/>
        <v>300000</v>
      </c>
      <c r="AA1584" s="61">
        <f t="shared" si="167"/>
        <v>0</v>
      </c>
    </row>
    <row r="1585" spans="1:27" ht="20.100000000000001" customHeight="1">
      <c r="A1585" s="82">
        <v>9020</v>
      </c>
      <c r="B1585" s="83">
        <v>703160002</v>
      </c>
      <c r="C1585" s="102"/>
      <c r="D1585" s="82" t="s">
        <v>3411</v>
      </c>
      <c r="E1585" s="82" t="s">
        <v>3465</v>
      </c>
      <c r="F1585" s="104" t="s">
        <v>3076</v>
      </c>
      <c r="G1585" s="113" t="s">
        <v>3480</v>
      </c>
      <c r="I1585" s="82" t="s">
        <v>3413</v>
      </c>
      <c r="J1585" s="113" t="s">
        <v>3479</v>
      </c>
      <c r="K1585" s="82" t="str">
        <f t="shared" si="163"/>
        <v/>
      </c>
      <c r="M1585" s="105">
        <v>300000</v>
      </c>
      <c r="N1585" s="105"/>
      <c r="O1585" s="105" t="str">
        <f t="shared" si="164"/>
        <v/>
      </c>
      <c r="P1585" s="105" t="str">
        <f t="shared" si="165"/>
        <v/>
      </c>
      <c r="Q1585" s="82"/>
      <c r="R1585" s="82"/>
      <c r="S1585" s="82"/>
      <c r="T1585" s="82"/>
      <c r="U1585" s="82"/>
      <c r="V1585" s="82"/>
      <c r="W1585" s="82"/>
      <c r="X1585" s="82"/>
      <c r="Y1585" s="82"/>
      <c r="Z1585" s="105">
        <f t="shared" si="169"/>
        <v>300000</v>
      </c>
      <c r="AA1585" s="61">
        <f t="shared" si="167"/>
        <v>0</v>
      </c>
    </row>
    <row r="1586" spans="1:27" ht="20.100000000000001" customHeight="1">
      <c r="A1586" s="125">
        <v>9021</v>
      </c>
      <c r="B1586" s="126">
        <v>703080029</v>
      </c>
      <c r="C1586" s="126"/>
      <c r="D1586" s="125" t="s">
        <v>3411</v>
      </c>
      <c r="E1586" s="125" t="s">
        <v>4417</v>
      </c>
      <c r="F1586" s="158" t="s">
        <v>4422</v>
      </c>
      <c r="G1586" s="125" t="s">
        <v>4421</v>
      </c>
      <c r="H1586" s="125" t="s">
        <v>4418</v>
      </c>
      <c r="I1586" s="125" t="s">
        <v>4419</v>
      </c>
      <c r="J1586" s="125" t="s">
        <v>4420</v>
      </c>
      <c r="K1586" s="125"/>
      <c r="L1586" s="125"/>
      <c r="M1586" s="130">
        <v>257000</v>
      </c>
      <c r="N1586" s="130"/>
      <c r="O1586" s="130"/>
      <c r="P1586" s="130"/>
      <c r="Q1586" s="125"/>
      <c r="R1586" s="125"/>
      <c r="S1586" s="125"/>
      <c r="T1586" s="125"/>
      <c r="U1586" s="125"/>
      <c r="V1586" s="125"/>
      <c r="W1586" s="125"/>
      <c r="X1586" s="125"/>
      <c r="Y1586" s="125"/>
      <c r="Z1586" s="130">
        <f t="shared" si="169"/>
        <v>257000</v>
      </c>
      <c r="AA1586" s="131">
        <f t="shared" si="167"/>
        <v>0</v>
      </c>
    </row>
    <row r="1587" spans="1:27">
      <c r="M1587" s="105"/>
      <c r="O1587" s="82" t="str">
        <f t="shared" ref="O1587:O1629" si="170">IF(OR(R1587="○",S1587="○",Q1587="○",T1587="○",U1587="○"),3000000,"")</f>
        <v/>
      </c>
      <c r="P1587" s="82" t="str">
        <f t="shared" si="165"/>
        <v/>
      </c>
      <c r="Q1587" s="82"/>
      <c r="R1587" s="82"/>
      <c r="S1587" s="82"/>
      <c r="T1587" s="82"/>
      <c r="U1587" s="82"/>
      <c r="V1587" s="82"/>
      <c r="W1587" s="82"/>
      <c r="X1587" s="82"/>
      <c r="Y1587" s="82"/>
    </row>
    <row r="1588" spans="1:27">
      <c r="M1588" s="105"/>
      <c r="O1588" s="82" t="str">
        <f t="shared" si="170"/>
        <v/>
      </c>
      <c r="P1588" s="82" t="str">
        <f t="shared" si="165"/>
        <v/>
      </c>
      <c r="Q1588" s="82"/>
      <c r="R1588" s="82"/>
      <c r="S1588" s="82"/>
      <c r="T1588" s="82"/>
      <c r="U1588" s="82"/>
      <c r="V1588" s="82"/>
      <c r="W1588" s="82"/>
      <c r="X1588" s="82"/>
      <c r="Y1588" s="82"/>
    </row>
    <row r="1589" spans="1:27">
      <c r="M1589" s="105"/>
      <c r="O1589" s="82" t="str">
        <f t="shared" si="170"/>
        <v/>
      </c>
      <c r="P1589" s="82" t="str">
        <f t="shared" si="165"/>
        <v/>
      </c>
      <c r="Q1589" s="82"/>
      <c r="R1589" s="82"/>
      <c r="S1589" s="82"/>
      <c r="T1589" s="82"/>
      <c r="U1589" s="82"/>
      <c r="V1589" s="82"/>
      <c r="W1589" s="82"/>
      <c r="X1589" s="82"/>
      <c r="Y1589" s="82"/>
    </row>
    <row r="1590" spans="1:27">
      <c r="M1590" s="105"/>
      <c r="O1590" s="82" t="str">
        <f t="shared" si="170"/>
        <v/>
      </c>
      <c r="P1590" s="82" t="str">
        <f t="shared" si="165"/>
        <v/>
      </c>
      <c r="Q1590" s="82"/>
      <c r="R1590" s="82"/>
      <c r="S1590" s="82"/>
      <c r="T1590" s="82"/>
      <c r="U1590" s="82"/>
      <c r="V1590" s="82"/>
      <c r="W1590" s="82"/>
      <c r="X1590" s="82"/>
      <c r="Y1590" s="82"/>
    </row>
    <row r="1591" spans="1:27">
      <c r="M1591" s="105"/>
      <c r="O1591" s="82" t="str">
        <f t="shared" si="170"/>
        <v/>
      </c>
      <c r="P1591" s="82" t="str">
        <f t="shared" si="165"/>
        <v/>
      </c>
      <c r="Q1591" s="82"/>
      <c r="R1591" s="82"/>
      <c r="S1591" s="82"/>
      <c r="T1591" s="82"/>
      <c r="U1591" s="82"/>
      <c r="V1591" s="82"/>
      <c r="W1591" s="82"/>
      <c r="X1591" s="82"/>
      <c r="Y1591" s="82"/>
    </row>
    <row r="1592" spans="1:27">
      <c r="M1592" s="105"/>
      <c r="O1592" s="82" t="str">
        <f t="shared" si="170"/>
        <v/>
      </c>
      <c r="P1592" s="82" t="str">
        <f t="shared" si="165"/>
        <v/>
      </c>
      <c r="Q1592" s="82"/>
      <c r="R1592" s="82"/>
      <c r="S1592" s="82"/>
      <c r="T1592" s="82"/>
      <c r="U1592" s="82"/>
      <c r="V1592" s="82"/>
      <c r="W1592" s="82"/>
      <c r="X1592" s="82"/>
      <c r="Y1592" s="82"/>
    </row>
    <row r="1593" spans="1:27">
      <c r="M1593" s="105"/>
      <c r="O1593" s="82" t="str">
        <f t="shared" si="170"/>
        <v/>
      </c>
      <c r="P1593" s="82" t="str">
        <f t="shared" si="165"/>
        <v/>
      </c>
      <c r="Q1593" s="82"/>
      <c r="R1593" s="82"/>
      <c r="S1593" s="82"/>
      <c r="T1593" s="82"/>
      <c r="U1593" s="82"/>
      <c r="V1593" s="82"/>
      <c r="W1593" s="82"/>
      <c r="X1593" s="82"/>
      <c r="Y1593" s="82"/>
    </row>
    <row r="1594" spans="1:27">
      <c r="M1594" s="105"/>
      <c r="O1594" s="82" t="str">
        <f t="shared" si="170"/>
        <v/>
      </c>
      <c r="P1594" s="82" t="str">
        <f t="shared" si="165"/>
        <v/>
      </c>
      <c r="Q1594" s="82"/>
      <c r="R1594" s="82"/>
      <c r="S1594" s="82"/>
      <c r="T1594" s="82"/>
      <c r="U1594" s="82"/>
      <c r="V1594" s="82"/>
      <c r="W1594" s="82"/>
      <c r="X1594" s="82"/>
      <c r="Y1594" s="82"/>
    </row>
    <row r="1595" spans="1:27">
      <c r="M1595" s="105"/>
      <c r="O1595" s="82" t="str">
        <f t="shared" si="170"/>
        <v/>
      </c>
      <c r="P1595" s="82" t="str">
        <f t="shared" si="165"/>
        <v/>
      </c>
      <c r="Q1595" s="82"/>
      <c r="R1595" s="82"/>
      <c r="S1595" s="82"/>
      <c r="T1595" s="82"/>
      <c r="U1595" s="82"/>
      <c r="V1595" s="82"/>
      <c r="W1595" s="82"/>
      <c r="X1595" s="82"/>
      <c r="Y1595" s="82"/>
    </row>
    <row r="1596" spans="1:27">
      <c r="M1596" s="105"/>
      <c r="O1596" s="82" t="str">
        <f t="shared" si="170"/>
        <v/>
      </c>
      <c r="P1596" s="82" t="str">
        <f t="shared" si="165"/>
        <v/>
      </c>
      <c r="Q1596" s="82"/>
      <c r="R1596" s="82"/>
      <c r="S1596" s="82"/>
      <c r="T1596" s="82"/>
      <c r="U1596" s="82"/>
      <c r="V1596" s="82"/>
      <c r="W1596" s="82"/>
      <c r="X1596" s="82"/>
      <c r="Y1596" s="82"/>
    </row>
    <row r="1597" spans="1:27">
      <c r="M1597" s="105"/>
      <c r="O1597" s="82" t="str">
        <f t="shared" si="170"/>
        <v/>
      </c>
      <c r="P1597" s="82" t="str">
        <f t="shared" si="165"/>
        <v/>
      </c>
      <c r="Q1597" s="82"/>
      <c r="R1597" s="82"/>
      <c r="S1597" s="82"/>
      <c r="T1597" s="82"/>
      <c r="U1597" s="82"/>
      <c r="V1597" s="82"/>
      <c r="W1597" s="82"/>
      <c r="X1597" s="82"/>
      <c r="Y1597" s="82"/>
    </row>
    <row r="1598" spans="1:27">
      <c r="M1598" s="105"/>
      <c r="O1598" s="82" t="str">
        <f t="shared" si="170"/>
        <v/>
      </c>
      <c r="P1598" s="82" t="str">
        <f t="shared" si="165"/>
        <v/>
      </c>
      <c r="Q1598" s="82"/>
      <c r="R1598" s="82"/>
      <c r="S1598" s="82"/>
      <c r="T1598" s="82"/>
      <c r="U1598" s="82"/>
      <c r="V1598" s="82"/>
      <c r="W1598" s="82"/>
      <c r="X1598" s="82"/>
      <c r="Y1598" s="82"/>
    </row>
    <row r="1599" spans="1:27">
      <c r="M1599" s="105"/>
      <c r="O1599" s="82" t="str">
        <f t="shared" si="170"/>
        <v/>
      </c>
      <c r="P1599" s="82" t="str">
        <f t="shared" si="165"/>
        <v/>
      </c>
      <c r="Q1599" s="82"/>
      <c r="R1599" s="82"/>
      <c r="S1599" s="82"/>
      <c r="T1599" s="82"/>
      <c r="U1599" s="82"/>
      <c r="V1599" s="82"/>
      <c r="W1599" s="82"/>
      <c r="X1599" s="82"/>
      <c r="Y1599" s="82"/>
    </row>
    <row r="1600" spans="1:27">
      <c r="M1600" s="105"/>
      <c r="O1600" s="82" t="str">
        <f t="shared" si="170"/>
        <v/>
      </c>
      <c r="P1600" s="82" t="str">
        <f t="shared" si="165"/>
        <v/>
      </c>
      <c r="Q1600" s="82"/>
      <c r="R1600" s="82"/>
      <c r="S1600" s="82"/>
      <c r="T1600" s="82"/>
      <c r="U1600" s="82"/>
      <c r="V1600" s="82"/>
      <c r="W1600" s="82"/>
      <c r="X1600" s="82"/>
      <c r="Y1600" s="82"/>
    </row>
    <row r="1601" spans="11:25">
      <c r="M1601" s="105"/>
      <c r="O1601" s="82" t="str">
        <f t="shared" si="170"/>
        <v/>
      </c>
      <c r="P1601" s="82" t="str">
        <f t="shared" si="165"/>
        <v/>
      </c>
      <c r="Q1601" s="82"/>
      <c r="R1601" s="82"/>
      <c r="S1601" s="82"/>
      <c r="T1601" s="82"/>
      <c r="U1601" s="82"/>
      <c r="V1601" s="82"/>
      <c r="W1601" s="82"/>
      <c r="X1601" s="82"/>
      <c r="Y1601" s="82"/>
    </row>
    <row r="1602" spans="11:25">
      <c r="M1602" s="105"/>
      <c r="O1602" s="82" t="str">
        <f t="shared" si="170"/>
        <v/>
      </c>
      <c r="P1602" s="82" t="str">
        <f t="shared" si="165"/>
        <v/>
      </c>
      <c r="Q1602" s="82"/>
      <c r="R1602" s="82"/>
      <c r="S1602" s="82"/>
      <c r="T1602" s="82"/>
      <c r="U1602" s="82"/>
      <c r="V1602" s="82"/>
      <c r="W1602" s="82"/>
      <c r="X1602" s="82"/>
      <c r="Y1602" s="82"/>
    </row>
    <row r="1603" spans="11:25">
      <c r="M1603" s="105"/>
      <c r="O1603" s="82" t="str">
        <f t="shared" si="170"/>
        <v/>
      </c>
      <c r="P1603" s="82" t="str">
        <f t="shared" si="165"/>
        <v/>
      </c>
      <c r="Q1603" s="82"/>
      <c r="R1603" s="82"/>
      <c r="S1603" s="82"/>
      <c r="T1603" s="82"/>
      <c r="U1603" s="82"/>
      <c r="V1603" s="82"/>
      <c r="W1603" s="82"/>
      <c r="X1603" s="82"/>
      <c r="Y1603" s="82"/>
    </row>
    <row r="1604" spans="11:25">
      <c r="M1604" s="105"/>
      <c r="O1604" s="82" t="str">
        <f t="shared" si="170"/>
        <v/>
      </c>
      <c r="P1604" s="82" t="str">
        <f t="shared" si="165"/>
        <v/>
      </c>
      <c r="Q1604" s="82"/>
      <c r="R1604" s="82"/>
      <c r="S1604" s="82"/>
      <c r="T1604" s="82"/>
      <c r="U1604" s="82"/>
      <c r="V1604" s="82"/>
      <c r="W1604" s="82"/>
      <c r="X1604" s="82"/>
      <c r="Y1604" s="82"/>
    </row>
    <row r="1605" spans="11:25">
      <c r="M1605" s="105"/>
      <c r="O1605" s="82" t="str">
        <f t="shared" si="170"/>
        <v/>
      </c>
      <c r="P1605" s="82" t="str">
        <f t="shared" ref="P1605:P1645" si="171">IF(OR(X1605="○",W1605="○",Y1605="○"),300000,"")</f>
        <v/>
      </c>
      <c r="Q1605" s="82"/>
      <c r="R1605" s="82"/>
      <c r="S1605" s="82"/>
      <c r="T1605" s="82"/>
      <c r="U1605" s="82"/>
      <c r="V1605" s="82"/>
      <c r="W1605" s="82"/>
      <c r="X1605" s="82"/>
      <c r="Y1605" s="82"/>
    </row>
    <row r="1606" spans="11:25">
      <c r="M1606" s="105"/>
      <c r="O1606" s="82" t="str">
        <f t="shared" si="170"/>
        <v/>
      </c>
      <c r="P1606" s="82" t="str">
        <f t="shared" si="171"/>
        <v/>
      </c>
      <c r="Q1606" s="82"/>
      <c r="R1606" s="82"/>
      <c r="S1606" s="82"/>
      <c r="T1606" s="82"/>
      <c r="U1606" s="82"/>
      <c r="V1606" s="82"/>
      <c r="W1606" s="82"/>
      <c r="X1606" s="82"/>
      <c r="Y1606" s="82"/>
    </row>
    <row r="1607" spans="11:25">
      <c r="M1607" s="105"/>
      <c r="O1607" s="82" t="str">
        <f t="shared" si="170"/>
        <v/>
      </c>
      <c r="P1607" s="82" t="str">
        <f t="shared" si="171"/>
        <v/>
      </c>
      <c r="Q1607" s="82"/>
      <c r="R1607" s="82"/>
      <c r="S1607" s="82"/>
      <c r="T1607" s="82"/>
      <c r="U1607" s="82"/>
      <c r="V1607" s="82"/>
      <c r="W1607" s="82"/>
      <c r="X1607" s="82"/>
      <c r="Y1607" s="82"/>
    </row>
    <row r="1608" spans="11:25">
      <c r="M1608" s="105"/>
      <c r="O1608" s="82" t="str">
        <f t="shared" si="170"/>
        <v/>
      </c>
      <c r="P1608" s="82" t="str">
        <f t="shared" si="171"/>
        <v/>
      </c>
      <c r="Q1608" s="82"/>
      <c r="R1608" s="82"/>
      <c r="S1608" s="82"/>
      <c r="T1608" s="82"/>
      <c r="U1608" s="82"/>
      <c r="V1608" s="82"/>
      <c r="W1608" s="82"/>
      <c r="X1608" s="82"/>
      <c r="Y1608" s="82"/>
    </row>
    <row r="1609" spans="11:25">
      <c r="M1609" s="105"/>
      <c r="O1609" s="82" t="str">
        <f t="shared" si="170"/>
        <v/>
      </c>
      <c r="P1609" s="82" t="str">
        <f t="shared" si="171"/>
        <v/>
      </c>
      <c r="Q1609" s="82"/>
      <c r="R1609" s="82"/>
      <c r="S1609" s="82"/>
      <c r="T1609" s="82"/>
      <c r="U1609" s="82"/>
      <c r="V1609" s="82"/>
      <c r="W1609" s="82"/>
      <c r="X1609" s="82"/>
      <c r="Y1609" s="82"/>
    </row>
    <row r="1610" spans="11:25">
      <c r="K1610" s="82" t="str">
        <f t="shared" ref="K1610:K1649" si="172">IF(L1610="","",IF(L1610&lt;=19,1,IF(AND(L1610&gt;=20,L1610&lt;=59),2,IF(L1610&gt;=60,3,"エラー"))))</f>
        <v/>
      </c>
      <c r="M1610" s="105"/>
      <c r="O1610" s="82" t="str">
        <f t="shared" si="170"/>
        <v/>
      </c>
      <c r="P1610" s="82" t="str">
        <f t="shared" si="171"/>
        <v/>
      </c>
      <c r="Q1610" s="82"/>
      <c r="R1610" s="82"/>
      <c r="S1610" s="82"/>
      <c r="T1610" s="82"/>
      <c r="U1610" s="82"/>
      <c r="V1610" s="82"/>
      <c r="W1610" s="82"/>
      <c r="X1610" s="82"/>
      <c r="Y1610" s="82"/>
    </row>
    <row r="1611" spans="11:25">
      <c r="K1611" s="82" t="str">
        <f t="shared" si="172"/>
        <v/>
      </c>
      <c r="M1611" s="105"/>
      <c r="O1611" s="82" t="str">
        <f t="shared" si="170"/>
        <v/>
      </c>
      <c r="P1611" s="82" t="str">
        <f t="shared" si="171"/>
        <v/>
      </c>
      <c r="Q1611" s="82"/>
      <c r="R1611" s="82"/>
      <c r="S1611" s="82"/>
      <c r="T1611" s="82"/>
      <c r="U1611" s="82"/>
      <c r="V1611" s="82"/>
      <c r="W1611" s="82"/>
      <c r="X1611" s="82"/>
      <c r="Y1611" s="82"/>
    </row>
    <row r="1612" spans="11:25">
      <c r="K1612" s="82" t="str">
        <f t="shared" si="172"/>
        <v/>
      </c>
      <c r="O1612" s="82" t="str">
        <f t="shared" si="170"/>
        <v/>
      </c>
      <c r="P1612" s="82" t="str">
        <f t="shared" si="171"/>
        <v/>
      </c>
      <c r="Q1612" s="82"/>
      <c r="R1612" s="82"/>
      <c r="S1612" s="82"/>
      <c r="T1612" s="82"/>
      <c r="U1612" s="82"/>
      <c r="V1612" s="82"/>
      <c r="W1612" s="82"/>
      <c r="X1612" s="82"/>
      <c r="Y1612" s="82"/>
    </row>
    <row r="1613" spans="11:25">
      <c r="K1613" s="82" t="str">
        <f t="shared" si="172"/>
        <v/>
      </c>
      <c r="O1613" s="82" t="str">
        <f t="shared" si="170"/>
        <v/>
      </c>
      <c r="P1613" s="82" t="str">
        <f t="shared" si="171"/>
        <v/>
      </c>
      <c r="Q1613" s="82"/>
      <c r="R1613" s="82"/>
      <c r="S1613" s="82"/>
      <c r="T1613" s="82"/>
      <c r="U1613" s="82"/>
      <c r="V1613" s="82"/>
      <c r="W1613" s="82"/>
      <c r="X1613" s="82"/>
      <c r="Y1613" s="82"/>
    </row>
    <row r="1614" spans="11:25">
      <c r="K1614" s="82" t="str">
        <f t="shared" si="172"/>
        <v/>
      </c>
      <c r="O1614" s="82" t="str">
        <f t="shared" si="170"/>
        <v/>
      </c>
      <c r="P1614" s="82" t="str">
        <f t="shared" si="171"/>
        <v/>
      </c>
      <c r="Q1614" s="82"/>
      <c r="R1614" s="82"/>
      <c r="S1614" s="82"/>
      <c r="T1614" s="82"/>
      <c r="U1614" s="82"/>
      <c r="V1614" s="82"/>
      <c r="W1614" s="82"/>
      <c r="X1614" s="82"/>
      <c r="Y1614" s="82"/>
    </row>
    <row r="1615" spans="11:25">
      <c r="K1615" s="82" t="str">
        <f t="shared" si="172"/>
        <v/>
      </c>
      <c r="O1615" s="82" t="str">
        <f t="shared" si="170"/>
        <v/>
      </c>
      <c r="P1615" s="82" t="str">
        <f t="shared" si="171"/>
        <v/>
      </c>
      <c r="Q1615" s="82"/>
      <c r="R1615" s="82"/>
      <c r="S1615" s="82"/>
      <c r="T1615" s="82"/>
      <c r="U1615" s="82"/>
      <c r="V1615" s="82"/>
      <c r="W1615" s="82"/>
      <c r="X1615" s="82"/>
      <c r="Y1615" s="82"/>
    </row>
    <row r="1616" spans="11:25">
      <c r="K1616" s="82" t="str">
        <f t="shared" si="172"/>
        <v/>
      </c>
      <c r="O1616" s="82" t="str">
        <f t="shared" si="170"/>
        <v/>
      </c>
      <c r="P1616" s="82" t="str">
        <f t="shared" si="171"/>
        <v/>
      </c>
      <c r="Q1616" s="82"/>
      <c r="R1616" s="82"/>
      <c r="S1616" s="82"/>
      <c r="T1616" s="82"/>
      <c r="U1616" s="82"/>
      <c r="V1616" s="82"/>
      <c r="W1616" s="82"/>
      <c r="X1616" s="82"/>
      <c r="Y1616" s="82"/>
    </row>
    <row r="1617" spans="11:25">
      <c r="K1617" s="82" t="str">
        <f t="shared" si="172"/>
        <v/>
      </c>
      <c r="O1617" s="82" t="str">
        <f t="shared" si="170"/>
        <v/>
      </c>
      <c r="P1617" s="82" t="str">
        <f t="shared" si="171"/>
        <v/>
      </c>
      <c r="Q1617" s="82"/>
      <c r="R1617" s="82"/>
      <c r="S1617" s="82"/>
      <c r="T1617" s="82"/>
      <c r="U1617" s="82"/>
      <c r="V1617" s="82"/>
      <c r="W1617" s="82"/>
      <c r="X1617" s="82"/>
      <c r="Y1617" s="82"/>
    </row>
    <row r="1618" spans="11:25">
      <c r="K1618" s="82" t="str">
        <f t="shared" si="172"/>
        <v/>
      </c>
      <c r="O1618" s="82" t="str">
        <f t="shared" si="170"/>
        <v/>
      </c>
      <c r="P1618" s="82" t="str">
        <f t="shared" si="171"/>
        <v/>
      </c>
      <c r="Q1618" s="82"/>
      <c r="R1618" s="82"/>
      <c r="S1618" s="82"/>
      <c r="T1618" s="82"/>
      <c r="U1618" s="82"/>
      <c r="V1618" s="82"/>
      <c r="W1618" s="82"/>
      <c r="X1618" s="82"/>
      <c r="Y1618" s="82"/>
    </row>
    <row r="1619" spans="11:25">
      <c r="K1619" s="82" t="str">
        <f t="shared" si="172"/>
        <v/>
      </c>
      <c r="O1619" s="82" t="str">
        <f t="shared" si="170"/>
        <v/>
      </c>
      <c r="P1619" s="82" t="str">
        <f t="shared" si="171"/>
        <v/>
      </c>
      <c r="Q1619" s="82"/>
      <c r="R1619" s="82"/>
      <c r="S1619" s="82"/>
      <c r="T1619" s="82"/>
      <c r="U1619" s="82"/>
      <c r="V1619" s="82"/>
      <c r="W1619" s="82"/>
      <c r="X1619" s="82"/>
      <c r="Y1619" s="82"/>
    </row>
    <row r="1620" spans="11:25">
      <c r="K1620" s="82" t="str">
        <f t="shared" si="172"/>
        <v/>
      </c>
      <c r="O1620" s="82" t="str">
        <f t="shared" si="170"/>
        <v/>
      </c>
      <c r="P1620" s="82" t="str">
        <f t="shared" si="171"/>
        <v/>
      </c>
      <c r="Q1620" s="82"/>
      <c r="R1620" s="82"/>
      <c r="S1620" s="82"/>
      <c r="T1620" s="82"/>
      <c r="U1620" s="82"/>
      <c r="V1620" s="82"/>
      <c r="W1620" s="82"/>
      <c r="X1620" s="82"/>
      <c r="Y1620" s="82"/>
    </row>
    <row r="1621" spans="11:25">
      <c r="K1621" s="82" t="str">
        <f t="shared" si="172"/>
        <v/>
      </c>
      <c r="O1621" s="82" t="str">
        <f t="shared" si="170"/>
        <v/>
      </c>
      <c r="P1621" s="82" t="str">
        <f t="shared" si="171"/>
        <v/>
      </c>
      <c r="Q1621" s="82"/>
      <c r="R1621" s="82"/>
      <c r="S1621" s="82"/>
      <c r="T1621" s="82"/>
      <c r="U1621" s="82"/>
      <c r="V1621" s="82"/>
      <c r="W1621" s="82"/>
      <c r="X1621" s="82"/>
      <c r="Y1621" s="82"/>
    </row>
    <row r="1622" spans="11:25">
      <c r="K1622" s="82" t="str">
        <f t="shared" si="172"/>
        <v/>
      </c>
      <c r="O1622" s="82" t="str">
        <f t="shared" si="170"/>
        <v/>
      </c>
      <c r="P1622" s="82" t="str">
        <f t="shared" si="171"/>
        <v/>
      </c>
      <c r="Q1622" s="82"/>
      <c r="R1622" s="82"/>
      <c r="S1622" s="82"/>
      <c r="T1622" s="82"/>
      <c r="U1622" s="82"/>
      <c r="V1622" s="82"/>
      <c r="W1622" s="82"/>
      <c r="X1622" s="82"/>
      <c r="Y1622" s="82"/>
    </row>
    <row r="1623" spans="11:25">
      <c r="K1623" s="82" t="str">
        <f t="shared" si="172"/>
        <v/>
      </c>
      <c r="O1623" s="82" t="str">
        <f t="shared" si="170"/>
        <v/>
      </c>
      <c r="P1623" s="82" t="str">
        <f t="shared" si="171"/>
        <v/>
      </c>
      <c r="Q1623" s="82"/>
      <c r="R1623" s="82"/>
      <c r="S1623" s="82"/>
      <c r="T1623" s="82"/>
      <c r="U1623" s="82"/>
      <c r="V1623" s="82"/>
      <c r="W1623" s="82"/>
      <c r="X1623" s="82"/>
      <c r="Y1623" s="82"/>
    </row>
    <row r="1624" spans="11:25">
      <c r="K1624" s="82" t="str">
        <f t="shared" si="172"/>
        <v/>
      </c>
      <c r="O1624" s="82" t="str">
        <f t="shared" si="170"/>
        <v/>
      </c>
      <c r="P1624" s="82" t="str">
        <f t="shared" si="171"/>
        <v/>
      </c>
      <c r="Q1624" s="82"/>
      <c r="R1624" s="82"/>
      <c r="S1624" s="82"/>
      <c r="T1624" s="82"/>
      <c r="U1624" s="82"/>
      <c r="V1624" s="82"/>
      <c r="W1624" s="82"/>
      <c r="X1624" s="82"/>
      <c r="Y1624" s="82"/>
    </row>
    <row r="1625" spans="11:25">
      <c r="K1625" s="82" t="str">
        <f t="shared" si="172"/>
        <v/>
      </c>
      <c r="O1625" s="82" t="str">
        <f t="shared" si="170"/>
        <v/>
      </c>
      <c r="P1625" s="82" t="str">
        <f t="shared" si="171"/>
        <v/>
      </c>
      <c r="Q1625" s="82"/>
      <c r="R1625" s="82"/>
      <c r="S1625" s="82"/>
      <c r="T1625" s="82"/>
      <c r="U1625" s="82"/>
      <c r="V1625" s="82"/>
      <c r="W1625" s="82"/>
      <c r="X1625" s="82"/>
      <c r="Y1625" s="82"/>
    </row>
    <row r="1626" spans="11:25">
      <c r="K1626" s="82" t="str">
        <f t="shared" si="172"/>
        <v/>
      </c>
      <c r="O1626" s="82" t="str">
        <f t="shared" si="170"/>
        <v/>
      </c>
      <c r="P1626" s="82" t="str">
        <f t="shared" si="171"/>
        <v/>
      </c>
      <c r="Q1626" s="82"/>
      <c r="R1626" s="82"/>
      <c r="S1626" s="82"/>
      <c r="T1626" s="82"/>
      <c r="U1626" s="82"/>
      <c r="V1626" s="82"/>
      <c r="W1626" s="82"/>
      <c r="X1626" s="82"/>
      <c r="Y1626" s="82"/>
    </row>
    <row r="1627" spans="11:25">
      <c r="K1627" s="82" t="str">
        <f t="shared" si="172"/>
        <v/>
      </c>
      <c r="O1627" s="82" t="str">
        <f t="shared" si="170"/>
        <v/>
      </c>
      <c r="P1627" s="82" t="str">
        <f t="shared" si="171"/>
        <v/>
      </c>
      <c r="Q1627" s="82"/>
      <c r="R1627" s="82"/>
      <c r="S1627" s="82"/>
      <c r="T1627" s="82"/>
      <c r="U1627" s="82"/>
      <c r="V1627" s="82"/>
      <c r="W1627" s="82"/>
      <c r="X1627" s="82"/>
      <c r="Y1627" s="82"/>
    </row>
    <row r="1628" spans="11:25">
      <c r="K1628" s="82" t="str">
        <f t="shared" si="172"/>
        <v/>
      </c>
      <c r="O1628" s="82" t="str">
        <f t="shared" si="170"/>
        <v/>
      </c>
      <c r="P1628" s="82" t="str">
        <f t="shared" si="171"/>
        <v/>
      </c>
      <c r="Q1628" s="82"/>
      <c r="R1628" s="82"/>
      <c r="S1628" s="82"/>
      <c r="T1628" s="82"/>
      <c r="U1628" s="82"/>
      <c r="V1628" s="82"/>
      <c r="W1628" s="82"/>
      <c r="X1628" s="82"/>
      <c r="Y1628" s="82"/>
    </row>
    <row r="1629" spans="11:25">
      <c r="K1629" s="82" t="str">
        <f t="shared" si="172"/>
        <v/>
      </c>
      <c r="O1629" s="82" t="str">
        <f t="shared" si="170"/>
        <v/>
      </c>
      <c r="P1629" s="82" t="str">
        <f t="shared" si="171"/>
        <v/>
      </c>
      <c r="Q1629" s="82"/>
      <c r="R1629" s="82"/>
      <c r="S1629" s="82"/>
      <c r="T1629" s="82"/>
      <c r="U1629" s="82"/>
      <c r="V1629" s="82"/>
      <c r="W1629" s="82"/>
      <c r="X1629" s="82"/>
      <c r="Y1629" s="82"/>
    </row>
    <row r="1630" spans="11:25">
      <c r="K1630" s="82" t="str">
        <f t="shared" si="172"/>
        <v/>
      </c>
      <c r="O1630" s="82" t="str">
        <f t="shared" ref="O1630:O1649" si="173">IF(OR(S1630="○",T1630="○",U1630="○"),3000000,"")</f>
        <v/>
      </c>
      <c r="P1630" s="82" t="str">
        <f t="shared" si="171"/>
        <v/>
      </c>
      <c r="Q1630" s="82"/>
      <c r="R1630" s="82"/>
      <c r="S1630" s="82"/>
      <c r="T1630" s="82"/>
      <c r="U1630" s="82"/>
      <c r="V1630" s="82"/>
      <c r="W1630" s="82"/>
      <c r="X1630" s="82"/>
      <c r="Y1630" s="82"/>
    </row>
    <row r="1631" spans="11:25">
      <c r="K1631" s="82" t="str">
        <f t="shared" si="172"/>
        <v/>
      </c>
      <c r="O1631" s="82" t="str">
        <f t="shared" si="173"/>
        <v/>
      </c>
      <c r="P1631" s="82" t="str">
        <f t="shared" si="171"/>
        <v/>
      </c>
      <c r="Q1631" s="82"/>
      <c r="R1631" s="82"/>
      <c r="S1631" s="82"/>
      <c r="T1631" s="82"/>
      <c r="U1631" s="82"/>
      <c r="V1631" s="82"/>
      <c r="W1631" s="82"/>
      <c r="X1631" s="82"/>
      <c r="Y1631" s="82"/>
    </row>
    <row r="1632" spans="11:25">
      <c r="K1632" s="82" t="str">
        <f t="shared" si="172"/>
        <v/>
      </c>
      <c r="O1632" s="82" t="str">
        <f t="shared" si="173"/>
        <v/>
      </c>
      <c r="P1632" s="82" t="str">
        <f t="shared" si="171"/>
        <v/>
      </c>
      <c r="Q1632" s="82"/>
      <c r="R1632" s="82"/>
      <c r="S1632" s="82"/>
      <c r="T1632" s="82"/>
      <c r="U1632" s="82"/>
      <c r="V1632" s="82"/>
      <c r="W1632" s="82"/>
      <c r="X1632" s="82"/>
      <c r="Y1632" s="82"/>
    </row>
    <row r="1633" spans="11:25">
      <c r="K1633" s="82" t="str">
        <f t="shared" si="172"/>
        <v/>
      </c>
      <c r="O1633" s="82" t="str">
        <f t="shared" si="173"/>
        <v/>
      </c>
      <c r="P1633" s="82" t="str">
        <f t="shared" si="171"/>
        <v/>
      </c>
      <c r="Q1633" s="82"/>
      <c r="R1633" s="82"/>
      <c r="S1633" s="82"/>
      <c r="T1633" s="82"/>
      <c r="U1633" s="82"/>
      <c r="V1633" s="82"/>
      <c r="W1633" s="82"/>
      <c r="X1633" s="82"/>
      <c r="Y1633" s="82"/>
    </row>
    <row r="1634" spans="11:25">
      <c r="K1634" s="82" t="str">
        <f t="shared" si="172"/>
        <v/>
      </c>
      <c r="O1634" s="82" t="str">
        <f t="shared" si="173"/>
        <v/>
      </c>
      <c r="P1634" s="82" t="str">
        <f t="shared" si="171"/>
        <v/>
      </c>
      <c r="Q1634" s="82"/>
      <c r="R1634" s="82"/>
      <c r="S1634" s="82"/>
      <c r="T1634" s="82"/>
      <c r="U1634" s="82"/>
      <c r="V1634" s="82"/>
      <c r="W1634" s="82"/>
      <c r="X1634" s="82"/>
      <c r="Y1634" s="82"/>
    </row>
    <row r="1635" spans="11:25">
      <c r="K1635" s="82" t="str">
        <f t="shared" si="172"/>
        <v/>
      </c>
      <c r="O1635" s="82" t="str">
        <f t="shared" si="173"/>
        <v/>
      </c>
      <c r="P1635" s="82" t="str">
        <f t="shared" si="171"/>
        <v/>
      </c>
      <c r="Q1635" s="82"/>
      <c r="R1635" s="82"/>
      <c r="S1635" s="82"/>
      <c r="T1635" s="82"/>
      <c r="U1635" s="82"/>
      <c r="V1635" s="82"/>
      <c r="W1635" s="82"/>
      <c r="X1635" s="82"/>
      <c r="Y1635" s="82"/>
    </row>
    <row r="1636" spans="11:25">
      <c r="K1636" s="82" t="str">
        <f t="shared" si="172"/>
        <v/>
      </c>
      <c r="O1636" s="82" t="str">
        <f t="shared" si="173"/>
        <v/>
      </c>
      <c r="P1636" s="82" t="str">
        <f t="shared" si="171"/>
        <v/>
      </c>
      <c r="Q1636" s="82"/>
      <c r="R1636" s="82"/>
      <c r="S1636" s="82"/>
      <c r="T1636" s="82"/>
      <c r="U1636" s="82"/>
      <c r="V1636" s="82"/>
      <c r="W1636" s="82"/>
      <c r="X1636" s="82"/>
      <c r="Y1636" s="82"/>
    </row>
    <row r="1637" spans="11:25">
      <c r="K1637" s="82" t="str">
        <f t="shared" si="172"/>
        <v/>
      </c>
      <c r="O1637" s="82" t="str">
        <f t="shared" si="173"/>
        <v/>
      </c>
      <c r="P1637" s="82" t="str">
        <f t="shared" si="171"/>
        <v/>
      </c>
      <c r="Q1637" s="82"/>
      <c r="R1637" s="82"/>
      <c r="S1637" s="82"/>
      <c r="T1637" s="82"/>
      <c r="U1637" s="82"/>
      <c r="V1637" s="82"/>
      <c r="W1637" s="82"/>
      <c r="X1637" s="82"/>
      <c r="Y1637" s="82"/>
    </row>
    <row r="1638" spans="11:25">
      <c r="K1638" s="82" t="str">
        <f t="shared" si="172"/>
        <v/>
      </c>
      <c r="O1638" s="82" t="str">
        <f t="shared" si="173"/>
        <v/>
      </c>
      <c r="P1638" s="82" t="str">
        <f t="shared" si="171"/>
        <v/>
      </c>
      <c r="Q1638" s="82"/>
      <c r="R1638" s="82"/>
      <c r="S1638" s="82"/>
      <c r="T1638" s="82"/>
      <c r="U1638" s="82"/>
      <c r="V1638" s="82"/>
      <c r="W1638" s="82"/>
      <c r="X1638" s="82"/>
      <c r="Y1638" s="82"/>
    </row>
    <row r="1639" spans="11:25">
      <c r="K1639" s="82" t="str">
        <f t="shared" si="172"/>
        <v/>
      </c>
      <c r="O1639" s="82" t="str">
        <f t="shared" si="173"/>
        <v/>
      </c>
      <c r="P1639" s="82" t="str">
        <f t="shared" si="171"/>
        <v/>
      </c>
      <c r="Q1639" s="82"/>
      <c r="R1639" s="82"/>
      <c r="S1639" s="82"/>
      <c r="T1639" s="82"/>
      <c r="U1639" s="82"/>
      <c r="V1639" s="82"/>
      <c r="W1639" s="82"/>
      <c r="X1639" s="82"/>
      <c r="Y1639" s="82"/>
    </row>
    <row r="1640" spans="11:25">
      <c r="K1640" s="82" t="str">
        <f t="shared" si="172"/>
        <v/>
      </c>
      <c r="O1640" s="82" t="str">
        <f t="shared" si="173"/>
        <v/>
      </c>
      <c r="P1640" s="82" t="str">
        <f t="shared" si="171"/>
        <v/>
      </c>
      <c r="Q1640" s="82"/>
      <c r="R1640" s="82"/>
      <c r="S1640" s="82"/>
      <c r="T1640" s="82"/>
      <c r="U1640" s="82"/>
      <c r="V1640" s="82"/>
      <c r="W1640" s="82"/>
      <c r="X1640" s="82"/>
      <c r="Y1640" s="82"/>
    </row>
    <row r="1641" spans="11:25">
      <c r="K1641" s="82" t="str">
        <f t="shared" si="172"/>
        <v/>
      </c>
      <c r="O1641" s="82" t="str">
        <f t="shared" si="173"/>
        <v/>
      </c>
      <c r="P1641" s="82" t="str">
        <f t="shared" si="171"/>
        <v/>
      </c>
      <c r="Q1641" s="82"/>
      <c r="R1641" s="82"/>
      <c r="S1641" s="82"/>
      <c r="T1641" s="82"/>
      <c r="U1641" s="82"/>
      <c r="V1641" s="82"/>
      <c r="W1641" s="82"/>
      <c r="X1641" s="82"/>
      <c r="Y1641" s="82"/>
    </row>
    <row r="1642" spans="11:25">
      <c r="K1642" s="82" t="str">
        <f t="shared" si="172"/>
        <v/>
      </c>
      <c r="O1642" s="82" t="str">
        <f t="shared" si="173"/>
        <v/>
      </c>
      <c r="P1642" s="82" t="str">
        <f t="shared" si="171"/>
        <v/>
      </c>
      <c r="Q1642" s="82"/>
      <c r="R1642" s="82"/>
      <c r="S1642" s="82"/>
      <c r="T1642" s="82"/>
      <c r="U1642" s="82"/>
      <c r="V1642" s="82"/>
      <c r="W1642" s="82"/>
      <c r="X1642" s="82"/>
      <c r="Y1642" s="82"/>
    </row>
    <row r="1643" spans="11:25">
      <c r="K1643" s="82" t="str">
        <f t="shared" si="172"/>
        <v/>
      </c>
      <c r="O1643" s="82" t="str">
        <f t="shared" si="173"/>
        <v/>
      </c>
      <c r="P1643" s="82" t="str">
        <f t="shared" si="171"/>
        <v/>
      </c>
      <c r="Q1643" s="82"/>
      <c r="R1643" s="82"/>
      <c r="S1643" s="82"/>
      <c r="T1643" s="82"/>
      <c r="U1643" s="82"/>
      <c r="V1643" s="82"/>
      <c r="W1643" s="82"/>
      <c r="X1643" s="82"/>
      <c r="Y1643" s="82"/>
    </row>
    <row r="1644" spans="11:25">
      <c r="K1644" s="82" t="str">
        <f t="shared" si="172"/>
        <v/>
      </c>
      <c r="O1644" s="82" t="str">
        <f t="shared" si="173"/>
        <v/>
      </c>
      <c r="P1644" s="82" t="str">
        <f t="shared" si="171"/>
        <v/>
      </c>
      <c r="Q1644" s="82"/>
      <c r="R1644" s="82"/>
      <c r="S1644" s="82"/>
      <c r="T1644" s="82"/>
      <c r="U1644" s="82"/>
      <c r="V1644" s="82"/>
      <c r="W1644" s="82"/>
      <c r="X1644" s="82"/>
      <c r="Y1644" s="82"/>
    </row>
    <row r="1645" spans="11:25">
      <c r="K1645" s="82" t="str">
        <f t="shared" si="172"/>
        <v/>
      </c>
      <c r="O1645" s="82" t="str">
        <f t="shared" si="173"/>
        <v/>
      </c>
      <c r="P1645" s="82" t="str">
        <f t="shared" si="171"/>
        <v/>
      </c>
      <c r="Q1645" s="82"/>
      <c r="R1645" s="82"/>
      <c r="S1645" s="82"/>
      <c r="T1645" s="82"/>
      <c r="U1645" s="82"/>
      <c r="V1645" s="82"/>
      <c r="W1645" s="82"/>
      <c r="X1645" s="82"/>
      <c r="Y1645" s="82"/>
    </row>
    <row r="1646" spans="11:25">
      <c r="K1646" s="82" t="str">
        <f t="shared" si="172"/>
        <v/>
      </c>
      <c r="O1646" s="82" t="str">
        <f t="shared" si="173"/>
        <v/>
      </c>
      <c r="Q1646" s="82"/>
      <c r="R1646" s="82"/>
      <c r="S1646" s="82"/>
      <c r="T1646" s="82"/>
      <c r="U1646" s="82"/>
      <c r="V1646" s="82"/>
      <c r="W1646" s="82"/>
      <c r="X1646" s="82"/>
      <c r="Y1646" s="82"/>
    </row>
    <row r="1647" spans="11:25">
      <c r="K1647" s="82" t="str">
        <f t="shared" si="172"/>
        <v/>
      </c>
      <c r="O1647" s="82" t="str">
        <f t="shared" si="173"/>
        <v/>
      </c>
      <c r="Q1647" s="82"/>
      <c r="R1647" s="82"/>
      <c r="S1647" s="82"/>
      <c r="T1647" s="82"/>
      <c r="U1647" s="82"/>
      <c r="V1647" s="82"/>
      <c r="W1647" s="82"/>
      <c r="X1647" s="82"/>
      <c r="Y1647" s="82"/>
    </row>
    <row r="1648" spans="11:25">
      <c r="K1648" s="82" t="str">
        <f t="shared" si="172"/>
        <v/>
      </c>
      <c r="O1648" s="82" t="str">
        <f t="shared" si="173"/>
        <v/>
      </c>
      <c r="Q1648" s="82"/>
      <c r="R1648" s="82"/>
      <c r="S1648" s="82"/>
      <c r="T1648" s="82"/>
      <c r="U1648" s="82"/>
      <c r="V1648" s="82"/>
      <c r="W1648" s="82"/>
      <c r="X1648" s="82"/>
      <c r="Y1648" s="82"/>
    </row>
    <row r="1649" spans="7:25">
      <c r="G1649" s="134"/>
      <c r="K1649" s="82" t="str">
        <f t="shared" si="172"/>
        <v/>
      </c>
      <c r="O1649" s="82" t="str">
        <f t="shared" si="173"/>
        <v/>
      </c>
      <c r="Q1649" s="82"/>
      <c r="R1649" s="82"/>
      <c r="S1649" s="82"/>
      <c r="T1649" s="82"/>
      <c r="U1649" s="82"/>
      <c r="V1649" s="82"/>
      <c r="W1649" s="82"/>
      <c r="X1649" s="82"/>
      <c r="Y1649" s="82"/>
    </row>
  </sheetData>
  <autoFilter ref="A2:AA1649"/>
  <mergeCells count="1">
    <mergeCell ref="M1:Y1"/>
  </mergeCells>
  <phoneticPr fontId="1"/>
  <conditionalFormatting sqref="J1123:J1158">
    <cfRule type="containsText" dxfId="47" priority="8" operator="containsText" text="仮称">
      <formula>NOT(ISERROR(SEARCH("仮称",J1123)))</formula>
    </cfRule>
  </conditionalFormatting>
  <conditionalFormatting sqref="J1122">
    <cfRule type="containsText" dxfId="46" priority="7" operator="containsText" text="仮称">
      <formula>NOT(ISERROR(SEARCH("仮称",J1122)))</formula>
    </cfRule>
  </conditionalFormatting>
  <conditionalFormatting sqref="E1204:E1564">
    <cfRule type="expression" dxfId="45" priority="4">
      <formula>$D1204="廃止"</formula>
    </cfRule>
    <cfRule type="expression" dxfId="44" priority="5">
      <formula>$D1204="休止"</formula>
    </cfRule>
    <cfRule type="expression" dxfId="43" priority="6">
      <formula>$D1204="廃止扱い"</formula>
    </cfRule>
  </conditionalFormatting>
  <conditionalFormatting sqref="E1565">
    <cfRule type="expression" dxfId="42" priority="1">
      <formula>$D1565="廃止"</formula>
    </cfRule>
    <cfRule type="expression" dxfId="41" priority="2">
      <formula>$D1565="休止"</formula>
    </cfRule>
    <cfRule type="expression" dxfId="40" priority="3">
      <formula>$D1565="廃止扱い"</formula>
    </cfRule>
  </conditionalFormatting>
  <dataValidations count="3">
    <dataValidation showInputMessage="1" showErrorMessage="1" sqref="B840:B888"/>
    <dataValidation imeMode="on" allowBlank="1" showInputMessage="1" showErrorMessage="1" sqref="J821:J836 J840:J1158 J799:J817 F43 F158 F494 F835 F800"/>
    <dataValidation imeMode="halfAlpha" allowBlank="1" showInputMessage="1" showErrorMessage="1" sqref="K2:Z2"/>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CC65"/>
  <sheetViews>
    <sheetView tabSelected="1" zoomScale="85" zoomScaleNormal="85" zoomScaleSheetLayoutView="70" workbookViewId="0">
      <selection activeCell="H53" sqref="H53"/>
    </sheetView>
  </sheetViews>
  <sheetFormatPr defaultColWidth="8.875" defaultRowHeight="13.5"/>
  <cols>
    <col min="1" max="1" width="5.75" style="135" customWidth="1"/>
    <col min="2" max="11" width="6.625" style="135" customWidth="1"/>
    <col min="12" max="18" width="5.5" style="135" customWidth="1"/>
    <col min="19" max="20" width="5.875" style="135" customWidth="1"/>
    <col min="21" max="23" width="5.75" style="135" customWidth="1"/>
    <col min="24" max="24" width="5.5" style="135" customWidth="1"/>
    <col min="25" max="26" width="8.875" style="135" customWidth="1"/>
    <col min="27" max="37" width="4.125" style="135" customWidth="1"/>
    <col min="38" max="38" width="5.625" style="135" customWidth="1"/>
    <col min="39" max="42" width="4.25" style="135" customWidth="1"/>
    <col min="43" max="44" width="5.375" style="135" customWidth="1"/>
    <col min="45" max="81" width="4.25" style="135" customWidth="1"/>
    <col min="82" max="96" width="4.25" style="153" customWidth="1"/>
    <col min="97" max="16384" width="8.875" style="153"/>
  </cols>
  <sheetData>
    <row r="1" spans="1:24" s="135" customFormat="1" ht="20.45" customHeight="1">
      <c r="A1" s="270" t="s">
        <v>4415</v>
      </c>
      <c r="B1" s="270"/>
      <c r="C1" s="270"/>
      <c r="D1" s="270"/>
      <c r="E1" s="270"/>
      <c r="F1" s="270"/>
      <c r="G1" s="137"/>
      <c r="H1" s="137"/>
      <c r="I1" s="137"/>
      <c r="J1" s="137"/>
      <c r="K1" s="137"/>
      <c r="L1" s="137"/>
      <c r="M1" s="138"/>
      <c r="N1" s="138"/>
      <c r="O1" s="138"/>
      <c r="P1" s="138"/>
      <c r="Q1" s="138"/>
      <c r="R1" s="138"/>
      <c r="S1" s="138"/>
      <c r="T1" s="138"/>
      <c r="U1" s="278" t="s">
        <v>4527</v>
      </c>
      <c r="V1" s="278"/>
      <c r="W1" s="281"/>
      <c r="X1" s="281"/>
    </row>
    <row r="2" spans="1:24" s="135" customFormat="1" ht="20.45" customHeight="1">
      <c r="A2" s="137"/>
      <c r="B2" s="137"/>
      <c r="C2" s="137"/>
      <c r="D2" s="137"/>
      <c r="E2" s="137"/>
      <c r="F2" s="137"/>
      <c r="G2" s="137"/>
      <c r="H2" s="137"/>
      <c r="I2" s="137"/>
      <c r="J2" s="137"/>
      <c r="K2" s="137"/>
      <c r="L2" s="137"/>
      <c r="M2" s="138"/>
      <c r="N2" s="138"/>
      <c r="O2" s="138"/>
      <c r="P2" s="138"/>
      <c r="Q2" s="138"/>
      <c r="R2" s="138"/>
      <c r="S2" s="138"/>
      <c r="T2" s="138"/>
      <c r="U2" s="137"/>
      <c r="V2" s="137"/>
      <c r="W2" s="137"/>
      <c r="X2" s="137"/>
    </row>
    <row r="3" spans="1:24" s="135" customFormat="1" ht="20.45" customHeight="1">
      <c r="A3" s="137"/>
      <c r="B3" s="137"/>
      <c r="C3" s="137"/>
      <c r="D3" s="137"/>
      <c r="E3" s="137"/>
      <c r="F3" s="137"/>
      <c r="G3" s="137"/>
      <c r="H3" s="137"/>
      <c r="I3" s="137"/>
      <c r="J3" s="137"/>
      <c r="K3" s="137"/>
      <c r="L3" s="137"/>
      <c r="M3" s="138"/>
      <c r="N3" s="138"/>
      <c r="O3" s="138"/>
      <c r="P3" s="138"/>
      <c r="Q3" s="139"/>
      <c r="R3" s="140"/>
      <c r="S3" s="141"/>
      <c r="T3" s="138"/>
      <c r="U3" s="279" t="s">
        <v>4534</v>
      </c>
      <c r="V3" s="279"/>
      <c r="W3" s="279"/>
      <c r="X3" s="279"/>
    </row>
    <row r="4" spans="1:24" s="135" customFormat="1" ht="20.45" customHeight="1">
      <c r="A4" s="137"/>
      <c r="B4" s="271" t="s">
        <v>21</v>
      </c>
      <c r="C4" s="271"/>
      <c r="D4" s="271"/>
      <c r="E4" s="137"/>
      <c r="F4" s="137"/>
      <c r="G4" s="137"/>
      <c r="H4" s="137"/>
      <c r="I4" s="137"/>
      <c r="J4" s="137"/>
      <c r="K4" s="137"/>
      <c r="L4" s="137"/>
      <c r="M4" s="137"/>
      <c r="N4" s="137"/>
      <c r="O4" s="137"/>
      <c r="P4" s="137"/>
      <c r="Q4" s="138"/>
      <c r="R4" s="137"/>
      <c r="S4" s="137"/>
      <c r="T4" s="137"/>
      <c r="U4" s="137"/>
      <c r="V4" s="137"/>
      <c r="W4" s="137"/>
      <c r="X4" s="137"/>
    </row>
    <row r="5" spans="1:24" s="135" customFormat="1" ht="20.45" customHeight="1">
      <c r="A5" s="137"/>
      <c r="B5" s="271" t="s">
        <v>16</v>
      </c>
      <c r="C5" s="271"/>
      <c r="D5" s="271"/>
      <c r="E5" s="137"/>
      <c r="F5" s="137"/>
      <c r="G5" s="137"/>
      <c r="H5" s="137"/>
      <c r="I5" s="137"/>
      <c r="J5" s="137"/>
      <c r="K5" s="137"/>
      <c r="L5" s="137"/>
      <c r="M5" s="137"/>
      <c r="N5" s="137"/>
      <c r="O5" s="137"/>
      <c r="P5" s="137"/>
      <c r="Q5" s="137"/>
      <c r="R5" s="137"/>
      <c r="S5" s="137"/>
      <c r="T5" s="137"/>
      <c r="U5" s="137"/>
      <c r="V5" s="137"/>
      <c r="W5" s="137"/>
      <c r="X5" s="137"/>
    </row>
    <row r="6" spans="1:24" s="135" customFormat="1" ht="23.25" customHeight="1">
      <c r="A6" s="137"/>
      <c r="B6" s="137"/>
      <c r="C6" s="137"/>
      <c r="D6" s="137"/>
      <c r="E6" s="137"/>
      <c r="F6" s="137"/>
      <c r="G6" s="137"/>
      <c r="H6" s="137"/>
      <c r="I6" s="137"/>
      <c r="J6" s="137"/>
      <c r="K6" s="137"/>
      <c r="L6" s="271" t="s">
        <v>10</v>
      </c>
      <c r="M6" s="271"/>
      <c r="N6" s="271"/>
      <c r="O6" s="271"/>
      <c r="P6" s="271"/>
      <c r="Q6" s="271"/>
      <c r="R6" s="271"/>
      <c r="S6" s="271"/>
      <c r="T6" s="271"/>
      <c r="U6" s="271"/>
      <c r="V6" s="271"/>
      <c r="W6" s="137"/>
      <c r="X6" s="137"/>
    </row>
    <row r="7" spans="1:24" s="135" customFormat="1" ht="23.25" customHeight="1">
      <c r="A7" s="137"/>
      <c r="B7" s="137"/>
      <c r="C7" s="137"/>
      <c r="D7" s="137"/>
      <c r="E7" s="137"/>
      <c r="F7" s="137"/>
      <c r="G7" s="137"/>
      <c r="H7" s="137"/>
      <c r="I7" s="137"/>
      <c r="J7" s="137"/>
      <c r="K7" s="137"/>
      <c r="L7" s="137" t="s">
        <v>11</v>
      </c>
      <c r="M7" s="137"/>
      <c r="N7" s="137"/>
      <c r="O7" s="272"/>
      <c r="P7" s="272"/>
      <c r="Q7" s="272"/>
      <c r="R7" s="272"/>
      <c r="S7" s="272"/>
      <c r="T7" s="272"/>
      <c r="U7" s="272"/>
      <c r="V7" s="272"/>
      <c r="W7" s="272"/>
      <c r="X7" s="272"/>
    </row>
    <row r="8" spans="1:24" s="135" customFormat="1" ht="23.25" customHeight="1">
      <c r="A8" s="137"/>
      <c r="B8" s="137"/>
      <c r="C8" s="137"/>
      <c r="D8" s="137"/>
      <c r="E8" s="137"/>
      <c r="F8" s="137"/>
      <c r="G8" s="137"/>
      <c r="H8" s="137"/>
      <c r="I8" s="137"/>
      <c r="J8" s="137"/>
      <c r="K8" s="137"/>
      <c r="L8" s="283" t="s">
        <v>12</v>
      </c>
      <c r="M8" s="283"/>
      <c r="N8" s="283"/>
      <c r="O8" s="280"/>
      <c r="P8" s="280"/>
      <c r="Q8" s="280"/>
      <c r="R8" s="280"/>
      <c r="S8" s="280"/>
      <c r="T8" s="280"/>
      <c r="U8" s="280"/>
      <c r="V8" s="280"/>
      <c r="W8" s="280"/>
      <c r="X8" s="280"/>
    </row>
    <row r="9" spans="1:24" s="135" customFormat="1" ht="23.25" customHeight="1">
      <c r="A9" s="137"/>
      <c r="B9" s="137"/>
      <c r="C9" s="137"/>
      <c r="D9" s="137"/>
      <c r="E9" s="137"/>
      <c r="F9" s="137"/>
      <c r="G9" s="137"/>
      <c r="H9" s="137"/>
      <c r="I9" s="137"/>
      <c r="J9" s="137"/>
      <c r="K9" s="137"/>
      <c r="L9" s="283"/>
      <c r="M9" s="283"/>
      <c r="N9" s="283"/>
      <c r="O9" s="282"/>
      <c r="P9" s="282"/>
      <c r="Q9" s="282"/>
      <c r="R9" s="282"/>
      <c r="S9" s="282"/>
      <c r="T9" s="282"/>
      <c r="U9" s="282"/>
      <c r="V9" s="282"/>
      <c r="W9" s="282"/>
      <c r="X9" s="282"/>
    </row>
    <row r="10" spans="1:24" s="135" customFormat="1" ht="15" customHeight="1">
      <c r="A10" s="137"/>
      <c r="B10" s="137"/>
      <c r="C10" s="137"/>
      <c r="D10" s="137"/>
      <c r="E10" s="137"/>
      <c r="F10" s="137"/>
      <c r="G10" s="137"/>
      <c r="H10" s="137"/>
      <c r="I10" s="137"/>
      <c r="J10" s="137"/>
      <c r="K10" s="137"/>
      <c r="L10" s="283"/>
      <c r="M10" s="283"/>
      <c r="N10" s="283"/>
      <c r="O10" s="282"/>
      <c r="P10" s="282"/>
      <c r="Q10" s="282"/>
      <c r="R10" s="282"/>
      <c r="S10" s="282"/>
      <c r="T10" s="282"/>
      <c r="U10" s="282"/>
      <c r="V10" s="282"/>
      <c r="W10" s="282"/>
      <c r="X10" s="282"/>
    </row>
    <row r="11" spans="1:24" s="135" customFormat="1" ht="12.75" customHeight="1">
      <c r="A11" s="137"/>
      <c r="B11" s="137"/>
      <c r="C11" s="137"/>
      <c r="D11" s="137"/>
      <c r="E11" s="137"/>
      <c r="F11" s="137"/>
      <c r="G11" s="137"/>
      <c r="H11" s="137"/>
      <c r="I11" s="137"/>
      <c r="J11" s="137"/>
      <c r="K11" s="137"/>
      <c r="L11" s="283"/>
      <c r="M11" s="283"/>
      <c r="N11" s="283"/>
      <c r="O11" s="282"/>
      <c r="P11" s="282"/>
      <c r="Q11" s="282"/>
      <c r="R11" s="282"/>
      <c r="S11" s="282"/>
      <c r="T11" s="282"/>
      <c r="U11" s="282"/>
      <c r="V11" s="282"/>
      <c r="W11" s="282"/>
      <c r="X11" s="282"/>
    </row>
    <row r="12" spans="1:24" s="135" customFormat="1" ht="23.25" customHeight="1">
      <c r="A12" s="137"/>
      <c r="B12" s="137"/>
      <c r="C12" s="137"/>
      <c r="D12" s="137"/>
      <c r="E12" s="137"/>
      <c r="F12" s="137"/>
      <c r="G12" s="137"/>
      <c r="H12" s="137"/>
      <c r="I12" s="137"/>
      <c r="J12" s="137"/>
      <c r="K12" s="137"/>
      <c r="L12" s="137" t="s">
        <v>13</v>
      </c>
      <c r="M12" s="137"/>
      <c r="N12" s="137"/>
      <c r="O12" s="137" t="s">
        <v>14</v>
      </c>
      <c r="P12" s="137"/>
      <c r="Q12" s="272"/>
      <c r="R12" s="272"/>
      <c r="S12" s="272"/>
      <c r="T12" s="272"/>
      <c r="U12" s="272"/>
      <c r="V12" s="272"/>
      <c r="W12" s="272"/>
      <c r="X12" s="272"/>
    </row>
    <row r="13" spans="1:24" s="135" customFormat="1" ht="27.75" customHeight="1">
      <c r="A13" s="137"/>
      <c r="B13" s="137"/>
      <c r="C13" s="137"/>
      <c r="D13" s="137"/>
      <c r="E13" s="137"/>
      <c r="F13" s="137"/>
      <c r="G13" s="137"/>
      <c r="H13" s="137"/>
      <c r="I13" s="137"/>
      <c r="J13" s="137"/>
      <c r="K13" s="137"/>
      <c r="L13" s="137"/>
      <c r="M13" s="137"/>
      <c r="N13" s="137"/>
      <c r="O13" s="137" t="s">
        <v>15</v>
      </c>
      <c r="P13" s="137"/>
      <c r="Q13" s="272"/>
      <c r="R13" s="272"/>
      <c r="S13" s="272"/>
      <c r="T13" s="272"/>
      <c r="U13" s="272"/>
      <c r="V13" s="272"/>
      <c r="W13" s="272"/>
      <c r="X13" s="272"/>
    </row>
    <row r="14" spans="1:24" s="135" customFormat="1" ht="72" customHeight="1">
      <c r="A14" s="142"/>
      <c r="B14" s="273" t="s">
        <v>4472</v>
      </c>
      <c r="C14" s="273"/>
      <c r="D14" s="273"/>
      <c r="E14" s="273"/>
      <c r="F14" s="273"/>
      <c r="G14" s="273"/>
      <c r="H14" s="273"/>
      <c r="I14" s="273"/>
      <c r="J14" s="273"/>
      <c r="K14" s="273"/>
      <c r="L14" s="273"/>
      <c r="M14" s="273"/>
      <c r="N14" s="273"/>
      <c r="O14" s="273"/>
      <c r="P14" s="273"/>
      <c r="Q14" s="273"/>
      <c r="R14" s="273"/>
      <c r="S14" s="273"/>
      <c r="T14" s="273"/>
      <c r="U14" s="273"/>
      <c r="V14" s="273"/>
      <c r="W14" s="273"/>
      <c r="X14" s="143"/>
    </row>
    <row r="15" spans="1:24" s="135" customFormat="1" ht="21" customHeight="1">
      <c r="A15" s="138"/>
      <c r="B15" s="273"/>
      <c r="C15" s="273"/>
      <c r="D15" s="273"/>
      <c r="E15" s="273"/>
      <c r="F15" s="273"/>
      <c r="G15" s="273"/>
      <c r="H15" s="273"/>
      <c r="I15" s="273"/>
      <c r="J15" s="273"/>
      <c r="K15" s="273"/>
      <c r="L15" s="273"/>
      <c r="M15" s="273"/>
      <c r="N15" s="273"/>
      <c r="O15" s="273"/>
      <c r="P15" s="273"/>
      <c r="Q15" s="273"/>
      <c r="R15" s="273"/>
      <c r="S15" s="273"/>
      <c r="T15" s="273"/>
      <c r="U15" s="273"/>
      <c r="V15" s="273"/>
      <c r="W15" s="273"/>
      <c r="X15" s="143"/>
    </row>
    <row r="16" spans="1:24" s="135" customFormat="1" ht="24" customHeight="1">
      <c r="A16" s="138"/>
      <c r="B16" s="138"/>
      <c r="C16" s="138"/>
      <c r="D16" s="138"/>
      <c r="E16" s="138"/>
      <c r="F16" s="138"/>
      <c r="G16" s="138"/>
      <c r="H16" s="138"/>
      <c r="I16" s="138"/>
      <c r="J16" s="138"/>
      <c r="K16" s="138"/>
      <c r="L16" s="138"/>
      <c r="M16" s="138"/>
      <c r="N16" s="138"/>
      <c r="O16" s="138"/>
      <c r="P16" s="138"/>
      <c r="Q16" s="138"/>
      <c r="R16" s="138"/>
      <c r="S16" s="138"/>
      <c r="T16" s="138"/>
      <c r="U16" s="138"/>
      <c r="V16" s="138"/>
      <c r="W16" s="137"/>
      <c r="X16" s="137"/>
    </row>
    <row r="17" spans="1:24" s="135" customFormat="1" ht="24.75" customHeight="1">
      <c r="A17" s="137"/>
      <c r="B17" s="266" t="s">
        <v>4530</v>
      </c>
      <c r="C17" s="266"/>
      <c r="D17" s="266"/>
      <c r="E17" s="266"/>
      <c r="F17" s="266"/>
      <c r="G17" s="266"/>
      <c r="H17" s="266"/>
      <c r="I17" s="266"/>
      <c r="J17" s="266"/>
      <c r="K17" s="266"/>
      <c r="L17" s="266"/>
      <c r="M17" s="266"/>
      <c r="N17" s="266"/>
      <c r="O17" s="266"/>
      <c r="P17" s="266"/>
      <c r="Q17" s="266"/>
      <c r="R17" s="266"/>
      <c r="S17" s="266"/>
      <c r="T17" s="266"/>
      <c r="U17" s="266"/>
      <c r="V17" s="266"/>
      <c r="W17" s="266"/>
      <c r="X17" s="142"/>
    </row>
    <row r="18" spans="1:24" s="135" customFormat="1" ht="24.75" customHeight="1">
      <c r="A18" s="137"/>
      <c r="B18" s="266"/>
      <c r="C18" s="266"/>
      <c r="D18" s="266"/>
      <c r="E18" s="266"/>
      <c r="F18" s="266"/>
      <c r="G18" s="266"/>
      <c r="H18" s="266"/>
      <c r="I18" s="266"/>
      <c r="J18" s="266"/>
      <c r="K18" s="266"/>
      <c r="L18" s="266"/>
      <c r="M18" s="266"/>
      <c r="N18" s="266"/>
      <c r="O18" s="266"/>
      <c r="P18" s="266"/>
      <c r="Q18" s="266"/>
      <c r="R18" s="266"/>
      <c r="S18" s="266"/>
      <c r="T18" s="266"/>
      <c r="U18" s="266"/>
      <c r="V18" s="266"/>
      <c r="W18" s="266"/>
      <c r="X18" s="142"/>
    </row>
    <row r="19" spans="1:24" s="135" customFormat="1" ht="24.75" customHeight="1">
      <c r="A19" s="137"/>
      <c r="B19" s="266"/>
      <c r="C19" s="266"/>
      <c r="D19" s="266"/>
      <c r="E19" s="266"/>
      <c r="F19" s="266"/>
      <c r="G19" s="266"/>
      <c r="H19" s="266"/>
      <c r="I19" s="266"/>
      <c r="J19" s="266"/>
      <c r="K19" s="266"/>
      <c r="L19" s="266"/>
      <c r="M19" s="266"/>
      <c r="N19" s="266"/>
      <c r="O19" s="266"/>
      <c r="P19" s="266"/>
      <c r="Q19" s="266"/>
      <c r="R19" s="266"/>
      <c r="S19" s="266"/>
      <c r="T19" s="266"/>
      <c r="U19" s="266"/>
      <c r="V19" s="266"/>
      <c r="W19" s="266"/>
      <c r="X19" s="142"/>
    </row>
    <row r="20" spans="1:24" s="135" customFormat="1" ht="24.75" customHeight="1">
      <c r="A20" s="137"/>
      <c r="B20" s="266"/>
      <c r="C20" s="266"/>
      <c r="D20" s="266"/>
      <c r="E20" s="266"/>
      <c r="F20" s="266"/>
      <c r="G20" s="266"/>
      <c r="H20" s="266"/>
      <c r="I20" s="266"/>
      <c r="J20" s="266"/>
      <c r="K20" s="266"/>
      <c r="L20" s="266"/>
      <c r="M20" s="266"/>
      <c r="N20" s="266"/>
      <c r="O20" s="266"/>
      <c r="P20" s="266"/>
      <c r="Q20" s="266"/>
      <c r="R20" s="266"/>
      <c r="S20" s="266"/>
      <c r="T20" s="266"/>
      <c r="U20" s="266"/>
      <c r="V20" s="266"/>
      <c r="W20" s="266"/>
      <c r="X20" s="142"/>
    </row>
    <row r="21" spans="1:24" s="135" customFormat="1" ht="9"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s="135" customFormat="1" ht="11.25" customHeight="1">
      <c r="A22" s="137"/>
      <c r="B22" s="144"/>
      <c r="C22" s="144"/>
      <c r="D22" s="137"/>
      <c r="E22" s="137"/>
      <c r="F22" s="137"/>
      <c r="G22" s="137"/>
      <c r="H22" s="137"/>
      <c r="I22" s="137"/>
      <c r="J22" s="137"/>
      <c r="K22" s="137"/>
      <c r="L22" s="137"/>
      <c r="M22" s="137"/>
      <c r="N22" s="137"/>
      <c r="O22" s="137"/>
      <c r="P22" s="137"/>
      <c r="Q22" s="137"/>
      <c r="R22" s="137"/>
      <c r="S22" s="137"/>
      <c r="T22" s="137"/>
      <c r="U22" s="137"/>
      <c r="V22" s="137"/>
      <c r="W22" s="137"/>
      <c r="X22" s="137"/>
    </row>
    <row r="23" spans="1:24" s="135" customFormat="1" ht="25.5" customHeight="1">
      <c r="A23" s="137"/>
      <c r="B23" s="214" t="s">
        <v>4558</v>
      </c>
      <c r="C23" s="214"/>
      <c r="D23" s="137"/>
      <c r="E23" s="137"/>
      <c r="F23" s="269"/>
      <c r="G23" s="269"/>
      <c r="H23" s="269"/>
      <c r="I23" s="269"/>
      <c r="J23" s="269"/>
      <c r="K23" s="269"/>
      <c r="L23" s="269"/>
      <c r="M23" s="269"/>
      <c r="N23" s="269"/>
      <c r="O23" s="269"/>
      <c r="P23" s="269"/>
      <c r="Q23" s="269"/>
      <c r="R23" s="269"/>
      <c r="S23" s="269"/>
      <c r="T23" s="269"/>
      <c r="U23" s="269"/>
      <c r="V23" s="269"/>
      <c r="W23" s="145"/>
      <c r="X23" s="145"/>
    </row>
    <row r="24" spans="1:24" s="135" customFormat="1" ht="25.5" customHeight="1">
      <c r="A24" s="137"/>
      <c r="B24" s="138"/>
      <c r="C24" s="138"/>
      <c r="D24" s="137"/>
      <c r="E24" s="137"/>
      <c r="F24" s="269"/>
      <c r="G24" s="269"/>
      <c r="H24" s="269"/>
      <c r="I24" s="269"/>
      <c r="J24" s="269"/>
      <c r="K24" s="269"/>
      <c r="L24" s="269"/>
      <c r="M24" s="269"/>
      <c r="N24" s="269"/>
      <c r="O24" s="269"/>
      <c r="P24" s="269"/>
      <c r="Q24" s="269"/>
      <c r="R24" s="269"/>
      <c r="S24" s="269"/>
      <c r="T24" s="269"/>
      <c r="U24" s="269"/>
      <c r="V24" s="269"/>
      <c r="W24" s="137"/>
      <c r="X24" s="137"/>
    </row>
    <row r="25" spans="1:24" s="135" customFormat="1" ht="25.5" customHeight="1">
      <c r="A25" s="137"/>
      <c r="B25" s="271" t="s">
        <v>0</v>
      </c>
      <c r="C25" s="271"/>
      <c r="D25" s="271"/>
      <c r="E25" s="271"/>
      <c r="F25" s="276" t="str">
        <f>TEXT(SUM(Q27:R30),"#,##0 円")</f>
        <v>0 円</v>
      </c>
      <c r="G25" s="276"/>
      <c r="H25" s="276"/>
      <c r="I25" s="276"/>
      <c r="J25" s="276"/>
      <c r="K25" s="213"/>
      <c r="L25" s="146"/>
      <c r="M25" s="146"/>
      <c r="N25" s="146"/>
      <c r="O25" s="146"/>
      <c r="P25" s="147"/>
      <c r="Q25" s="137"/>
      <c r="R25" s="137"/>
      <c r="S25" s="137"/>
      <c r="T25" s="137"/>
      <c r="U25" s="137"/>
      <c r="V25" s="137"/>
      <c r="W25" s="137"/>
      <c r="X25" s="137"/>
    </row>
    <row r="26" spans="1:24" s="135" customFormat="1" ht="17.2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row>
    <row r="27" spans="1:24" s="135" customFormat="1" ht="25.5" customHeight="1">
      <c r="A27" s="137"/>
      <c r="B27" s="137"/>
      <c r="C27" s="137"/>
      <c r="D27" s="137"/>
      <c r="E27" s="137" t="s">
        <v>4510</v>
      </c>
      <c r="F27" s="137"/>
      <c r="G27" s="137"/>
      <c r="H27" s="145"/>
      <c r="I27" s="145"/>
      <c r="J27" s="145"/>
      <c r="K27" s="145"/>
      <c r="L27" s="145"/>
      <c r="M27" s="148"/>
      <c r="N27" s="148"/>
      <c r="O27" s="148"/>
      <c r="P27" s="148"/>
      <c r="Q27" s="275"/>
      <c r="R27" s="275"/>
      <c r="S27" s="275"/>
      <c r="T27" s="250" t="s">
        <v>4528</v>
      </c>
      <c r="U27" s="137"/>
      <c r="V27" s="137"/>
      <c r="W27" s="137"/>
      <c r="X27" s="137"/>
    </row>
    <row r="28" spans="1:24" s="135" customFormat="1" ht="25.5" customHeight="1">
      <c r="A28" s="137"/>
      <c r="B28" s="137"/>
      <c r="C28" s="137"/>
      <c r="D28" s="137"/>
      <c r="E28" s="137" t="s">
        <v>4513</v>
      </c>
      <c r="F28" s="137"/>
      <c r="G28" s="137"/>
      <c r="H28" s="168"/>
      <c r="I28" s="168"/>
      <c r="J28" s="168"/>
      <c r="K28" s="168"/>
      <c r="L28" s="168"/>
      <c r="M28" s="148"/>
      <c r="N28" s="149"/>
      <c r="O28" s="148"/>
      <c r="P28" s="148"/>
      <c r="Q28" s="275"/>
      <c r="R28" s="275"/>
      <c r="S28" s="275"/>
      <c r="T28" s="250" t="s">
        <v>4528</v>
      </c>
      <c r="U28" s="137"/>
      <c r="V28" s="137"/>
      <c r="W28" s="137"/>
      <c r="X28" s="137"/>
    </row>
    <row r="29" spans="1:24" s="135" customFormat="1" ht="25.5" customHeight="1">
      <c r="A29" s="137"/>
      <c r="B29" s="137"/>
      <c r="C29" s="137"/>
      <c r="D29" s="137"/>
      <c r="E29" s="137" t="s">
        <v>4515</v>
      </c>
      <c r="F29" s="137"/>
      <c r="G29" s="137"/>
      <c r="H29" s="145"/>
      <c r="I29" s="145"/>
      <c r="J29" s="145"/>
      <c r="K29" s="145"/>
      <c r="L29" s="145"/>
      <c r="M29" s="148"/>
      <c r="N29" s="149"/>
      <c r="O29" s="148"/>
      <c r="P29" s="148"/>
      <c r="Q29" s="275"/>
      <c r="R29" s="275"/>
      <c r="S29" s="275"/>
      <c r="T29" s="250" t="s">
        <v>4528</v>
      </c>
      <c r="U29" s="137"/>
      <c r="V29" s="137"/>
      <c r="W29" s="137"/>
      <c r="X29" s="137"/>
    </row>
    <row r="30" spans="1:24" s="135" customFormat="1" ht="25.5" customHeight="1">
      <c r="A30" s="137"/>
      <c r="B30" s="137"/>
      <c r="C30" s="137"/>
      <c r="D30" s="137"/>
      <c r="E30" s="137" t="s">
        <v>4511</v>
      </c>
      <c r="F30" s="137"/>
      <c r="G30" s="137"/>
      <c r="H30" s="145"/>
      <c r="I30" s="145"/>
      <c r="J30" s="145"/>
      <c r="K30" s="145"/>
      <c r="L30" s="145"/>
      <c r="M30" s="148"/>
      <c r="N30" s="149"/>
      <c r="O30" s="148"/>
      <c r="P30" s="148"/>
      <c r="Q30" s="275"/>
      <c r="R30" s="275"/>
      <c r="S30" s="275"/>
      <c r="T30" s="250" t="s">
        <v>4528</v>
      </c>
      <c r="U30" s="137"/>
      <c r="V30" s="137"/>
      <c r="W30" s="137"/>
      <c r="X30" s="137"/>
    </row>
    <row r="31" spans="1:24" s="135" customFormat="1" ht="25.5" customHeight="1">
      <c r="A31" s="137"/>
      <c r="B31" s="137"/>
      <c r="C31" s="137"/>
      <c r="D31" s="137"/>
      <c r="E31" s="268" t="s">
        <v>4557</v>
      </c>
      <c r="F31" s="268"/>
      <c r="G31" s="268"/>
      <c r="H31" s="268"/>
      <c r="I31" s="268"/>
      <c r="J31" s="268"/>
      <c r="K31" s="268"/>
      <c r="L31" s="252"/>
      <c r="M31" s="252"/>
      <c r="N31" s="252"/>
      <c r="O31" s="252"/>
      <c r="P31" s="252"/>
      <c r="Q31" s="277"/>
      <c r="R31" s="277"/>
      <c r="S31" s="277"/>
      <c r="T31" s="250" t="s">
        <v>2</v>
      </c>
      <c r="U31" s="137"/>
      <c r="V31" s="137"/>
      <c r="W31" s="137"/>
      <c r="X31" s="137"/>
    </row>
    <row r="32" spans="1:24" s="135" customFormat="1" ht="15.75" customHeight="1">
      <c r="A32" s="144"/>
      <c r="B32" s="144"/>
      <c r="C32" s="144"/>
      <c r="D32" s="144"/>
      <c r="E32" s="137"/>
      <c r="F32" s="137"/>
      <c r="G32" s="137"/>
      <c r="H32" s="137"/>
      <c r="I32" s="137"/>
      <c r="J32" s="137"/>
      <c r="K32" s="137"/>
      <c r="L32" s="137"/>
      <c r="M32" s="137"/>
      <c r="N32" s="137"/>
      <c r="O32" s="137"/>
      <c r="P32" s="137"/>
      <c r="Q32" s="137"/>
      <c r="R32" s="137"/>
      <c r="S32" s="137"/>
      <c r="T32" s="137"/>
      <c r="U32" s="137"/>
      <c r="V32" s="137"/>
      <c r="W32" s="137"/>
      <c r="X32" s="137"/>
    </row>
    <row r="33" spans="1:24" s="135" customFormat="1" ht="25.5" customHeight="1">
      <c r="A33" s="137"/>
      <c r="B33" s="271" t="s">
        <v>9</v>
      </c>
      <c r="C33" s="271"/>
      <c r="D33" s="271"/>
      <c r="E33" s="144"/>
      <c r="F33" s="144"/>
      <c r="G33" s="137"/>
      <c r="H33" s="137"/>
      <c r="I33" s="137"/>
      <c r="J33" s="137"/>
      <c r="K33" s="137"/>
      <c r="L33" s="137"/>
      <c r="M33" s="137"/>
      <c r="N33" s="137"/>
      <c r="O33" s="137"/>
      <c r="P33" s="137"/>
      <c r="Q33" s="137"/>
      <c r="R33" s="137"/>
      <c r="S33" s="137"/>
      <c r="T33" s="137"/>
      <c r="U33" s="137"/>
      <c r="V33" s="137"/>
      <c r="W33" s="137"/>
      <c r="X33" s="137"/>
    </row>
    <row r="34" spans="1:24" s="135" customFormat="1" ht="23.25" customHeight="1">
      <c r="A34" s="137"/>
      <c r="B34" s="266" t="s">
        <v>4529</v>
      </c>
      <c r="C34" s="266"/>
      <c r="D34" s="266"/>
      <c r="E34" s="266"/>
      <c r="F34" s="266"/>
      <c r="G34" s="266"/>
      <c r="H34" s="266"/>
      <c r="I34" s="266"/>
      <c r="J34" s="266"/>
      <c r="K34" s="266"/>
      <c r="L34" s="266"/>
      <c r="M34" s="266"/>
      <c r="N34" s="266"/>
      <c r="O34" s="266"/>
      <c r="P34" s="266"/>
      <c r="Q34" s="266"/>
      <c r="R34" s="266"/>
      <c r="S34" s="266"/>
      <c r="T34" s="266"/>
      <c r="U34" s="266"/>
      <c r="V34" s="266"/>
      <c r="W34" s="266"/>
      <c r="X34" s="137"/>
    </row>
    <row r="35" spans="1:24" s="135" customFormat="1" ht="23.25" customHeight="1">
      <c r="A35" s="137"/>
      <c r="B35" s="266"/>
      <c r="C35" s="266"/>
      <c r="D35" s="266"/>
      <c r="E35" s="266"/>
      <c r="F35" s="266"/>
      <c r="G35" s="266"/>
      <c r="H35" s="266"/>
      <c r="I35" s="266"/>
      <c r="J35" s="266"/>
      <c r="K35" s="266"/>
      <c r="L35" s="266"/>
      <c r="M35" s="266"/>
      <c r="N35" s="266"/>
      <c r="O35" s="266"/>
      <c r="P35" s="266"/>
      <c r="Q35" s="266"/>
      <c r="R35" s="266"/>
      <c r="S35" s="266"/>
      <c r="T35" s="266"/>
      <c r="U35" s="266"/>
      <c r="V35" s="266"/>
      <c r="W35" s="266"/>
      <c r="X35" s="145"/>
    </row>
    <row r="36" spans="1:24" s="135" customFormat="1" ht="23.25" customHeight="1">
      <c r="A36" s="137"/>
      <c r="B36" s="274"/>
      <c r="C36" s="274"/>
      <c r="D36" s="274"/>
      <c r="E36" s="274"/>
      <c r="F36" s="274"/>
      <c r="G36" s="274"/>
      <c r="H36" s="274"/>
      <c r="I36" s="274"/>
      <c r="J36" s="274"/>
      <c r="K36" s="274"/>
      <c r="L36" s="274"/>
      <c r="M36" s="274"/>
      <c r="N36" s="274"/>
      <c r="O36" s="274"/>
      <c r="P36" s="274"/>
      <c r="Q36" s="274"/>
      <c r="R36" s="274"/>
      <c r="S36" s="274"/>
      <c r="T36" s="274"/>
      <c r="U36" s="274"/>
      <c r="V36" s="274"/>
      <c r="W36" s="274"/>
      <c r="X36" s="137"/>
    </row>
    <row r="37" spans="1:24" s="135" customFormat="1" ht="23.25" customHeight="1">
      <c r="A37" s="137"/>
      <c r="B37" s="176" t="s">
        <v>4504</v>
      </c>
      <c r="C37" s="176"/>
      <c r="D37" s="176"/>
      <c r="E37" s="176"/>
      <c r="F37" s="176"/>
      <c r="G37" s="176"/>
      <c r="H37" s="176"/>
      <c r="I37" s="176"/>
      <c r="J37" s="176"/>
      <c r="K37" s="176"/>
      <c r="L37" s="176"/>
      <c r="M37" s="176"/>
      <c r="N37" s="176"/>
      <c r="O37" s="176"/>
      <c r="P37" s="176"/>
      <c r="Q37" s="176"/>
      <c r="R37" s="176"/>
      <c r="S37" s="176"/>
      <c r="T37" s="176"/>
      <c r="U37" s="176"/>
      <c r="V37" s="176"/>
      <c r="W37" s="176"/>
      <c r="X37" s="137"/>
    </row>
    <row r="38" spans="1:24" s="135" customFormat="1" ht="23.25" customHeight="1">
      <c r="A38" s="137"/>
      <c r="B38" s="270" t="s">
        <v>4503</v>
      </c>
      <c r="C38" s="270"/>
      <c r="D38" s="270"/>
      <c r="E38" s="270"/>
      <c r="F38" s="270"/>
      <c r="G38" s="270"/>
      <c r="H38" s="270"/>
      <c r="I38" s="270"/>
      <c r="J38" s="270"/>
      <c r="K38" s="270"/>
      <c r="L38" s="270"/>
      <c r="M38" s="270"/>
      <c r="N38" s="270"/>
      <c r="O38" s="176"/>
      <c r="P38" s="176"/>
      <c r="Q38" s="176"/>
      <c r="R38" s="176"/>
      <c r="S38" s="176"/>
      <c r="T38" s="176"/>
      <c r="U38" s="176"/>
      <c r="V38" s="176"/>
      <c r="W38" s="176"/>
      <c r="X38" s="137"/>
    </row>
    <row r="39" spans="1:24" s="135" customFormat="1" ht="27.95" customHeight="1">
      <c r="A39" s="137"/>
      <c r="B39" s="175"/>
      <c r="C39" s="180"/>
      <c r="D39" s="176" t="s">
        <v>4505</v>
      </c>
      <c r="E39" s="176"/>
      <c r="F39" s="176"/>
      <c r="G39" s="176"/>
      <c r="H39" s="137"/>
      <c r="I39" s="137"/>
      <c r="J39" s="137"/>
      <c r="K39" s="137"/>
      <c r="L39" s="137"/>
      <c r="M39" s="137"/>
      <c r="N39" s="137"/>
      <c r="O39" s="137"/>
      <c r="P39" s="137"/>
      <c r="Q39" s="137"/>
      <c r="R39" s="137"/>
      <c r="S39" s="137"/>
      <c r="T39" s="137"/>
      <c r="U39" s="137"/>
      <c r="V39" s="137"/>
      <c r="W39" s="137"/>
      <c r="X39" s="137"/>
    </row>
    <row r="40" spans="1:24" s="135" customFormat="1" ht="27.95" customHeight="1">
      <c r="A40" s="137"/>
      <c r="B40" s="175"/>
      <c r="C40" s="180"/>
      <c r="D40" s="176" t="s">
        <v>4506</v>
      </c>
      <c r="E40" s="176"/>
      <c r="F40" s="176"/>
      <c r="G40" s="176"/>
      <c r="H40" s="137"/>
      <c r="I40" s="137"/>
      <c r="J40" s="137"/>
      <c r="K40" s="137"/>
      <c r="L40" s="137"/>
      <c r="M40" s="137"/>
      <c r="N40" s="137"/>
      <c r="O40" s="137"/>
      <c r="P40" s="137"/>
      <c r="Q40" s="137"/>
      <c r="R40" s="137"/>
      <c r="S40" s="137"/>
      <c r="T40" s="137"/>
      <c r="U40" s="137"/>
      <c r="V40" s="137"/>
      <c r="W40" s="137"/>
      <c r="X40" s="137"/>
    </row>
    <row r="41" spans="1:24" s="135" customFormat="1" ht="27.95" customHeight="1">
      <c r="A41" s="137"/>
      <c r="B41" s="175"/>
      <c r="C41" s="180"/>
      <c r="D41" s="176" t="s">
        <v>4507</v>
      </c>
      <c r="E41" s="176"/>
      <c r="F41" s="176"/>
      <c r="G41" s="176"/>
      <c r="H41" s="137"/>
      <c r="I41" s="137"/>
      <c r="J41" s="137"/>
      <c r="K41" s="137"/>
      <c r="L41" s="137"/>
      <c r="M41" s="137"/>
      <c r="N41" s="137"/>
      <c r="O41" s="137"/>
      <c r="P41" s="137"/>
      <c r="Q41" s="137"/>
      <c r="R41" s="137"/>
      <c r="S41" s="137"/>
      <c r="T41" s="137"/>
      <c r="U41" s="137"/>
      <c r="V41" s="137"/>
      <c r="W41" s="137"/>
      <c r="X41" s="137"/>
    </row>
    <row r="42" spans="1:24" s="135" customFormat="1" ht="27.95" customHeight="1">
      <c r="A42" s="137"/>
      <c r="B42" s="175"/>
      <c r="C42" s="180"/>
      <c r="D42" s="176" t="s">
        <v>4508</v>
      </c>
      <c r="E42" s="176"/>
      <c r="F42" s="176"/>
      <c r="G42" s="176"/>
      <c r="H42" s="137"/>
      <c r="I42" s="137"/>
      <c r="J42" s="137"/>
      <c r="K42" s="137"/>
      <c r="L42" s="137"/>
      <c r="M42" s="137"/>
      <c r="N42" s="137"/>
      <c r="O42" s="137"/>
      <c r="P42" s="137"/>
      <c r="Q42" s="137"/>
      <c r="R42" s="137"/>
      <c r="S42" s="137"/>
      <c r="T42" s="137"/>
      <c r="U42" s="137"/>
      <c r="V42" s="137"/>
      <c r="W42" s="137"/>
      <c r="X42" s="137"/>
    </row>
    <row r="43" spans="1:24" s="135" customFormat="1"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row>
    <row r="44" spans="1:24" s="135" customFormat="1" ht="25.5" customHeight="1">
      <c r="A44" s="137"/>
      <c r="B44" s="145" t="s">
        <v>4509</v>
      </c>
      <c r="C44" s="138"/>
      <c r="D44" s="138"/>
      <c r="E44" s="138"/>
      <c r="F44" s="138"/>
      <c r="G44" s="138"/>
      <c r="H44" s="137"/>
      <c r="I44" s="137"/>
      <c r="J44" s="137"/>
      <c r="K44" s="137"/>
      <c r="L44" s="137"/>
      <c r="M44" s="137"/>
      <c r="N44" s="137"/>
      <c r="O44" s="137"/>
      <c r="P44" s="137"/>
      <c r="Q44" s="137"/>
      <c r="R44" s="137"/>
      <c r="S44" s="137"/>
      <c r="T44" s="137"/>
      <c r="U44" s="137"/>
      <c r="V44" s="137"/>
      <c r="W44" s="137"/>
      <c r="X44" s="137"/>
    </row>
    <row r="45" spans="1:24" s="135" customFormat="1" ht="27.95" customHeight="1">
      <c r="A45" s="137"/>
      <c r="B45" s="141"/>
      <c r="C45" s="180"/>
      <c r="D45" s="138" t="s">
        <v>4512</v>
      </c>
      <c r="E45" s="138"/>
      <c r="F45" s="138"/>
      <c r="G45" s="138"/>
      <c r="H45" s="137"/>
      <c r="I45" s="137"/>
      <c r="J45" s="137"/>
      <c r="K45" s="137"/>
      <c r="L45" s="137"/>
      <c r="M45" s="137"/>
      <c r="N45" s="137"/>
      <c r="O45" s="137"/>
      <c r="P45" s="137"/>
      <c r="Q45" s="137"/>
      <c r="R45" s="137"/>
      <c r="S45" s="137"/>
      <c r="T45" s="137"/>
      <c r="U45" s="137"/>
      <c r="V45" s="137"/>
      <c r="W45" s="137"/>
      <c r="X45" s="137"/>
    </row>
    <row r="46" spans="1:24" s="135" customFormat="1" ht="27.95" customHeight="1">
      <c r="A46" s="137"/>
      <c r="B46" s="141"/>
      <c r="C46" s="180"/>
      <c r="D46" s="138" t="s">
        <v>4514</v>
      </c>
      <c r="E46" s="138"/>
      <c r="F46" s="138"/>
      <c r="G46" s="138"/>
      <c r="H46" s="137"/>
      <c r="I46" s="137"/>
      <c r="J46" s="137"/>
      <c r="K46" s="137"/>
      <c r="L46" s="137"/>
      <c r="M46" s="137"/>
      <c r="N46" s="137"/>
      <c r="O46" s="137"/>
      <c r="P46" s="137"/>
      <c r="Q46" s="137"/>
      <c r="R46" s="137"/>
      <c r="S46" s="137"/>
      <c r="T46" s="137"/>
      <c r="U46" s="137"/>
      <c r="V46" s="137"/>
      <c r="W46" s="137"/>
      <c r="X46" s="137"/>
    </row>
    <row r="47" spans="1:24" s="135" customFormat="1" ht="27.95" customHeight="1">
      <c r="A47" s="137"/>
      <c r="B47" s="167"/>
      <c r="C47" s="180"/>
      <c r="D47" s="169" t="s">
        <v>4516</v>
      </c>
      <c r="E47" s="169"/>
      <c r="F47" s="169"/>
      <c r="G47" s="169"/>
      <c r="H47" s="137"/>
      <c r="I47" s="137"/>
      <c r="J47" s="137"/>
      <c r="K47" s="137"/>
      <c r="L47" s="137"/>
      <c r="M47" s="137"/>
      <c r="N47" s="137"/>
      <c r="O47" s="137"/>
      <c r="P47" s="137"/>
      <c r="Q47" s="137"/>
      <c r="R47" s="137"/>
      <c r="S47" s="137"/>
      <c r="T47" s="137"/>
      <c r="U47" s="137"/>
      <c r="V47" s="137"/>
      <c r="W47" s="137"/>
      <c r="X47" s="137"/>
    </row>
    <row r="48" spans="1:24" s="135" customFormat="1" ht="27.95" customHeight="1">
      <c r="A48" s="137"/>
      <c r="B48" s="141"/>
      <c r="C48" s="180"/>
      <c r="D48" s="138" t="s">
        <v>4522</v>
      </c>
      <c r="E48" s="138"/>
      <c r="F48" s="138"/>
      <c r="G48" s="138"/>
      <c r="H48" s="137"/>
      <c r="I48" s="137"/>
      <c r="J48" s="137"/>
      <c r="K48" s="137"/>
      <c r="L48" s="137"/>
      <c r="M48" s="137"/>
      <c r="N48" s="137"/>
      <c r="O48" s="137"/>
      <c r="P48" s="137"/>
      <c r="Q48" s="137"/>
      <c r="R48" s="137"/>
      <c r="S48" s="137"/>
      <c r="T48" s="137"/>
      <c r="U48" s="137"/>
      <c r="V48" s="137"/>
      <c r="W48" s="137"/>
      <c r="X48" s="137"/>
    </row>
    <row r="49" spans="1:24" s="135" customFormat="1" ht="27.95" customHeight="1">
      <c r="A49" s="137"/>
      <c r="B49" s="251"/>
      <c r="C49" s="253"/>
      <c r="D49" s="267" t="s">
        <v>4560</v>
      </c>
      <c r="E49" s="268"/>
      <c r="F49" s="268"/>
      <c r="G49" s="268"/>
      <c r="H49" s="268"/>
      <c r="I49" s="268"/>
      <c r="J49" s="268"/>
      <c r="K49" s="268"/>
      <c r="L49" s="268"/>
      <c r="M49" s="268"/>
      <c r="N49" s="268"/>
      <c r="O49" s="268"/>
      <c r="P49" s="252"/>
      <c r="Q49" s="252"/>
      <c r="R49" s="137"/>
      <c r="S49" s="137"/>
      <c r="T49" s="137"/>
      <c r="U49" s="137"/>
      <c r="V49" s="137"/>
      <c r="W49" s="137"/>
      <c r="X49" s="137"/>
    </row>
    <row r="50" spans="1:24" s="135" customFormat="1" ht="27.95" customHeight="1">
      <c r="A50" s="137"/>
      <c r="B50" s="177"/>
      <c r="C50" s="180"/>
      <c r="D50" s="178" t="s">
        <v>4559</v>
      </c>
      <c r="E50" s="178"/>
      <c r="F50" s="178"/>
      <c r="G50" s="178"/>
      <c r="H50" s="137"/>
      <c r="I50" s="137"/>
      <c r="J50" s="137"/>
      <c r="K50" s="137"/>
      <c r="L50" s="137"/>
      <c r="M50" s="137"/>
      <c r="N50" s="137"/>
      <c r="O50" s="137"/>
      <c r="P50" s="137"/>
      <c r="Q50" s="137"/>
      <c r="R50" s="137"/>
      <c r="S50" s="137"/>
      <c r="T50" s="137"/>
      <c r="U50" s="137"/>
      <c r="V50" s="137"/>
      <c r="W50" s="137"/>
      <c r="X50" s="137"/>
    </row>
    <row r="51" spans="1:24" s="135" customFormat="1" ht="27.95" customHeight="1">
      <c r="A51" s="137"/>
      <c r="B51" s="141"/>
      <c r="C51" s="253"/>
      <c r="D51" s="267" t="s">
        <v>4561</v>
      </c>
      <c r="E51" s="268"/>
      <c r="F51" s="268"/>
      <c r="G51" s="268"/>
      <c r="H51" s="268"/>
      <c r="I51" s="268"/>
      <c r="J51" s="252"/>
      <c r="K51" s="252"/>
      <c r="L51" s="252"/>
      <c r="M51" s="252"/>
      <c r="N51" s="252"/>
      <c r="O51" s="252"/>
      <c r="P51" s="252"/>
      <c r="Q51" s="252"/>
      <c r="R51" s="137"/>
      <c r="S51" s="137"/>
      <c r="T51" s="137"/>
      <c r="U51" s="137"/>
      <c r="V51" s="137"/>
      <c r="W51" s="137"/>
      <c r="X51" s="137"/>
    </row>
    <row r="52" spans="1:24" s="135" customFormat="1" ht="25.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row>
    <row r="53" spans="1:24" s="135" customFormat="1" ht="20.2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row>
    <row r="54" spans="1:24" s="135" customFormat="1" ht="27.95" customHeight="1">
      <c r="A54" s="137"/>
      <c r="B54" s="137"/>
      <c r="C54" s="137"/>
      <c r="D54" s="137"/>
      <c r="E54" s="137"/>
      <c r="F54" s="137"/>
      <c r="G54" s="137"/>
      <c r="H54" s="137"/>
      <c r="I54" s="137"/>
      <c r="J54" s="137"/>
      <c r="K54" s="137"/>
      <c r="L54" s="150" t="s">
        <v>25</v>
      </c>
      <c r="M54" s="155"/>
      <c r="N54" s="151"/>
      <c r="O54" s="262"/>
      <c r="P54" s="262"/>
      <c r="Q54" s="262"/>
      <c r="R54" s="262"/>
      <c r="S54" s="262"/>
      <c r="T54" s="262"/>
      <c r="U54" s="262"/>
      <c r="V54" s="262"/>
      <c r="W54" s="262"/>
      <c r="X54" s="138"/>
    </row>
    <row r="55" spans="1:24" s="135" customFormat="1" ht="27.95" customHeight="1">
      <c r="A55" s="137"/>
      <c r="B55" s="137"/>
      <c r="C55" s="137"/>
      <c r="D55" s="137"/>
      <c r="E55" s="137"/>
      <c r="F55" s="137"/>
      <c r="G55" s="137"/>
      <c r="H55" s="137"/>
      <c r="I55" s="137"/>
      <c r="J55" s="137"/>
      <c r="K55" s="137"/>
      <c r="L55" s="154" t="s">
        <v>4</v>
      </c>
      <c r="M55" s="156"/>
      <c r="N55" s="157"/>
      <c r="O55" s="263"/>
      <c r="P55" s="263"/>
      <c r="Q55" s="263"/>
      <c r="R55" s="263"/>
      <c r="S55" s="263"/>
      <c r="T55" s="263"/>
      <c r="U55" s="263"/>
      <c r="V55" s="263"/>
      <c r="W55" s="263"/>
      <c r="X55" s="138"/>
    </row>
    <row r="56" spans="1:24" s="135" customFormat="1" ht="27.95" customHeight="1">
      <c r="A56" s="137"/>
      <c r="B56" s="137"/>
      <c r="C56" s="137"/>
      <c r="D56" s="137"/>
      <c r="E56" s="137"/>
      <c r="F56" s="137"/>
      <c r="G56" s="137"/>
      <c r="H56" s="137"/>
      <c r="I56" s="137"/>
      <c r="J56" s="137"/>
      <c r="K56" s="137"/>
      <c r="L56" s="264" t="s">
        <v>22</v>
      </c>
      <c r="M56" s="265"/>
      <c r="N56" s="265"/>
      <c r="O56" s="261"/>
      <c r="P56" s="261"/>
      <c r="Q56" s="261"/>
      <c r="R56" s="261"/>
      <c r="S56" s="261"/>
      <c r="T56" s="261"/>
      <c r="U56" s="261"/>
      <c r="V56" s="261"/>
      <c r="W56" s="261"/>
      <c r="X56" s="138"/>
    </row>
    <row r="57" spans="1:24" s="135" customFormat="1" ht="25.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row>
    <row r="58" spans="1:24" s="135" customFormat="1" ht="33.75" customHeight="1">
      <c r="A58" s="136"/>
      <c r="B58" s="136"/>
      <c r="C58" s="152"/>
      <c r="D58" s="152"/>
      <c r="E58" s="152"/>
      <c r="F58" s="152"/>
      <c r="G58" s="152"/>
      <c r="H58" s="152"/>
      <c r="I58" s="152"/>
      <c r="J58" s="152"/>
      <c r="K58" s="152"/>
      <c r="L58" s="152"/>
      <c r="M58" s="152"/>
      <c r="N58" s="152"/>
      <c r="O58" s="152"/>
      <c r="P58" s="152"/>
      <c r="Q58" s="152"/>
      <c r="R58" s="152"/>
      <c r="S58" s="152"/>
      <c r="T58" s="152"/>
      <c r="U58" s="136"/>
      <c r="V58" s="136"/>
      <c r="W58" s="136"/>
      <c r="X58" s="136"/>
    </row>
    <row r="59" spans="1:24" s="135" customFormat="1" ht="39"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row>
    <row r="60" spans="1:24" s="135" customFormat="1" ht="39"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row>
    <row r="61" spans="1:24" s="135" customFormat="1" ht="39"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row>
    <row r="62" spans="1:24" s="135" customFormat="1" ht="39"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row>
    <row r="63" spans="1:24" s="135" customFormat="1" ht="39"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row>
    <row r="64" spans="1:24" s="135" customForma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row>
    <row r="65" s="135" customFormat="1"/>
  </sheetData>
  <mergeCells count="34">
    <mergeCell ref="Q12:X12"/>
    <mergeCell ref="A1:F1"/>
    <mergeCell ref="U1:V1"/>
    <mergeCell ref="U3:X3"/>
    <mergeCell ref="O8:X8"/>
    <mergeCell ref="B5:D5"/>
    <mergeCell ref="B4:D4"/>
    <mergeCell ref="W1:X1"/>
    <mergeCell ref="O9:X11"/>
    <mergeCell ref="O7:X7"/>
    <mergeCell ref="L6:V6"/>
    <mergeCell ref="L8:N11"/>
    <mergeCell ref="B17:W20"/>
    <mergeCell ref="F23:V24"/>
    <mergeCell ref="B38:N38"/>
    <mergeCell ref="B33:D33"/>
    <mergeCell ref="Q13:X13"/>
    <mergeCell ref="B14:W15"/>
    <mergeCell ref="B36:W36"/>
    <mergeCell ref="B25:E25"/>
    <mergeCell ref="Q29:S29"/>
    <mergeCell ref="Q30:S30"/>
    <mergeCell ref="Q27:S27"/>
    <mergeCell ref="Q28:S28"/>
    <mergeCell ref="F25:J25"/>
    <mergeCell ref="Q31:S31"/>
    <mergeCell ref="E31:K31"/>
    <mergeCell ref="O56:W56"/>
    <mergeCell ref="O54:W54"/>
    <mergeCell ref="O55:W55"/>
    <mergeCell ref="L56:N56"/>
    <mergeCell ref="B34:W35"/>
    <mergeCell ref="D49:O49"/>
    <mergeCell ref="D51:I51"/>
  </mergeCells>
  <phoneticPr fontId="1"/>
  <dataValidations xWindow="1010" yWindow="218" count="6">
    <dataValidation allowBlank="1" showInputMessage="1" showErrorMessage="1" prompt="４ケタの園番号_x000a_" sqref="W1:X1"/>
    <dataValidation allowBlank="1" showInputMessage="1" showErrorMessage="1" prompt="西暦で入力すると和暦表示されます。_x000a_2023/11/1→令和５年11月１日" sqref="U3:X3"/>
    <dataValidation allowBlank="1" showInputMessage="1" showErrorMessage="1" prompt="個人立園は空欄" sqref="Q12:X12 O7:X7"/>
    <dataValidation allowBlank="1" showInputMessage="1" showErrorMessage="1" prompt="個人立園は設置者の住所" sqref="O8:X8"/>
    <dataValidation type="list" allowBlank="1" showInputMessage="1" showErrorMessage="1" prompt="該当するものに○" sqref="C39:C42">
      <formula1>"　,○"</formula1>
    </dataValidation>
    <dataValidation type="list" allowBlank="1" showInputMessage="1" showErrorMessage="1" prompt="提出するものに○" sqref="C45:C48 C50">
      <formula1>"　,○"</formula1>
    </dataValidation>
  </dataValidations>
  <printOptions horizontalCentered="1" verticalCentered="1"/>
  <pageMargins left="0.39370078740157483" right="0.39370078740157483" top="0.59055118110236227" bottom="0" header="0" footer="0"/>
  <pageSetup paperSize="9" scale="61" orientation="portrait" blackAndWhite="1"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V36"/>
  <sheetViews>
    <sheetView view="pageBreakPreview" topLeftCell="A2" zoomScaleNormal="78" zoomScaleSheetLayoutView="100" workbookViewId="0">
      <selection sqref="A1:R6"/>
    </sheetView>
  </sheetViews>
  <sheetFormatPr defaultColWidth="9" defaultRowHeight="13.5"/>
  <cols>
    <col min="1" max="1" width="6.5" style="1" customWidth="1"/>
    <col min="2" max="2" width="13.5" style="21" customWidth="1"/>
    <col min="3" max="3" width="13.5" style="161" customWidth="1"/>
    <col min="4" max="4" width="12.125" style="1" customWidth="1"/>
    <col min="5" max="5" width="10.625" style="1" customWidth="1"/>
    <col min="6" max="7" width="13.125" style="1" customWidth="1"/>
    <col min="8" max="8" width="10.5" style="1" customWidth="1"/>
    <col min="9" max="9" width="8.75" style="1" customWidth="1"/>
    <col min="10" max="10" width="10.875" style="1" customWidth="1"/>
    <col min="11" max="12" width="15" style="1" customWidth="1"/>
    <col min="13" max="13" width="15.25" style="1" customWidth="1"/>
    <col min="14" max="14" width="9" style="1"/>
    <col min="15" max="17" width="9" style="1" customWidth="1"/>
    <col min="18" max="18" width="9" style="1"/>
    <col min="19" max="19" width="12.375" style="1" customWidth="1"/>
    <col min="20" max="16384" width="9" style="1"/>
  </cols>
  <sheetData>
    <row r="1" spans="1:22" ht="38.25" customHeight="1">
      <c r="A1" s="333" t="s">
        <v>4535</v>
      </c>
      <c r="B1" s="333"/>
      <c r="C1" s="333"/>
      <c r="D1" s="333"/>
      <c r="E1" s="333"/>
      <c r="F1" s="333"/>
      <c r="G1" s="333"/>
      <c r="H1" s="333"/>
      <c r="I1" s="333"/>
      <c r="J1" s="333"/>
      <c r="K1" s="333"/>
      <c r="L1" s="333"/>
      <c r="M1" s="333"/>
      <c r="N1" s="333"/>
      <c r="O1" s="333"/>
      <c r="P1" s="333"/>
      <c r="Q1" s="333"/>
      <c r="R1" s="333"/>
    </row>
    <row r="2" spans="1:22" ht="38.25" customHeight="1">
      <c r="A2" s="333"/>
      <c r="B2" s="333"/>
      <c r="C2" s="333"/>
      <c r="D2" s="333"/>
      <c r="E2" s="333"/>
      <c r="F2" s="333"/>
      <c r="G2" s="333"/>
      <c r="H2" s="333"/>
      <c r="I2" s="333"/>
      <c r="J2" s="333"/>
      <c r="K2" s="333"/>
      <c r="L2" s="333"/>
      <c r="M2" s="333"/>
      <c r="N2" s="333"/>
      <c r="O2" s="333"/>
      <c r="P2" s="333"/>
      <c r="Q2" s="333"/>
      <c r="R2" s="333"/>
    </row>
    <row r="3" spans="1:22" ht="38.25" customHeight="1">
      <c r="A3" s="333"/>
      <c r="B3" s="333"/>
      <c r="C3" s="333"/>
      <c r="D3" s="333"/>
      <c r="E3" s="333"/>
      <c r="F3" s="333"/>
      <c r="G3" s="333"/>
      <c r="H3" s="333"/>
      <c r="I3" s="333"/>
      <c r="J3" s="333"/>
      <c r="K3" s="333"/>
      <c r="L3" s="333"/>
      <c r="M3" s="333"/>
      <c r="N3" s="333"/>
      <c r="O3" s="333"/>
      <c r="P3" s="333"/>
      <c r="Q3" s="333"/>
      <c r="R3" s="333"/>
    </row>
    <row r="4" spans="1:22" ht="38.25" customHeight="1">
      <c r="A4" s="333"/>
      <c r="B4" s="333"/>
      <c r="C4" s="333"/>
      <c r="D4" s="333"/>
      <c r="E4" s="333"/>
      <c r="F4" s="333"/>
      <c r="G4" s="333"/>
      <c r="H4" s="333"/>
      <c r="I4" s="333"/>
      <c r="J4" s="333"/>
      <c r="K4" s="333"/>
      <c r="L4" s="333"/>
      <c r="M4" s="333"/>
      <c r="N4" s="333"/>
      <c r="O4" s="333"/>
      <c r="P4" s="333"/>
      <c r="Q4" s="333"/>
      <c r="R4" s="333"/>
    </row>
    <row r="5" spans="1:22" ht="49.5" customHeight="1">
      <c r="A5" s="333"/>
      <c r="B5" s="333"/>
      <c r="C5" s="333"/>
      <c r="D5" s="333"/>
      <c r="E5" s="333"/>
      <c r="F5" s="333"/>
      <c r="G5" s="333"/>
      <c r="H5" s="333"/>
      <c r="I5" s="333"/>
      <c r="J5" s="333"/>
      <c r="K5" s="333"/>
      <c r="L5" s="333"/>
      <c r="M5" s="333"/>
      <c r="N5" s="333"/>
      <c r="O5" s="333"/>
      <c r="P5" s="333"/>
      <c r="Q5" s="333"/>
      <c r="R5" s="333"/>
    </row>
    <row r="6" spans="1:22" ht="112.5" customHeight="1">
      <c r="A6" s="333"/>
      <c r="B6" s="333"/>
      <c r="C6" s="333"/>
      <c r="D6" s="333"/>
      <c r="E6" s="333"/>
      <c r="F6" s="333"/>
      <c r="G6" s="333"/>
      <c r="H6" s="333"/>
      <c r="I6" s="333"/>
      <c r="J6" s="333"/>
      <c r="K6" s="333"/>
      <c r="L6" s="333"/>
      <c r="M6" s="333"/>
      <c r="N6" s="333"/>
      <c r="O6" s="333"/>
      <c r="P6" s="333"/>
      <c r="Q6" s="333"/>
      <c r="R6" s="333"/>
    </row>
    <row r="7" spans="1:22" ht="24.95" customHeight="1">
      <c r="A7" s="342" t="s">
        <v>4440</v>
      </c>
      <c r="B7" s="342"/>
      <c r="C7" s="342"/>
      <c r="D7" s="342"/>
      <c r="E7" s="342"/>
      <c r="F7" s="342"/>
      <c r="N7" s="340" t="s">
        <v>4536</v>
      </c>
      <c r="O7" s="341"/>
      <c r="P7" s="341"/>
      <c r="Q7" s="341"/>
      <c r="R7" s="341"/>
      <c r="S7" s="341"/>
      <c r="T7" s="341"/>
    </row>
    <row r="8" spans="1:22" ht="34.5" customHeight="1">
      <c r="A8" s="345" t="s">
        <v>4546</v>
      </c>
      <c r="B8" s="345"/>
      <c r="C8" s="345"/>
      <c r="D8" s="345"/>
      <c r="E8" s="345"/>
      <c r="F8" s="345"/>
      <c r="G8" s="7"/>
      <c r="H8" s="191" t="s">
        <v>4524</v>
      </c>
      <c r="I8" s="303"/>
      <c r="J8" s="304"/>
      <c r="K8" s="304"/>
      <c r="L8" s="304"/>
      <c r="M8" s="305"/>
      <c r="N8" s="341"/>
      <c r="O8" s="341"/>
      <c r="P8" s="341"/>
      <c r="Q8" s="341"/>
      <c r="R8" s="341"/>
      <c r="S8" s="341"/>
      <c r="T8" s="341"/>
    </row>
    <row r="9" spans="1:22" ht="34.5" customHeight="1" thickBot="1">
      <c r="A9" s="345"/>
      <c r="B9" s="345"/>
      <c r="C9" s="345"/>
      <c r="D9" s="345"/>
      <c r="E9" s="345"/>
      <c r="F9" s="345"/>
      <c r="G9" s="14"/>
      <c r="H9" s="191" t="s">
        <v>1</v>
      </c>
      <c r="I9" s="300"/>
      <c r="J9" s="301"/>
      <c r="K9" s="301"/>
      <c r="L9" s="301"/>
      <c r="M9" s="302"/>
      <c r="N9" s="341"/>
      <c r="O9" s="341"/>
      <c r="P9" s="341"/>
      <c r="Q9" s="341"/>
      <c r="R9" s="341"/>
      <c r="S9" s="341"/>
      <c r="T9" s="341"/>
      <c r="U9" s="39"/>
      <c r="V9" s="39"/>
    </row>
    <row r="10" spans="1:22" ht="34.5" customHeight="1">
      <c r="A10" s="313" t="s">
        <v>4545</v>
      </c>
      <c r="B10" s="314"/>
      <c r="C10" s="315"/>
      <c r="D10" s="334">
        <f>G36</f>
        <v>0</v>
      </c>
      <c r="E10" s="335"/>
      <c r="F10" s="336"/>
      <c r="G10" s="28"/>
      <c r="H10" s="191" t="s">
        <v>4526</v>
      </c>
      <c r="I10" s="300"/>
      <c r="J10" s="301"/>
      <c r="K10" s="301"/>
      <c r="L10" s="301"/>
      <c r="M10" s="302"/>
      <c r="N10" s="341"/>
      <c r="O10" s="341"/>
      <c r="P10" s="341"/>
      <c r="Q10" s="341"/>
      <c r="R10" s="341"/>
      <c r="S10" s="341"/>
      <c r="T10" s="341"/>
      <c r="U10" s="39"/>
      <c r="V10" s="39"/>
    </row>
    <row r="11" spans="1:22" ht="48" customHeight="1" thickBot="1">
      <c r="A11" s="316"/>
      <c r="B11" s="317"/>
      <c r="C11" s="318"/>
      <c r="D11" s="337"/>
      <c r="E11" s="338"/>
      <c r="F11" s="339"/>
      <c r="G11" s="28"/>
      <c r="N11" s="341"/>
      <c r="O11" s="341"/>
      <c r="P11" s="341"/>
      <c r="Q11" s="341"/>
      <c r="R11" s="341"/>
      <c r="S11" s="341"/>
      <c r="T11" s="341"/>
      <c r="U11" s="39"/>
      <c r="V11" s="39"/>
    </row>
    <row r="12" spans="1:22" s="6" customFormat="1" ht="15" customHeight="1">
      <c r="G12" s="5"/>
      <c r="N12" s="341"/>
      <c r="O12" s="341"/>
      <c r="P12" s="341"/>
      <c r="Q12" s="341"/>
      <c r="R12" s="341"/>
      <c r="S12" s="341"/>
      <c r="T12" s="341"/>
      <c r="U12" s="39"/>
      <c r="V12" s="39"/>
    </row>
    <row r="13" spans="1:22" ht="61.5" customHeight="1">
      <c r="A13" s="306" t="s">
        <v>5</v>
      </c>
      <c r="B13" s="286" t="s">
        <v>4428</v>
      </c>
      <c r="C13" s="288" t="s">
        <v>4463</v>
      </c>
      <c r="D13" s="310" t="s">
        <v>4520</v>
      </c>
      <c r="E13" s="311"/>
      <c r="F13" s="312"/>
      <c r="G13" s="290" t="s">
        <v>4433</v>
      </c>
      <c r="H13" s="291"/>
      <c r="I13" s="292"/>
      <c r="J13" s="296" t="s">
        <v>4429</v>
      </c>
      <c r="K13" s="297"/>
      <c r="L13" s="288" t="s">
        <v>4430</v>
      </c>
      <c r="M13" s="308" t="s">
        <v>63</v>
      </c>
      <c r="N13" s="341"/>
      <c r="O13" s="341"/>
      <c r="P13" s="341"/>
      <c r="Q13" s="341"/>
      <c r="R13" s="341"/>
      <c r="S13" s="341"/>
      <c r="T13" s="341"/>
      <c r="U13" s="39"/>
      <c r="V13" s="39"/>
    </row>
    <row r="14" spans="1:22" ht="26.25" customHeight="1">
      <c r="A14" s="307"/>
      <c r="B14" s="287"/>
      <c r="C14" s="289"/>
      <c r="D14" s="173" t="s">
        <v>4465</v>
      </c>
      <c r="E14" s="174" t="s">
        <v>4466</v>
      </c>
      <c r="F14" s="170" t="s">
        <v>4555</v>
      </c>
      <c r="G14" s="293"/>
      <c r="H14" s="294"/>
      <c r="I14" s="295"/>
      <c r="J14" s="298"/>
      <c r="K14" s="299"/>
      <c r="L14" s="289"/>
      <c r="M14" s="309"/>
      <c r="N14" s="341"/>
      <c r="O14" s="341"/>
      <c r="P14" s="341"/>
      <c r="Q14" s="341"/>
      <c r="R14" s="341"/>
      <c r="S14" s="341"/>
      <c r="T14" s="341"/>
      <c r="U14" s="39"/>
      <c r="V14" s="39"/>
    </row>
    <row r="15" spans="1:22" ht="39.950000000000003" customHeight="1">
      <c r="A15" s="211" t="s">
        <v>6</v>
      </c>
      <c r="B15" s="192">
        <v>45021</v>
      </c>
      <c r="C15" s="192" t="s">
        <v>4437</v>
      </c>
      <c r="D15" s="193">
        <v>45021</v>
      </c>
      <c r="E15" s="194">
        <v>45028</v>
      </c>
      <c r="F15" s="195" t="s">
        <v>4538</v>
      </c>
      <c r="G15" s="322" t="s">
        <v>4431</v>
      </c>
      <c r="H15" s="323"/>
      <c r="I15" s="324"/>
      <c r="J15" s="284">
        <v>30000</v>
      </c>
      <c r="K15" s="285"/>
      <c r="L15" s="196">
        <v>45071</v>
      </c>
      <c r="M15" s="163" t="s">
        <v>24</v>
      </c>
      <c r="N15" s="341"/>
      <c r="O15" s="341"/>
      <c r="P15" s="341"/>
      <c r="Q15" s="341"/>
      <c r="R15" s="341"/>
      <c r="S15" s="341"/>
      <c r="T15" s="341"/>
      <c r="U15" s="39"/>
      <c r="V15" s="39"/>
    </row>
    <row r="16" spans="1:22" ht="39.950000000000003" customHeight="1">
      <c r="A16" s="211" t="s">
        <v>65</v>
      </c>
      <c r="B16" s="192">
        <v>45021</v>
      </c>
      <c r="C16" s="192" t="s">
        <v>4437</v>
      </c>
      <c r="D16" s="193">
        <v>45051</v>
      </c>
      <c r="E16" s="194">
        <v>45054</v>
      </c>
      <c r="F16" s="195" t="s">
        <v>4541</v>
      </c>
      <c r="G16" s="322" t="s">
        <v>4432</v>
      </c>
      <c r="H16" s="323"/>
      <c r="I16" s="324"/>
      <c r="J16" s="284">
        <v>20000</v>
      </c>
      <c r="K16" s="285"/>
      <c r="L16" s="196">
        <v>45071</v>
      </c>
      <c r="M16" s="163" t="s">
        <v>24</v>
      </c>
      <c r="N16" s="341"/>
      <c r="O16" s="341"/>
      <c r="P16" s="341"/>
      <c r="Q16" s="341"/>
      <c r="R16" s="341"/>
      <c r="S16" s="341"/>
      <c r="T16" s="341"/>
    </row>
    <row r="17" spans="1:18" ht="39.950000000000003" customHeight="1">
      <c r="A17" s="211" t="s">
        <v>65</v>
      </c>
      <c r="B17" s="192">
        <v>45082</v>
      </c>
      <c r="C17" s="197" t="s">
        <v>4438</v>
      </c>
      <c r="D17" s="198">
        <v>45078</v>
      </c>
      <c r="E17" s="198">
        <v>45139</v>
      </c>
      <c r="F17" s="195" t="s">
        <v>4540</v>
      </c>
      <c r="G17" s="328" t="s">
        <v>4439</v>
      </c>
      <c r="H17" s="329"/>
      <c r="I17" s="330"/>
      <c r="J17" s="343">
        <v>50000</v>
      </c>
      <c r="K17" s="344"/>
      <c r="L17" s="196">
        <v>45132</v>
      </c>
      <c r="M17" s="163" t="s">
        <v>24</v>
      </c>
      <c r="N17" s="54"/>
      <c r="O17" s="55"/>
      <c r="P17" s="55"/>
      <c r="Q17" s="55"/>
      <c r="R17" s="55"/>
    </row>
    <row r="18" spans="1:18" ht="39.950000000000003" customHeight="1">
      <c r="A18" s="78" t="s">
        <v>4445</v>
      </c>
      <c r="B18" s="199"/>
      <c r="C18" s="200"/>
      <c r="D18" s="201"/>
      <c r="E18" s="201"/>
      <c r="F18" s="201"/>
      <c r="G18" s="319"/>
      <c r="H18" s="320"/>
      <c r="I18" s="321"/>
      <c r="J18" s="331"/>
      <c r="K18" s="332"/>
      <c r="L18" s="202"/>
      <c r="M18" s="22"/>
      <c r="N18" s="54"/>
      <c r="O18" s="55"/>
      <c r="P18" s="55"/>
      <c r="Q18" s="55"/>
      <c r="R18" s="55"/>
    </row>
    <row r="19" spans="1:18" ht="39.950000000000003" customHeight="1">
      <c r="A19" s="78" t="s">
        <v>4446</v>
      </c>
      <c r="B19" s="199"/>
      <c r="C19" s="200"/>
      <c r="D19" s="201"/>
      <c r="E19" s="201"/>
      <c r="F19" s="203"/>
      <c r="G19" s="319"/>
      <c r="H19" s="320"/>
      <c r="I19" s="321"/>
      <c r="J19" s="331"/>
      <c r="K19" s="332"/>
      <c r="L19" s="202"/>
      <c r="M19" s="22"/>
      <c r="N19" s="54"/>
      <c r="O19" s="55"/>
      <c r="P19" s="55"/>
      <c r="Q19" s="55"/>
      <c r="R19" s="55"/>
    </row>
    <row r="20" spans="1:18" ht="39.950000000000003" customHeight="1">
      <c r="A20" s="78" t="s">
        <v>4447</v>
      </c>
      <c r="B20" s="199"/>
      <c r="C20" s="200"/>
      <c r="D20" s="201"/>
      <c r="E20" s="201"/>
      <c r="F20" s="201"/>
      <c r="G20" s="319"/>
      <c r="H20" s="320"/>
      <c r="I20" s="321"/>
      <c r="J20" s="331"/>
      <c r="K20" s="332"/>
      <c r="L20" s="202"/>
      <c r="M20" s="22"/>
      <c r="N20" s="54"/>
    </row>
    <row r="21" spans="1:18" ht="39.950000000000003" customHeight="1">
      <c r="A21" s="78" t="s">
        <v>4448</v>
      </c>
      <c r="B21" s="200"/>
      <c r="C21" s="200"/>
      <c r="D21" s="203"/>
      <c r="E21" s="203"/>
      <c r="F21" s="203"/>
      <c r="G21" s="319"/>
      <c r="H21" s="320"/>
      <c r="I21" s="321"/>
      <c r="J21" s="331"/>
      <c r="K21" s="332"/>
      <c r="L21" s="202"/>
      <c r="M21" s="22"/>
      <c r="N21" s="54"/>
    </row>
    <row r="22" spans="1:18" ht="39.950000000000003" customHeight="1">
      <c r="A22" s="78" t="s">
        <v>4449</v>
      </c>
      <c r="B22" s="200"/>
      <c r="C22" s="200"/>
      <c r="D22" s="203"/>
      <c r="E22" s="203"/>
      <c r="F22" s="203"/>
      <c r="G22" s="319"/>
      <c r="H22" s="320"/>
      <c r="I22" s="321"/>
      <c r="J22" s="331"/>
      <c r="K22" s="332"/>
      <c r="L22" s="202"/>
      <c r="M22" s="22"/>
      <c r="N22" s="54"/>
    </row>
    <row r="23" spans="1:18" ht="39.950000000000003" customHeight="1">
      <c r="A23" s="78" t="s">
        <v>4450</v>
      </c>
      <c r="B23" s="200"/>
      <c r="C23" s="200"/>
      <c r="D23" s="203"/>
      <c r="E23" s="203"/>
      <c r="F23" s="203"/>
      <c r="G23" s="319"/>
      <c r="H23" s="320"/>
      <c r="I23" s="321"/>
      <c r="J23" s="331"/>
      <c r="K23" s="332"/>
      <c r="L23" s="202"/>
      <c r="M23" s="22"/>
      <c r="N23" s="54"/>
    </row>
    <row r="24" spans="1:18" ht="39.950000000000003" customHeight="1">
      <c r="A24" s="78" t="s">
        <v>4451</v>
      </c>
      <c r="B24" s="200"/>
      <c r="C24" s="200"/>
      <c r="D24" s="203"/>
      <c r="E24" s="203"/>
      <c r="F24" s="203"/>
      <c r="G24" s="319"/>
      <c r="H24" s="320"/>
      <c r="I24" s="321"/>
      <c r="J24" s="331"/>
      <c r="K24" s="332"/>
      <c r="L24" s="202"/>
      <c r="M24" s="22"/>
      <c r="N24" s="54"/>
    </row>
    <row r="25" spans="1:18" ht="39.950000000000003" customHeight="1">
      <c r="A25" s="78" t="s">
        <v>4452</v>
      </c>
      <c r="B25" s="200"/>
      <c r="C25" s="200"/>
      <c r="D25" s="203"/>
      <c r="E25" s="203"/>
      <c r="F25" s="203"/>
      <c r="G25" s="319"/>
      <c r="H25" s="320"/>
      <c r="I25" s="321"/>
      <c r="J25" s="331"/>
      <c r="K25" s="332"/>
      <c r="L25" s="202"/>
      <c r="M25" s="22"/>
      <c r="N25" s="54"/>
    </row>
    <row r="26" spans="1:18" ht="39.950000000000003" customHeight="1">
      <c r="A26" s="78" t="s">
        <v>4453</v>
      </c>
      <c r="B26" s="200"/>
      <c r="C26" s="200"/>
      <c r="D26" s="203"/>
      <c r="E26" s="203"/>
      <c r="F26" s="203"/>
      <c r="G26" s="319"/>
      <c r="H26" s="320"/>
      <c r="I26" s="321"/>
      <c r="J26" s="331"/>
      <c r="K26" s="332"/>
      <c r="L26" s="202"/>
      <c r="M26" s="22"/>
      <c r="N26" s="54"/>
    </row>
    <row r="27" spans="1:18" ht="39.950000000000003" customHeight="1">
      <c r="A27" s="78" t="s">
        <v>4454</v>
      </c>
      <c r="B27" s="200"/>
      <c r="C27" s="200"/>
      <c r="D27" s="203"/>
      <c r="E27" s="203"/>
      <c r="F27" s="203"/>
      <c r="G27" s="319"/>
      <c r="H27" s="320"/>
      <c r="I27" s="321"/>
      <c r="J27" s="331"/>
      <c r="K27" s="332"/>
      <c r="L27" s="202"/>
      <c r="M27" s="22"/>
      <c r="N27" s="54"/>
    </row>
    <row r="28" spans="1:18" ht="39.950000000000003" customHeight="1">
      <c r="A28" s="78" t="s">
        <v>4455</v>
      </c>
      <c r="B28" s="200"/>
      <c r="C28" s="200"/>
      <c r="D28" s="203"/>
      <c r="E28" s="203"/>
      <c r="F28" s="203"/>
      <c r="G28" s="319"/>
      <c r="H28" s="320"/>
      <c r="I28" s="321"/>
      <c r="J28" s="331"/>
      <c r="K28" s="332"/>
      <c r="L28" s="202"/>
      <c r="M28" s="22"/>
      <c r="N28" s="54"/>
    </row>
    <row r="29" spans="1:18" ht="39.950000000000003" customHeight="1">
      <c r="A29" s="78" t="s">
        <v>4456</v>
      </c>
      <c r="B29" s="200"/>
      <c r="C29" s="200"/>
      <c r="D29" s="203"/>
      <c r="E29" s="201"/>
      <c r="F29" s="201"/>
      <c r="G29" s="319"/>
      <c r="H29" s="320"/>
      <c r="I29" s="321"/>
      <c r="J29" s="331"/>
      <c r="K29" s="332"/>
      <c r="L29" s="202"/>
      <c r="M29" s="22"/>
      <c r="N29" s="54"/>
    </row>
    <row r="30" spans="1:18" ht="39.950000000000003" customHeight="1">
      <c r="A30" s="78" t="s">
        <v>4457</v>
      </c>
      <c r="B30" s="200"/>
      <c r="C30" s="200"/>
      <c r="D30" s="203"/>
      <c r="E30" s="203"/>
      <c r="F30" s="203"/>
      <c r="G30" s="319"/>
      <c r="H30" s="320"/>
      <c r="I30" s="321"/>
      <c r="J30" s="331"/>
      <c r="K30" s="332"/>
      <c r="L30" s="202"/>
      <c r="M30" s="22"/>
      <c r="N30" s="54"/>
    </row>
    <row r="31" spans="1:18" ht="39.950000000000003" customHeight="1">
      <c r="A31" s="78" t="s">
        <v>4458</v>
      </c>
      <c r="B31" s="200"/>
      <c r="C31" s="200"/>
      <c r="D31" s="203"/>
      <c r="E31" s="203"/>
      <c r="F31" s="203"/>
      <c r="G31" s="319"/>
      <c r="H31" s="320"/>
      <c r="I31" s="321"/>
      <c r="J31" s="331"/>
      <c r="K31" s="332"/>
      <c r="L31" s="202"/>
      <c r="M31" s="22"/>
      <c r="N31" s="54"/>
    </row>
    <row r="32" spans="1:18" ht="39.950000000000003" customHeight="1">
      <c r="A32" s="78" t="s">
        <v>4459</v>
      </c>
      <c r="B32" s="200"/>
      <c r="C32" s="200"/>
      <c r="D32" s="203"/>
      <c r="E32" s="203"/>
      <c r="F32" s="203"/>
      <c r="G32" s="319"/>
      <c r="H32" s="320"/>
      <c r="I32" s="321"/>
      <c r="J32" s="331"/>
      <c r="K32" s="332"/>
      <c r="L32" s="202"/>
      <c r="M32" s="22"/>
      <c r="N32" s="54"/>
    </row>
    <row r="33" spans="1:14" ht="39.950000000000003" customHeight="1">
      <c r="A33" s="78" t="s">
        <v>4460</v>
      </c>
      <c r="B33" s="200"/>
      <c r="C33" s="200"/>
      <c r="D33" s="203"/>
      <c r="E33" s="203"/>
      <c r="F33" s="203"/>
      <c r="G33" s="319"/>
      <c r="H33" s="320"/>
      <c r="I33" s="321"/>
      <c r="J33" s="331"/>
      <c r="K33" s="332"/>
      <c r="L33" s="202"/>
      <c r="M33" s="22"/>
      <c r="N33" s="54"/>
    </row>
    <row r="34" spans="1:14" ht="39.950000000000003" customHeight="1">
      <c r="A34" s="78" t="s">
        <v>4461</v>
      </c>
      <c r="B34" s="200"/>
      <c r="C34" s="200"/>
      <c r="D34" s="203"/>
      <c r="E34" s="203"/>
      <c r="F34" s="203"/>
      <c r="G34" s="319"/>
      <c r="H34" s="320"/>
      <c r="I34" s="321"/>
      <c r="J34" s="331"/>
      <c r="K34" s="332"/>
      <c r="L34" s="202"/>
      <c r="M34" s="22"/>
      <c r="N34" s="54"/>
    </row>
    <row r="35" spans="1:14" ht="35.25" customHeight="1">
      <c r="A35" s="78" t="s">
        <v>4462</v>
      </c>
      <c r="B35" s="200"/>
      <c r="C35" s="200"/>
      <c r="D35" s="203"/>
      <c r="E35" s="203"/>
      <c r="F35" s="203"/>
      <c r="G35" s="319"/>
      <c r="H35" s="320"/>
      <c r="I35" s="321"/>
      <c r="J35" s="331"/>
      <c r="K35" s="332"/>
      <c r="L35" s="202"/>
      <c r="M35" s="22"/>
      <c r="N35" s="54"/>
    </row>
    <row r="36" spans="1:14" ht="35.25" customHeight="1">
      <c r="A36" s="326" t="s">
        <v>4523</v>
      </c>
      <c r="B36" s="327"/>
      <c r="C36" s="327"/>
      <c r="D36" s="327"/>
      <c r="E36" s="327"/>
      <c r="F36" s="327"/>
      <c r="G36" s="325">
        <f>SUM(J18:K35)</f>
        <v>0</v>
      </c>
      <c r="H36" s="325"/>
      <c r="I36" s="325"/>
      <c r="J36" s="325"/>
      <c r="K36" s="325"/>
      <c r="L36" s="325"/>
      <c r="M36" s="325"/>
    </row>
  </sheetData>
  <sheetProtection sheet="1" objects="1" scenarios="1"/>
  <mergeCells count="61">
    <mergeCell ref="J30:K30"/>
    <mergeCell ref="J31:K31"/>
    <mergeCell ref="J32:K32"/>
    <mergeCell ref="J33:K33"/>
    <mergeCell ref="J34:K34"/>
    <mergeCell ref="A1:R6"/>
    <mergeCell ref="D10:F11"/>
    <mergeCell ref="J28:K28"/>
    <mergeCell ref="J29:K29"/>
    <mergeCell ref="N7:T16"/>
    <mergeCell ref="J25:K25"/>
    <mergeCell ref="A7:F7"/>
    <mergeCell ref="J17:K17"/>
    <mergeCell ref="J18:K18"/>
    <mergeCell ref="J19:K19"/>
    <mergeCell ref="J20:K20"/>
    <mergeCell ref="J21:K21"/>
    <mergeCell ref="J22:K22"/>
    <mergeCell ref="J23:K23"/>
    <mergeCell ref="J24:K24"/>
    <mergeCell ref="A8:F9"/>
    <mergeCell ref="G36:M36"/>
    <mergeCell ref="A36:F36"/>
    <mergeCell ref="J16:K16"/>
    <mergeCell ref="G25:I25"/>
    <mergeCell ref="G26:I26"/>
    <mergeCell ref="G27:I27"/>
    <mergeCell ref="G28:I28"/>
    <mergeCell ref="G29:I29"/>
    <mergeCell ref="G17:I17"/>
    <mergeCell ref="G18:I18"/>
    <mergeCell ref="G19:I19"/>
    <mergeCell ref="G20:I20"/>
    <mergeCell ref="G21:I21"/>
    <mergeCell ref="J35:K35"/>
    <mergeCell ref="J26:K26"/>
    <mergeCell ref="J27:K27"/>
    <mergeCell ref="G34:I34"/>
    <mergeCell ref="G15:I15"/>
    <mergeCell ref="G35:I35"/>
    <mergeCell ref="G22:I22"/>
    <mergeCell ref="G23:I23"/>
    <mergeCell ref="G24:I24"/>
    <mergeCell ref="G16:I16"/>
    <mergeCell ref="G30:I30"/>
    <mergeCell ref="G31:I31"/>
    <mergeCell ref="G32:I32"/>
    <mergeCell ref="G33:I33"/>
    <mergeCell ref="I9:M9"/>
    <mergeCell ref="I8:M8"/>
    <mergeCell ref="I10:M10"/>
    <mergeCell ref="A13:A14"/>
    <mergeCell ref="M13:M14"/>
    <mergeCell ref="D13:F13"/>
    <mergeCell ref="L13:L14"/>
    <mergeCell ref="A10:C11"/>
    <mergeCell ref="J15:K15"/>
    <mergeCell ref="B13:B14"/>
    <mergeCell ref="C13:C14"/>
    <mergeCell ref="G13:I14"/>
    <mergeCell ref="J13:K14"/>
  </mergeCells>
  <phoneticPr fontId="1"/>
  <conditionalFormatting sqref="D17:D35 G17:K17 G18:I35">
    <cfRule type="containsBlanks" dxfId="39" priority="252">
      <formula>LEN(TRIM(D17))=0</formula>
    </cfRule>
  </conditionalFormatting>
  <conditionalFormatting sqref="A18:D35 L18:L35">
    <cfRule type="containsBlanks" dxfId="38" priority="251">
      <formula>LEN(TRIM(A18))=0</formula>
    </cfRule>
  </conditionalFormatting>
  <conditionalFormatting sqref="E17:E35 F18:F35">
    <cfRule type="containsBlanks" dxfId="37" priority="125">
      <formula>LEN(TRIM(E17))=0</formula>
    </cfRule>
  </conditionalFormatting>
  <conditionalFormatting sqref="E18:F35">
    <cfRule type="containsBlanks" dxfId="36" priority="124">
      <formula>LEN(TRIM(E18))=0</formula>
    </cfRule>
  </conditionalFormatting>
  <conditionalFormatting sqref="J18:K35">
    <cfRule type="containsBlanks" dxfId="35" priority="3">
      <formula>LEN(TRIM(J18))=0</formula>
    </cfRule>
  </conditionalFormatting>
  <conditionalFormatting sqref="J18:K35">
    <cfRule type="containsBlanks" dxfId="34" priority="2">
      <formula>LEN(TRIM(J18))=0</formula>
    </cfRule>
  </conditionalFormatting>
  <conditionalFormatting sqref="I8:I10">
    <cfRule type="containsBlanks" dxfId="33" priority="1">
      <formula>LEN(TRIM(I8))=0</formula>
    </cfRule>
  </conditionalFormatting>
  <conditionalFormatting sqref="G18:I35">
    <cfRule type="colorScale" priority="279">
      <colorScale>
        <cfvo type="min"/>
        <cfvo type="max"/>
        <color rgb="FFFF7128"/>
        <color rgb="FFFFEF9C"/>
      </colorScale>
    </cfRule>
  </conditionalFormatting>
  <dataValidations xWindow="566" yWindow="463" count="4">
    <dataValidation allowBlank="1" showErrorMessage="1" sqref="D17:E35 F18:F35"/>
    <dataValidation allowBlank="1" showInputMessage="1" showErrorMessage="1" prompt="４ケタの園番号" sqref="I8"/>
    <dataValidation allowBlank="1" showInputMessage="1" showErrorMessage="1" prompt="個人立園は空欄" sqref="I9"/>
    <dataValidation allowBlank="1" showInputMessage="1" showErrorMessage="1" prompt="西暦で入力すると和暦表示されます。_x000a_2023/11/1→令和5年11月1日" sqref="L18:L35"/>
  </dataValidations>
  <printOptions horizontalCentered="1" verticalCentered="1"/>
  <pageMargins left="0.51181102362204722" right="0.51181102362204722" top="0.35433070866141736" bottom="0.35433070866141736" header="0.31496062992125984" footer="0.31496062992125984"/>
  <pageSetup paperSize="9" scale="59" fitToHeight="0"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4"/>
  <sheetViews>
    <sheetView showZeros="0" view="pageBreakPreview" topLeftCell="A5" zoomScale="85" zoomScaleNormal="40" zoomScaleSheetLayoutView="85" zoomScalePageLayoutView="85" workbookViewId="0">
      <selection activeCell="A5" sqref="A5:D5"/>
    </sheetView>
  </sheetViews>
  <sheetFormatPr defaultColWidth="9" defaultRowHeight="13.5"/>
  <cols>
    <col min="1" max="1" width="6.5" style="159" customWidth="1"/>
    <col min="2" max="2" width="16.875" style="159" customWidth="1"/>
    <col min="3" max="3" width="11.875" style="159" customWidth="1"/>
    <col min="4" max="4" width="28.75" style="159" customWidth="1"/>
    <col min="5" max="5" width="11.125" style="210" customWidth="1"/>
    <col min="6" max="6" width="11.125" style="159" customWidth="1"/>
    <col min="7" max="7" width="53.375" style="160" customWidth="1"/>
    <col min="8" max="16384" width="9" style="160"/>
  </cols>
  <sheetData>
    <row r="1" spans="1:12" ht="48.75" customHeight="1">
      <c r="A1" s="333" t="s">
        <v>4531</v>
      </c>
      <c r="B1" s="333"/>
      <c r="C1" s="333"/>
      <c r="D1" s="365"/>
      <c r="E1" s="365"/>
      <c r="F1" s="365"/>
      <c r="G1" s="365"/>
    </row>
    <row r="2" spans="1:12" ht="48.75" customHeight="1">
      <c r="A2" s="365"/>
      <c r="B2" s="365"/>
      <c r="C2" s="365"/>
      <c r="D2" s="365"/>
      <c r="E2" s="365"/>
      <c r="F2" s="365"/>
      <c r="G2" s="365"/>
    </row>
    <row r="3" spans="1:12" ht="40.5" customHeight="1">
      <c r="A3" s="365"/>
      <c r="B3" s="365"/>
      <c r="C3" s="365"/>
      <c r="D3" s="365"/>
      <c r="E3" s="365"/>
      <c r="F3" s="365"/>
      <c r="G3" s="365"/>
    </row>
    <row r="4" spans="1:12" ht="139.5" customHeight="1">
      <c r="A4" s="365"/>
      <c r="B4" s="365"/>
      <c r="C4" s="365"/>
      <c r="D4" s="365"/>
      <c r="E4" s="365"/>
      <c r="F4" s="365"/>
      <c r="G4" s="365"/>
    </row>
    <row r="5" spans="1:12" ht="30" customHeight="1">
      <c r="A5" s="366" t="s">
        <v>4518</v>
      </c>
      <c r="B5" s="366"/>
      <c r="C5" s="366"/>
      <c r="D5" s="366"/>
      <c r="E5" s="208"/>
      <c r="F5" s="191" t="s">
        <v>4524</v>
      </c>
      <c r="G5" s="206"/>
      <c r="H5" s="36"/>
      <c r="I5" s="12"/>
      <c r="J5" s="12"/>
      <c r="K5" s="12"/>
    </row>
    <row r="6" spans="1:12" ht="30" customHeight="1">
      <c r="A6" s="367" t="s">
        <v>4547</v>
      </c>
      <c r="B6" s="367"/>
      <c r="C6" s="367"/>
      <c r="D6" s="367"/>
      <c r="E6" s="209"/>
      <c r="F6" s="191" t="s">
        <v>1</v>
      </c>
      <c r="G6" s="207"/>
      <c r="H6" s="37"/>
      <c r="I6" s="12"/>
      <c r="J6" s="12"/>
      <c r="K6" s="12"/>
    </row>
    <row r="7" spans="1:12" ht="30" customHeight="1" thickBot="1">
      <c r="A7" s="367"/>
      <c r="B7" s="367"/>
      <c r="C7" s="367"/>
      <c r="D7" s="367"/>
      <c r="E7" s="209"/>
      <c r="F7" s="191" t="s">
        <v>4526</v>
      </c>
      <c r="G7" s="207"/>
      <c r="H7" s="37"/>
      <c r="I7" s="12"/>
      <c r="J7" s="12"/>
      <c r="K7" s="12"/>
    </row>
    <row r="8" spans="1:12" s="23" customFormat="1" ht="21" customHeight="1">
      <c r="A8" s="368" t="s">
        <v>4464</v>
      </c>
      <c r="B8" s="369"/>
      <c r="C8" s="370"/>
      <c r="D8" s="374">
        <f>E24</f>
        <v>0</v>
      </c>
      <c r="E8" s="162"/>
      <c r="F8" s="162"/>
      <c r="G8" s="26"/>
      <c r="H8" s="24"/>
      <c r="I8" s="24"/>
      <c r="J8" s="24"/>
      <c r="K8" s="24"/>
    </row>
    <row r="9" spans="1:12" ht="22.5" customHeight="1" thickBot="1">
      <c r="A9" s="371"/>
      <c r="B9" s="372"/>
      <c r="C9" s="373"/>
      <c r="D9" s="375"/>
      <c r="E9" s="162"/>
      <c r="F9" s="162"/>
      <c r="G9" s="12"/>
      <c r="H9" s="12"/>
      <c r="I9" s="12"/>
      <c r="J9" s="12"/>
      <c r="K9" s="12"/>
    </row>
    <row r="10" spans="1:12" ht="24.75" customHeight="1">
      <c r="A10" s="8"/>
      <c r="B10" s="15"/>
      <c r="C10" s="15"/>
      <c r="D10" s="15"/>
      <c r="E10" s="15"/>
      <c r="F10" s="15"/>
      <c r="H10" s="12"/>
      <c r="I10" s="12"/>
      <c r="J10" s="12"/>
      <c r="K10" s="12"/>
    </row>
    <row r="11" spans="1:12" s="12" customFormat="1" ht="90.75" customHeight="1">
      <c r="A11" s="215"/>
      <c r="B11" s="349" t="s">
        <v>4470</v>
      </c>
      <c r="C11" s="349"/>
      <c r="D11" s="349"/>
      <c r="E11" s="356" t="s">
        <v>4469</v>
      </c>
      <c r="F11" s="357"/>
      <c r="G11" s="358"/>
      <c r="K11" s="160"/>
    </row>
    <row r="12" spans="1:12" s="12" customFormat="1" ht="60" customHeight="1">
      <c r="A12" s="216" t="s">
        <v>3</v>
      </c>
      <c r="B12" s="350" t="s">
        <v>4442</v>
      </c>
      <c r="C12" s="351"/>
      <c r="D12" s="352"/>
      <c r="E12" s="359">
        <v>3000</v>
      </c>
      <c r="F12" s="360"/>
      <c r="G12" s="361"/>
      <c r="K12" s="160"/>
    </row>
    <row r="13" spans="1:12" s="12" customFormat="1" ht="60" customHeight="1">
      <c r="A13" s="216" t="s">
        <v>3</v>
      </c>
      <c r="B13" s="350" t="s">
        <v>4443</v>
      </c>
      <c r="C13" s="351"/>
      <c r="D13" s="352"/>
      <c r="E13" s="362">
        <v>10000</v>
      </c>
      <c r="F13" s="363"/>
      <c r="G13" s="364"/>
      <c r="H13" s="376"/>
      <c r="I13" s="377"/>
      <c r="J13" s="377"/>
      <c r="K13" s="377"/>
      <c r="L13" s="377"/>
    </row>
    <row r="14" spans="1:12" s="12" customFormat="1" ht="60" customHeight="1">
      <c r="A14" s="217" t="s">
        <v>4473</v>
      </c>
      <c r="B14" s="353"/>
      <c r="C14" s="354"/>
      <c r="D14" s="355"/>
      <c r="E14" s="346"/>
      <c r="F14" s="347"/>
      <c r="G14" s="348"/>
      <c r="H14" s="376"/>
      <c r="I14" s="377"/>
      <c r="J14" s="377"/>
      <c r="K14" s="377"/>
      <c r="L14" s="377"/>
    </row>
    <row r="15" spans="1:12" s="12" customFormat="1" ht="60" customHeight="1">
      <c r="A15" s="217" t="s">
        <v>4474</v>
      </c>
      <c r="B15" s="353"/>
      <c r="C15" s="354"/>
      <c r="D15" s="355"/>
      <c r="E15" s="346"/>
      <c r="F15" s="347"/>
      <c r="G15" s="348"/>
      <c r="H15" s="376"/>
      <c r="I15" s="377"/>
      <c r="J15" s="377"/>
      <c r="K15" s="377"/>
      <c r="L15" s="377"/>
    </row>
    <row r="16" spans="1:12" s="12" customFormat="1" ht="60" customHeight="1">
      <c r="A16" s="217" t="s">
        <v>4475</v>
      </c>
      <c r="B16" s="353"/>
      <c r="C16" s="354"/>
      <c r="D16" s="355"/>
      <c r="E16" s="346"/>
      <c r="F16" s="347"/>
      <c r="G16" s="348"/>
      <c r="H16" s="376"/>
      <c r="I16" s="377"/>
      <c r="J16" s="377"/>
      <c r="K16" s="377"/>
      <c r="L16" s="377"/>
    </row>
    <row r="17" spans="1:12" s="12" customFormat="1" ht="60" customHeight="1">
      <c r="A17" s="217" t="s">
        <v>4476</v>
      </c>
      <c r="B17" s="353"/>
      <c r="C17" s="354"/>
      <c r="D17" s="355"/>
      <c r="E17" s="346"/>
      <c r="F17" s="347"/>
      <c r="G17" s="348"/>
      <c r="H17" s="376"/>
      <c r="I17" s="377"/>
      <c r="J17" s="377"/>
      <c r="K17" s="377"/>
      <c r="L17" s="377"/>
    </row>
    <row r="18" spans="1:12" s="12" customFormat="1" ht="60" customHeight="1">
      <c r="A18" s="217" t="s">
        <v>4477</v>
      </c>
      <c r="B18" s="353"/>
      <c r="C18" s="354"/>
      <c r="D18" s="355"/>
      <c r="E18" s="346"/>
      <c r="F18" s="347"/>
      <c r="G18" s="348"/>
      <c r="H18" s="376"/>
      <c r="I18" s="377"/>
      <c r="J18" s="377"/>
      <c r="K18" s="377"/>
      <c r="L18" s="377"/>
    </row>
    <row r="19" spans="1:12" s="12" customFormat="1" ht="60" customHeight="1">
      <c r="A19" s="217" t="s">
        <v>4478</v>
      </c>
      <c r="B19" s="353"/>
      <c r="C19" s="354"/>
      <c r="D19" s="355"/>
      <c r="E19" s="346"/>
      <c r="F19" s="347"/>
      <c r="G19" s="348"/>
      <c r="H19" s="376"/>
      <c r="I19" s="377"/>
      <c r="J19" s="377"/>
      <c r="K19" s="377"/>
      <c r="L19" s="377"/>
    </row>
    <row r="20" spans="1:12" s="12" customFormat="1" ht="60" customHeight="1">
      <c r="A20" s="217" t="s">
        <v>4479</v>
      </c>
      <c r="B20" s="353"/>
      <c r="C20" s="354"/>
      <c r="D20" s="355"/>
      <c r="E20" s="346"/>
      <c r="F20" s="347"/>
      <c r="G20" s="348"/>
      <c r="H20" s="376"/>
      <c r="I20" s="377"/>
      <c r="J20" s="377"/>
      <c r="K20" s="377"/>
      <c r="L20" s="377"/>
    </row>
    <row r="21" spans="1:12" s="12" customFormat="1" ht="60" customHeight="1">
      <c r="A21" s="217" t="s">
        <v>4480</v>
      </c>
      <c r="B21" s="353"/>
      <c r="C21" s="354"/>
      <c r="D21" s="355"/>
      <c r="E21" s="346"/>
      <c r="F21" s="347"/>
      <c r="G21" s="348"/>
      <c r="H21" s="376"/>
      <c r="I21" s="377"/>
      <c r="J21" s="377"/>
      <c r="K21" s="377"/>
      <c r="L21" s="377"/>
    </row>
    <row r="22" spans="1:12" s="12" customFormat="1" ht="60" customHeight="1">
      <c r="A22" s="217" t="s">
        <v>4481</v>
      </c>
      <c r="B22" s="353"/>
      <c r="C22" s="354"/>
      <c r="D22" s="355"/>
      <c r="E22" s="346"/>
      <c r="F22" s="347"/>
      <c r="G22" s="348"/>
      <c r="H22" s="376"/>
      <c r="I22" s="377"/>
      <c r="J22" s="377"/>
      <c r="K22" s="377"/>
      <c r="L22" s="377"/>
    </row>
    <row r="23" spans="1:12" s="12" customFormat="1" ht="60" customHeight="1">
      <c r="A23" s="217" t="s">
        <v>4502</v>
      </c>
      <c r="B23" s="353"/>
      <c r="C23" s="354"/>
      <c r="D23" s="355"/>
      <c r="E23" s="346"/>
      <c r="F23" s="347"/>
      <c r="G23" s="348"/>
      <c r="H23" s="376"/>
      <c r="I23" s="377"/>
      <c r="J23" s="377"/>
      <c r="K23" s="377"/>
      <c r="L23" s="377"/>
    </row>
    <row r="24" spans="1:12" s="1" customFormat="1" ht="60" customHeight="1">
      <c r="A24" s="378" t="s">
        <v>4523</v>
      </c>
      <c r="B24" s="378"/>
      <c r="C24" s="378"/>
      <c r="D24" s="378"/>
      <c r="E24" s="379">
        <f>SUM(E14:F23)</f>
        <v>0</v>
      </c>
      <c r="F24" s="380"/>
      <c r="G24" s="381"/>
      <c r="H24" s="376"/>
      <c r="I24" s="377"/>
      <c r="J24" s="377"/>
      <c r="K24" s="377"/>
      <c r="L24" s="377"/>
    </row>
  </sheetData>
  <mergeCells count="45">
    <mergeCell ref="A24:D24"/>
    <mergeCell ref="H24:L24"/>
    <mergeCell ref="H19:L19"/>
    <mergeCell ref="H20:L20"/>
    <mergeCell ref="H21:L21"/>
    <mergeCell ref="B19:D19"/>
    <mergeCell ref="H22:L22"/>
    <mergeCell ref="B20:D20"/>
    <mergeCell ref="B21:D21"/>
    <mergeCell ref="E23:G23"/>
    <mergeCell ref="E24:G24"/>
    <mergeCell ref="H13:L13"/>
    <mergeCell ref="H14:L14"/>
    <mergeCell ref="H15:L15"/>
    <mergeCell ref="B18:D18"/>
    <mergeCell ref="H23:L23"/>
    <mergeCell ref="B23:D23"/>
    <mergeCell ref="B22:D22"/>
    <mergeCell ref="E15:G15"/>
    <mergeCell ref="H16:L16"/>
    <mergeCell ref="H17:L17"/>
    <mergeCell ref="E16:G16"/>
    <mergeCell ref="E17:G17"/>
    <mergeCell ref="H18:L18"/>
    <mergeCell ref="B15:D15"/>
    <mergeCell ref="B16:D16"/>
    <mergeCell ref="B17:D17"/>
    <mergeCell ref="A1:G4"/>
    <mergeCell ref="A5:D5"/>
    <mergeCell ref="A6:D7"/>
    <mergeCell ref="A8:C9"/>
    <mergeCell ref="D8:D9"/>
    <mergeCell ref="B11:D11"/>
    <mergeCell ref="B12:D12"/>
    <mergeCell ref="B13:D13"/>
    <mergeCell ref="B14:D14"/>
    <mergeCell ref="E11:G11"/>
    <mergeCell ref="E12:G12"/>
    <mergeCell ref="E13:G13"/>
    <mergeCell ref="E14:G14"/>
    <mergeCell ref="E18:G18"/>
    <mergeCell ref="E19:G19"/>
    <mergeCell ref="E20:G20"/>
    <mergeCell ref="E21:G21"/>
    <mergeCell ref="E22:G22"/>
  </mergeCells>
  <phoneticPr fontId="1"/>
  <conditionalFormatting sqref="B14:B21 B23">
    <cfRule type="containsBlanks" dxfId="32" priority="38">
      <formula>LEN(TRIM(B14))=0</formula>
    </cfRule>
  </conditionalFormatting>
  <conditionalFormatting sqref="B22">
    <cfRule type="containsBlanks" dxfId="31" priority="28">
      <formula>LEN(TRIM(B22))=0</formula>
    </cfRule>
  </conditionalFormatting>
  <conditionalFormatting sqref="B14">
    <cfRule type="colorScale" priority="14">
      <colorScale>
        <cfvo type="min"/>
        <cfvo type="max"/>
        <color rgb="FFFF7128"/>
        <color rgb="FFFFEF9C"/>
      </colorScale>
    </cfRule>
  </conditionalFormatting>
  <conditionalFormatting sqref="G5:G7">
    <cfRule type="containsBlanks" dxfId="30" priority="4">
      <formula>LEN(TRIM(G5))=0</formula>
    </cfRule>
  </conditionalFormatting>
  <conditionalFormatting sqref="E14:E23">
    <cfRule type="containsBlanks" dxfId="29" priority="3">
      <formula>LEN(TRIM(E14))=0</formula>
    </cfRule>
  </conditionalFormatting>
  <dataValidations count="2">
    <dataValidation allowBlank="1" showInputMessage="1" showErrorMessage="1" prompt="４ケタの園番号" sqref="G5"/>
    <dataValidation allowBlank="1" showInputMessage="1" showErrorMessage="1" prompt="個人立園は空欄" sqref="G6"/>
  </dataValidations>
  <pageMargins left="0.23622047244094491" right="0.23622047244094491" top="0.74803149606299213" bottom="0.74803149606299213" header="0.31496062992125984" footer="0.31496062992125984"/>
  <pageSetup paperSize="9" scale="72" fitToHeight="0" orientation="portrait" blackAndWhite="1"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39" operator="containsText" text="【エラー】" id="{3C2DE366-359F-4B5B-A588-D70D87A7756E}">
            <xm:f>NOT(ISERROR(SEARCH("【エラー】",内訳１保育人材確保経費!F34)))</xm:f>
            <x14:dxf>
              <fill>
                <patternFill>
                  <bgColor rgb="FFFF0000"/>
                </patternFill>
              </fill>
            </x14:dxf>
          </x14:cfRule>
          <xm:sqref>E24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P36"/>
  <sheetViews>
    <sheetView showZeros="0" view="pageBreakPreview" zoomScale="85" zoomScaleNormal="40" zoomScaleSheetLayoutView="85" zoomScalePageLayoutView="85" workbookViewId="0">
      <selection sqref="A1:I4"/>
    </sheetView>
  </sheetViews>
  <sheetFormatPr defaultColWidth="9" defaultRowHeight="13.5"/>
  <cols>
    <col min="1" max="1" width="6.5" style="11" customWidth="1"/>
    <col min="2" max="2" width="16.875" style="159" customWidth="1"/>
    <col min="3" max="3" width="16" style="159" customWidth="1"/>
    <col min="4" max="4" width="12" style="27" customWidth="1"/>
    <col min="5" max="5" width="13.25" style="166" customWidth="1"/>
    <col min="6" max="6" width="20.125" style="11" customWidth="1"/>
    <col min="7" max="7" width="22.625" style="210" customWidth="1"/>
    <col min="8" max="8" width="22.625" style="159" customWidth="1"/>
    <col min="9" max="9" width="36.5" style="3" customWidth="1"/>
    <col min="10" max="16384" width="9" style="3"/>
  </cols>
  <sheetData>
    <row r="1" spans="1:16" s="13" customFormat="1" ht="48.75" customHeight="1">
      <c r="A1" s="333" t="s">
        <v>4537</v>
      </c>
      <c r="B1" s="333"/>
      <c r="C1" s="333"/>
      <c r="D1" s="333"/>
      <c r="E1" s="333"/>
      <c r="F1" s="365"/>
      <c r="G1" s="365"/>
      <c r="H1" s="365"/>
      <c r="I1" s="365"/>
    </row>
    <row r="2" spans="1:16" s="13" customFormat="1" ht="48.75" customHeight="1">
      <c r="A2" s="365"/>
      <c r="B2" s="365"/>
      <c r="C2" s="365"/>
      <c r="D2" s="365"/>
      <c r="E2" s="365"/>
      <c r="F2" s="365"/>
      <c r="G2" s="365"/>
      <c r="H2" s="365"/>
      <c r="I2" s="365"/>
    </row>
    <row r="3" spans="1:16" s="13" customFormat="1" ht="40.5" customHeight="1">
      <c r="A3" s="365"/>
      <c r="B3" s="365"/>
      <c r="C3" s="365"/>
      <c r="D3" s="365"/>
      <c r="E3" s="365"/>
      <c r="F3" s="365"/>
      <c r="G3" s="365"/>
      <c r="H3" s="365"/>
      <c r="I3" s="365"/>
    </row>
    <row r="4" spans="1:16" s="13" customFormat="1" ht="125.25" customHeight="1">
      <c r="A4" s="365"/>
      <c r="B4" s="365"/>
      <c r="C4" s="365"/>
      <c r="D4" s="365"/>
      <c r="E4" s="365"/>
      <c r="F4" s="365"/>
      <c r="G4" s="365"/>
      <c r="H4" s="365"/>
      <c r="I4" s="365"/>
    </row>
    <row r="5" spans="1:16" ht="34.5" customHeight="1">
      <c r="A5" s="366" t="s">
        <v>4519</v>
      </c>
      <c r="B5" s="366"/>
      <c r="C5" s="366"/>
      <c r="D5" s="366"/>
      <c r="E5" s="366"/>
      <c r="F5" s="366"/>
      <c r="G5" s="208"/>
      <c r="H5" s="191" t="s">
        <v>4524</v>
      </c>
      <c r="I5" s="206"/>
      <c r="J5" s="36"/>
      <c r="K5" s="12"/>
      <c r="L5" s="12"/>
      <c r="M5" s="12"/>
    </row>
    <row r="6" spans="1:16" ht="34.5" customHeight="1">
      <c r="A6" s="367" t="s">
        <v>4548</v>
      </c>
      <c r="B6" s="367"/>
      <c r="C6" s="367"/>
      <c r="D6" s="367"/>
      <c r="E6" s="367"/>
      <c r="F6" s="367"/>
      <c r="G6" s="209"/>
      <c r="H6" s="191" t="s">
        <v>1</v>
      </c>
      <c r="I6" s="207"/>
      <c r="J6" s="37"/>
      <c r="K6" s="12"/>
      <c r="L6" s="12"/>
      <c r="M6" s="12"/>
    </row>
    <row r="7" spans="1:16" ht="34.5" customHeight="1" thickBot="1">
      <c r="A7" s="367"/>
      <c r="B7" s="367"/>
      <c r="C7" s="367"/>
      <c r="D7" s="367"/>
      <c r="E7" s="367"/>
      <c r="F7" s="367"/>
      <c r="G7" s="209"/>
      <c r="H7" s="191" t="s">
        <v>4526</v>
      </c>
      <c r="I7" s="207"/>
      <c r="J7" s="37"/>
      <c r="K7" s="12"/>
      <c r="L7" s="12"/>
      <c r="M7" s="12"/>
    </row>
    <row r="8" spans="1:16" s="23" customFormat="1" ht="21" customHeight="1">
      <c r="A8" s="368" t="s">
        <v>4471</v>
      </c>
      <c r="B8" s="369"/>
      <c r="C8" s="369"/>
      <c r="D8" s="370"/>
      <c r="E8" s="334">
        <f>G36</f>
        <v>0</v>
      </c>
      <c r="F8" s="336"/>
      <c r="G8" s="162"/>
      <c r="H8" s="162"/>
      <c r="I8" s="26"/>
      <c r="J8" s="24"/>
      <c r="K8" s="24"/>
      <c r="L8" s="24"/>
      <c r="M8" s="24"/>
    </row>
    <row r="9" spans="1:16" ht="22.5" customHeight="1">
      <c r="A9" s="388"/>
      <c r="B9" s="389"/>
      <c r="C9" s="389"/>
      <c r="D9" s="390"/>
      <c r="E9" s="394"/>
      <c r="F9" s="395"/>
      <c r="G9" s="162"/>
      <c r="H9" s="162"/>
      <c r="I9" s="12"/>
      <c r="J9" s="12"/>
      <c r="K9" s="12"/>
      <c r="L9" s="12"/>
      <c r="M9" s="12"/>
    </row>
    <row r="10" spans="1:16" ht="8.25" customHeight="1" thickBot="1">
      <c r="A10" s="371"/>
      <c r="B10" s="372"/>
      <c r="C10" s="372"/>
      <c r="D10" s="373"/>
      <c r="E10" s="337"/>
      <c r="F10" s="339"/>
      <c r="G10" s="162"/>
      <c r="H10" s="162"/>
      <c r="I10" s="29"/>
      <c r="J10" s="12"/>
      <c r="K10" s="12"/>
      <c r="L10" s="12"/>
      <c r="M10" s="12"/>
    </row>
    <row r="11" spans="1:16" s="165" customFormat="1" ht="37.5" customHeight="1">
      <c r="A11" s="164"/>
      <c r="B11" s="164"/>
      <c r="C11" s="164"/>
      <c r="D11" s="164"/>
      <c r="E11" s="162"/>
      <c r="F11" s="162"/>
      <c r="G11" s="162"/>
      <c r="H11" s="162"/>
      <c r="I11" s="29"/>
      <c r="J11" s="12"/>
      <c r="K11" s="12"/>
      <c r="L11" s="12"/>
      <c r="M11" s="12"/>
    </row>
    <row r="12" spans="1:16" s="4" customFormat="1" ht="57" customHeight="1">
      <c r="A12" s="403"/>
      <c r="B12" s="392" t="s">
        <v>4434</v>
      </c>
      <c r="C12" s="391" t="s">
        <v>4441</v>
      </c>
      <c r="D12" s="391" t="s">
        <v>4521</v>
      </c>
      <c r="E12" s="392"/>
      <c r="F12" s="392"/>
      <c r="G12" s="396" t="s">
        <v>4468</v>
      </c>
      <c r="H12" s="397"/>
      <c r="I12" s="393" t="s">
        <v>4544</v>
      </c>
      <c r="J12" s="405" t="s">
        <v>4532</v>
      </c>
      <c r="K12" s="406"/>
      <c r="L12" s="406"/>
      <c r="M12" s="406"/>
      <c r="N12" s="406"/>
      <c r="O12" s="406"/>
      <c r="P12" s="406"/>
    </row>
    <row r="13" spans="1:16" s="12" customFormat="1" ht="28.5" customHeight="1">
      <c r="A13" s="404"/>
      <c r="B13" s="392"/>
      <c r="C13" s="391"/>
      <c r="D13" s="218" t="s">
        <v>4465</v>
      </c>
      <c r="E13" s="219" t="s">
        <v>4466</v>
      </c>
      <c r="F13" s="219" t="s">
        <v>4467</v>
      </c>
      <c r="G13" s="398"/>
      <c r="H13" s="399"/>
      <c r="I13" s="393"/>
      <c r="J13" s="405"/>
      <c r="K13" s="406"/>
      <c r="L13" s="406"/>
      <c r="M13" s="406"/>
      <c r="N13" s="406"/>
      <c r="O13" s="406"/>
      <c r="P13" s="406"/>
    </row>
    <row r="14" spans="1:16" s="10" customFormat="1" ht="42.95" customHeight="1">
      <c r="A14" s="220" t="s">
        <v>3</v>
      </c>
      <c r="B14" s="221">
        <v>45021</v>
      </c>
      <c r="C14" s="222" t="s">
        <v>4444</v>
      </c>
      <c r="D14" s="223">
        <v>45021</v>
      </c>
      <c r="E14" s="223">
        <v>45028</v>
      </c>
      <c r="F14" s="224" t="s">
        <v>4538</v>
      </c>
      <c r="G14" s="384" t="s">
        <v>4435</v>
      </c>
      <c r="H14" s="385"/>
      <c r="I14" s="234">
        <v>3000</v>
      </c>
      <c r="J14" s="405"/>
      <c r="K14" s="406"/>
      <c r="L14" s="406"/>
      <c r="M14" s="406"/>
      <c r="N14" s="406"/>
      <c r="O14" s="406"/>
      <c r="P14" s="406"/>
    </row>
    <row r="15" spans="1:16" s="4" customFormat="1" ht="42.95" customHeight="1">
      <c r="A15" s="220" t="s">
        <v>3</v>
      </c>
      <c r="B15" s="221">
        <v>45056</v>
      </c>
      <c r="C15" s="222" t="s">
        <v>52</v>
      </c>
      <c r="D15" s="225">
        <v>45056</v>
      </c>
      <c r="E15" s="225">
        <v>45061</v>
      </c>
      <c r="F15" s="224" t="s">
        <v>4539</v>
      </c>
      <c r="G15" s="386" t="s">
        <v>4436</v>
      </c>
      <c r="H15" s="387"/>
      <c r="I15" s="235">
        <v>30000</v>
      </c>
      <c r="J15" s="405"/>
      <c r="K15" s="406"/>
      <c r="L15" s="406"/>
      <c r="M15" s="406"/>
      <c r="N15" s="406"/>
      <c r="O15" s="406"/>
      <c r="P15" s="406"/>
    </row>
    <row r="16" spans="1:16" s="4" customFormat="1" ht="42.95" customHeight="1">
      <c r="A16" s="217" t="s">
        <v>4482</v>
      </c>
      <c r="B16" s="226"/>
      <c r="C16" s="227"/>
      <c r="D16" s="228"/>
      <c r="E16" s="229"/>
      <c r="F16" s="233"/>
      <c r="G16" s="382"/>
      <c r="H16" s="383"/>
      <c r="I16" s="236"/>
      <c r="J16" s="405"/>
      <c r="K16" s="406"/>
      <c r="L16" s="406"/>
      <c r="M16" s="406"/>
      <c r="N16" s="406"/>
      <c r="O16" s="406"/>
      <c r="P16" s="406"/>
    </row>
    <row r="17" spans="1:16" s="4" customFormat="1" ht="42.95" customHeight="1">
      <c r="A17" s="217" t="s">
        <v>4483</v>
      </c>
      <c r="B17" s="227"/>
      <c r="C17" s="227"/>
      <c r="D17" s="230"/>
      <c r="E17" s="231"/>
      <c r="F17" s="233"/>
      <c r="G17" s="382"/>
      <c r="H17" s="383"/>
      <c r="I17" s="236"/>
      <c r="J17" s="405"/>
      <c r="K17" s="406"/>
      <c r="L17" s="406"/>
      <c r="M17" s="406"/>
      <c r="N17" s="406"/>
      <c r="O17" s="406"/>
      <c r="P17" s="406"/>
    </row>
    <row r="18" spans="1:16" s="4" customFormat="1" ht="42.95" customHeight="1">
      <c r="A18" s="217" t="s">
        <v>4484</v>
      </c>
      <c r="B18" s="227"/>
      <c r="C18" s="227"/>
      <c r="D18" s="230"/>
      <c r="E18" s="231"/>
      <c r="F18" s="233"/>
      <c r="G18" s="382"/>
      <c r="H18" s="383"/>
      <c r="I18" s="236"/>
      <c r="J18" s="405"/>
      <c r="K18" s="406"/>
      <c r="L18" s="406"/>
      <c r="M18" s="406"/>
      <c r="N18" s="406"/>
      <c r="O18" s="406"/>
      <c r="P18" s="406"/>
    </row>
    <row r="19" spans="1:16" s="4" customFormat="1" ht="42.95" customHeight="1">
      <c r="A19" s="217" t="s">
        <v>4485</v>
      </c>
      <c r="B19" s="227"/>
      <c r="C19" s="227"/>
      <c r="D19" s="230"/>
      <c r="E19" s="231"/>
      <c r="F19" s="233"/>
      <c r="G19" s="382"/>
      <c r="H19" s="383"/>
      <c r="I19" s="236"/>
      <c r="J19" s="376"/>
      <c r="K19" s="377"/>
      <c r="L19" s="377"/>
      <c r="M19" s="377"/>
      <c r="N19" s="377"/>
    </row>
    <row r="20" spans="1:16" s="4" customFormat="1" ht="42.95" customHeight="1">
      <c r="A20" s="217" t="s">
        <v>4486</v>
      </c>
      <c r="B20" s="227"/>
      <c r="C20" s="227"/>
      <c r="D20" s="230"/>
      <c r="E20" s="231"/>
      <c r="F20" s="233"/>
      <c r="G20" s="382"/>
      <c r="H20" s="383"/>
      <c r="I20" s="236"/>
      <c r="J20" s="376"/>
      <c r="K20" s="377"/>
      <c r="L20" s="377"/>
      <c r="M20" s="377"/>
      <c r="N20" s="377"/>
    </row>
    <row r="21" spans="1:16" s="4" customFormat="1" ht="42.95" customHeight="1">
      <c r="A21" s="217" t="s">
        <v>4487</v>
      </c>
      <c r="B21" s="227"/>
      <c r="C21" s="227"/>
      <c r="D21" s="230"/>
      <c r="E21" s="231"/>
      <c r="F21" s="233"/>
      <c r="G21" s="382"/>
      <c r="H21" s="383"/>
      <c r="I21" s="236"/>
      <c r="J21" s="376"/>
      <c r="K21" s="377"/>
      <c r="L21" s="377"/>
      <c r="M21" s="377"/>
      <c r="N21" s="377"/>
    </row>
    <row r="22" spans="1:16" s="4" customFormat="1" ht="42.95" customHeight="1">
      <c r="A22" s="217" t="s">
        <v>4488</v>
      </c>
      <c r="B22" s="227"/>
      <c r="C22" s="227"/>
      <c r="D22" s="230"/>
      <c r="E22" s="231"/>
      <c r="F22" s="233"/>
      <c r="G22" s="382"/>
      <c r="H22" s="383"/>
      <c r="I22" s="236"/>
      <c r="J22" s="376"/>
      <c r="K22" s="377"/>
      <c r="L22" s="377"/>
      <c r="M22" s="377"/>
      <c r="N22" s="377"/>
    </row>
    <row r="23" spans="1:16" s="4" customFormat="1" ht="42.95" customHeight="1">
      <c r="A23" s="217" t="s">
        <v>4489</v>
      </c>
      <c r="B23" s="227"/>
      <c r="C23" s="227"/>
      <c r="D23" s="230"/>
      <c r="E23" s="231"/>
      <c r="F23" s="233"/>
      <c r="G23" s="382"/>
      <c r="H23" s="383"/>
      <c r="I23" s="236"/>
      <c r="J23" s="376"/>
      <c r="K23" s="377"/>
      <c r="L23" s="377"/>
      <c r="M23" s="377"/>
      <c r="N23" s="377"/>
    </row>
    <row r="24" spans="1:16" s="12" customFormat="1" ht="42.95" customHeight="1">
      <c r="A24" s="217" t="s">
        <v>4490</v>
      </c>
      <c r="B24" s="232"/>
      <c r="C24" s="232"/>
      <c r="D24" s="230"/>
      <c r="E24" s="231"/>
      <c r="F24" s="233"/>
      <c r="G24" s="382"/>
      <c r="H24" s="383"/>
      <c r="I24" s="237"/>
      <c r="J24" s="376"/>
      <c r="K24" s="377"/>
      <c r="L24" s="377"/>
      <c r="M24" s="377"/>
      <c r="N24" s="377"/>
    </row>
    <row r="25" spans="1:16" s="10" customFormat="1" ht="42.95" customHeight="1">
      <c r="A25" s="217" t="s">
        <v>4491</v>
      </c>
      <c r="B25" s="232"/>
      <c r="C25" s="232"/>
      <c r="D25" s="230"/>
      <c r="E25" s="231"/>
      <c r="F25" s="233"/>
      <c r="G25" s="382"/>
      <c r="H25" s="383"/>
      <c r="I25" s="237"/>
      <c r="J25" s="376"/>
      <c r="K25" s="377"/>
      <c r="L25" s="377"/>
      <c r="M25" s="377"/>
      <c r="N25" s="377"/>
    </row>
    <row r="26" spans="1:16" s="12" customFormat="1" ht="42.95" customHeight="1">
      <c r="A26" s="217" t="s">
        <v>4492</v>
      </c>
      <c r="B26" s="227"/>
      <c r="C26" s="227"/>
      <c r="D26" s="228"/>
      <c r="E26" s="229"/>
      <c r="F26" s="233"/>
      <c r="G26" s="382"/>
      <c r="H26" s="383"/>
      <c r="I26" s="236"/>
      <c r="J26" s="171"/>
      <c r="K26" s="172"/>
      <c r="L26" s="172"/>
      <c r="M26" s="172"/>
      <c r="N26" s="172"/>
      <c r="O26" s="1"/>
      <c r="P26" s="1"/>
    </row>
    <row r="27" spans="1:16" s="12" customFormat="1" ht="42.95" customHeight="1">
      <c r="A27" s="217" t="s">
        <v>4493</v>
      </c>
      <c r="B27" s="227"/>
      <c r="C27" s="227"/>
      <c r="D27" s="230"/>
      <c r="E27" s="231"/>
      <c r="F27" s="233"/>
      <c r="G27" s="382"/>
      <c r="H27" s="383"/>
      <c r="I27" s="236"/>
      <c r="J27" s="376"/>
      <c r="K27" s="377"/>
      <c r="L27" s="377"/>
      <c r="M27" s="377"/>
      <c r="N27" s="377"/>
    </row>
    <row r="28" spans="1:16" s="12" customFormat="1" ht="42.95" customHeight="1">
      <c r="A28" s="217" t="s">
        <v>4494</v>
      </c>
      <c r="B28" s="227"/>
      <c r="C28" s="227"/>
      <c r="D28" s="230"/>
      <c r="E28" s="231"/>
      <c r="F28" s="233"/>
      <c r="G28" s="382"/>
      <c r="H28" s="383"/>
      <c r="I28" s="236"/>
      <c r="J28" s="376"/>
      <c r="K28" s="377"/>
      <c r="L28" s="377"/>
      <c r="M28" s="377"/>
      <c r="N28" s="377"/>
    </row>
    <row r="29" spans="1:16" s="12" customFormat="1" ht="42.95" customHeight="1">
      <c r="A29" s="217" t="s">
        <v>4495</v>
      </c>
      <c r="B29" s="227"/>
      <c r="C29" s="227"/>
      <c r="D29" s="230"/>
      <c r="E29" s="231"/>
      <c r="F29" s="233"/>
      <c r="G29" s="382"/>
      <c r="H29" s="383"/>
      <c r="I29" s="236"/>
      <c r="J29" s="376"/>
      <c r="K29" s="377"/>
      <c r="L29" s="377"/>
      <c r="M29" s="377"/>
      <c r="N29" s="377"/>
    </row>
    <row r="30" spans="1:16" s="12" customFormat="1" ht="42.95" customHeight="1">
      <c r="A30" s="217" t="s">
        <v>4496</v>
      </c>
      <c r="B30" s="227"/>
      <c r="C30" s="227"/>
      <c r="D30" s="230"/>
      <c r="E30" s="231"/>
      <c r="F30" s="233"/>
      <c r="G30" s="382"/>
      <c r="H30" s="383"/>
      <c r="I30" s="236"/>
      <c r="J30" s="376"/>
      <c r="K30" s="377"/>
      <c r="L30" s="377"/>
      <c r="M30" s="377"/>
      <c r="N30" s="377"/>
    </row>
    <row r="31" spans="1:16" s="12" customFormat="1" ht="42.95" customHeight="1">
      <c r="A31" s="217" t="s">
        <v>4497</v>
      </c>
      <c r="B31" s="227"/>
      <c r="C31" s="227"/>
      <c r="D31" s="230"/>
      <c r="E31" s="231"/>
      <c r="F31" s="233"/>
      <c r="G31" s="382"/>
      <c r="H31" s="383"/>
      <c r="I31" s="236"/>
      <c r="J31" s="376"/>
      <c r="K31" s="377"/>
      <c r="L31" s="377"/>
      <c r="M31" s="377"/>
      <c r="N31" s="377"/>
    </row>
    <row r="32" spans="1:16" s="12" customFormat="1" ht="42.95" customHeight="1">
      <c r="A32" s="217" t="s">
        <v>4498</v>
      </c>
      <c r="B32" s="227"/>
      <c r="C32" s="227"/>
      <c r="D32" s="230"/>
      <c r="E32" s="231"/>
      <c r="F32" s="233"/>
      <c r="G32" s="382"/>
      <c r="H32" s="383"/>
      <c r="I32" s="236"/>
      <c r="J32" s="376"/>
      <c r="K32" s="377"/>
      <c r="L32" s="377"/>
      <c r="M32" s="377"/>
      <c r="N32" s="377"/>
    </row>
    <row r="33" spans="1:14" s="12" customFormat="1" ht="42.95" customHeight="1">
      <c r="A33" s="217" t="s">
        <v>4499</v>
      </c>
      <c r="B33" s="227"/>
      <c r="C33" s="227"/>
      <c r="D33" s="230"/>
      <c r="E33" s="231"/>
      <c r="F33" s="233"/>
      <c r="G33" s="382"/>
      <c r="H33" s="383"/>
      <c r="I33" s="236"/>
      <c r="J33" s="376"/>
      <c r="K33" s="377"/>
      <c r="L33" s="377"/>
      <c r="M33" s="377"/>
      <c r="N33" s="377"/>
    </row>
    <row r="34" spans="1:14" s="12" customFormat="1" ht="42.95" customHeight="1">
      <c r="A34" s="217" t="s">
        <v>4500</v>
      </c>
      <c r="B34" s="232"/>
      <c r="C34" s="232"/>
      <c r="D34" s="230"/>
      <c r="E34" s="231"/>
      <c r="F34" s="233"/>
      <c r="G34" s="382"/>
      <c r="H34" s="383"/>
      <c r="I34" s="237"/>
      <c r="J34" s="376"/>
      <c r="K34" s="377"/>
      <c r="L34" s="377"/>
      <c r="M34" s="377"/>
      <c r="N34" s="377"/>
    </row>
    <row r="35" spans="1:14" s="12" customFormat="1" ht="42.95" customHeight="1">
      <c r="A35" s="217" t="s">
        <v>4501</v>
      </c>
      <c r="B35" s="232"/>
      <c r="C35" s="232"/>
      <c r="D35" s="230"/>
      <c r="E35" s="231"/>
      <c r="F35" s="233"/>
      <c r="G35" s="382"/>
      <c r="H35" s="383"/>
      <c r="I35" s="237"/>
      <c r="J35" s="376"/>
      <c r="K35" s="377"/>
      <c r="L35" s="377"/>
      <c r="M35" s="377"/>
      <c r="N35" s="377"/>
    </row>
    <row r="36" spans="1:14" s="1" customFormat="1" ht="42.95" customHeight="1">
      <c r="A36" s="400" t="s">
        <v>4523</v>
      </c>
      <c r="B36" s="401"/>
      <c r="C36" s="401"/>
      <c r="D36" s="401"/>
      <c r="E36" s="401"/>
      <c r="F36" s="402"/>
      <c r="G36" s="379">
        <f>SUM(I16:I35)</f>
        <v>0</v>
      </c>
      <c r="H36" s="380"/>
      <c r="I36" s="381"/>
      <c r="J36" s="376"/>
      <c r="K36" s="377"/>
      <c r="L36" s="377"/>
      <c r="M36" s="377"/>
      <c r="N36" s="377"/>
    </row>
  </sheetData>
  <mergeCells count="53">
    <mergeCell ref="J19:N19"/>
    <mergeCell ref="A36:F36"/>
    <mergeCell ref="A12:A13"/>
    <mergeCell ref="B12:B13"/>
    <mergeCell ref="C12:C13"/>
    <mergeCell ref="J12:P18"/>
    <mergeCell ref="J20:N20"/>
    <mergeCell ref="J21:N21"/>
    <mergeCell ref="J29:N29"/>
    <mergeCell ref="J33:N33"/>
    <mergeCell ref="J24:N24"/>
    <mergeCell ref="J27:N27"/>
    <mergeCell ref="J28:N28"/>
    <mergeCell ref="J22:N22"/>
    <mergeCell ref="J23:N23"/>
    <mergeCell ref="J25:N25"/>
    <mergeCell ref="A1:I4"/>
    <mergeCell ref="A5:F5"/>
    <mergeCell ref="A6:F7"/>
    <mergeCell ref="A8:D10"/>
    <mergeCell ref="D12:F12"/>
    <mergeCell ref="I12:I13"/>
    <mergeCell ref="E8:F10"/>
    <mergeCell ref="G12:H13"/>
    <mergeCell ref="J36:N36"/>
    <mergeCell ref="J30:N30"/>
    <mergeCell ref="J31:N31"/>
    <mergeCell ref="J32:N32"/>
    <mergeCell ref="J35:N35"/>
    <mergeCell ref="J34:N34"/>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34:H34"/>
    <mergeCell ref="G35:H35"/>
    <mergeCell ref="G36:I36"/>
    <mergeCell ref="G29:H29"/>
    <mergeCell ref="G30:H30"/>
    <mergeCell ref="G31:H31"/>
    <mergeCell ref="G32:H32"/>
    <mergeCell ref="G33:H33"/>
  </mergeCells>
  <phoneticPr fontId="1"/>
  <conditionalFormatting sqref="B16:D23 I25 B25:D25 I16:I23">
    <cfRule type="containsBlanks" dxfId="27" priority="108">
      <formula>LEN(TRIM(B16))=0</formula>
    </cfRule>
  </conditionalFormatting>
  <conditionalFormatting sqref="E16:E23 E25">
    <cfRule type="containsBlanks" dxfId="26" priority="68">
      <formula>LEN(TRIM(E16))=0</formula>
    </cfRule>
  </conditionalFormatting>
  <conditionalFormatting sqref="E24">
    <cfRule type="containsBlanks" dxfId="25" priority="56">
      <formula>LEN(TRIM(E24))=0</formula>
    </cfRule>
  </conditionalFormatting>
  <conditionalFormatting sqref="B26:D33 I26:I33 I35 B35:D35">
    <cfRule type="containsBlanks" dxfId="24" priority="55">
      <formula>LEN(TRIM(B26))=0</formula>
    </cfRule>
  </conditionalFormatting>
  <conditionalFormatting sqref="E26:E33 E35">
    <cfRule type="containsBlanks" dxfId="23" priority="54">
      <formula>LEN(TRIM(E26))=0</formula>
    </cfRule>
  </conditionalFormatting>
  <conditionalFormatting sqref="I34 B34:D34">
    <cfRule type="containsBlanks" dxfId="22" priority="53">
      <formula>LEN(TRIM(B34))=0</formula>
    </cfRule>
  </conditionalFormatting>
  <conditionalFormatting sqref="I24 B24:D24">
    <cfRule type="containsBlanks" dxfId="21" priority="57">
      <formula>LEN(TRIM(B24))=0</formula>
    </cfRule>
  </conditionalFormatting>
  <conditionalFormatting sqref="E34">
    <cfRule type="containsBlanks" dxfId="20" priority="52">
      <formula>LEN(TRIM(E34))=0</formula>
    </cfRule>
  </conditionalFormatting>
  <conditionalFormatting sqref="I5:I7">
    <cfRule type="containsBlanks" dxfId="19" priority="3">
      <formula>LEN(TRIM(I5))=0</formula>
    </cfRule>
  </conditionalFormatting>
  <conditionalFormatting sqref="F16:G35">
    <cfRule type="containsBlanks" dxfId="18" priority="2">
      <formula>LEN(TRIM(F16))=0</formula>
    </cfRule>
  </conditionalFormatting>
  <conditionalFormatting sqref="F16:G35">
    <cfRule type="containsBlanks" dxfId="17" priority="1">
      <formula>LEN(TRIM(F16))=0</formula>
    </cfRule>
  </conditionalFormatting>
  <dataValidations xWindow="737" yWindow="312" count="3">
    <dataValidation allowBlank="1" showInputMessage="1" showErrorMessage="1" prompt="個人立園は空欄" sqref="I6"/>
    <dataValidation allowBlank="1" showInputMessage="1" showErrorMessage="1" prompt="４ケタの園番号" sqref="I5"/>
    <dataValidation allowBlank="1" showErrorMessage="1" sqref="F16:G35"/>
  </dataValidations>
  <pageMargins left="0.23622047244094491" right="0.23622047244094491" top="0.74803149606299213" bottom="0.74803149606299213" header="0.31496062992125984" footer="0.31496062992125984"/>
  <pageSetup paperSize="9" scale="60" fitToHeight="0" orientation="portrait" blackAndWhite="1"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272" operator="containsText" text="【エラー】" id="{9C1FD2D2-ECA2-4C22-A92A-E07628DD05AA}">
            <xm:f>NOT(ISERROR(SEARCH("【エラー】",内訳１保育人材確保経費!#REF!)))</xm:f>
            <x14:dxf>
              <fill>
                <patternFill>
                  <bgColor rgb="FFFF0000"/>
                </patternFill>
              </fill>
            </x14:dxf>
          </x14:cfRule>
          <xm:sqref>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O26"/>
  <sheetViews>
    <sheetView showZeros="0" view="pageBreakPreview" topLeftCell="A23" zoomScale="85" zoomScaleNormal="40" zoomScaleSheetLayoutView="85" zoomScalePageLayoutView="85" workbookViewId="0">
      <selection activeCell="G36" sqref="G36"/>
    </sheetView>
  </sheetViews>
  <sheetFormatPr defaultColWidth="9" defaultRowHeight="17.25"/>
  <cols>
    <col min="1" max="1" width="7" style="16" customWidth="1"/>
    <col min="2" max="2" width="37.875" style="16" customWidth="1"/>
    <col min="3" max="3" width="26.125" style="16" customWidth="1"/>
    <col min="4" max="4" width="8.375" style="31" customWidth="1"/>
    <col min="5" max="5" width="14.125" style="16" customWidth="1"/>
    <col min="6" max="6" width="10.5" style="27" customWidth="1"/>
    <col min="7" max="7" width="32.375" style="16" customWidth="1"/>
    <col min="8" max="8" width="3.625" style="12" customWidth="1"/>
    <col min="9" max="16384" width="9" style="13"/>
  </cols>
  <sheetData>
    <row r="1" spans="1:15" ht="64.5" customHeight="1">
      <c r="A1" s="365" t="s">
        <v>4543</v>
      </c>
      <c r="B1" s="365"/>
      <c r="C1" s="365"/>
      <c r="D1" s="365"/>
      <c r="E1" s="365"/>
      <c r="F1" s="365"/>
      <c r="G1" s="365"/>
      <c r="H1" s="365"/>
      <c r="I1" s="365"/>
      <c r="J1" s="79"/>
      <c r="K1" s="79"/>
      <c r="L1" s="79"/>
    </row>
    <row r="2" spans="1:15" ht="131.25" customHeight="1">
      <c r="A2" s="365"/>
      <c r="B2" s="365"/>
      <c r="C2" s="365"/>
      <c r="D2" s="365"/>
      <c r="E2" s="365"/>
      <c r="F2" s="365"/>
      <c r="G2" s="365"/>
      <c r="H2" s="365"/>
      <c r="I2" s="365"/>
      <c r="J2" s="80"/>
      <c r="K2" s="80"/>
      <c r="L2" s="79"/>
    </row>
    <row r="3" spans="1:15" ht="120" customHeight="1">
      <c r="A3" s="365" t="s">
        <v>4542</v>
      </c>
      <c r="B3" s="365"/>
      <c r="C3" s="365"/>
      <c r="D3" s="365"/>
      <c r="E3" s="365"/>
      <c r="F3" s="365"/>
      <c r="G3" s="365"/>
      <c r="H3" s="365"/>
      <c r="I3" s="365"/>
      <c r="J3" s="365"/>
      <c r="K3" s="365"/>
    </row>
    <row r="4" spans="1:15" ht="18" customHeight="1">
      <c r="I4" s="80"/>
      <c r="J4" s="80"/>
      <c r="K4" s="80"/>
    </row>
    <row r="5" spans="1:15" ht="37.5" customHeight="1">
      <c r="A5" s="366" t="s">
        <v>4517</v>
      </c>
      <c r="B5" s="366"/>
      <c r="C5" s="366"/>
      <c r="E5" s="191" t="s">
        <v>4524</v>
      </c>
      <c r="F5" s="411"/>
      <c r="G5" s="412"/>
      <c r="I5" s="80"/>
      <c r="J5" s="80"/>
      <c r="K5" s="80"/>
      <c r="L5" s="79"/>
    </row>
    <row r="6" spans="1:15" ht="38.25" customHeight="1">
      <c r="A6" s="407" t="s">
        <v>4549</v>
      </c>
      <c r="B6" s="407"/>
      <c r="C6" s="407"/>
      <c r="D6" s="408"/>
      <c r="E6" s="191" t="s">
        <v>1</v>
      </c>
      <c r="F6" s="413"/>
      <c r="G6" s="414"/>
      <c r="I6" s="80"/>
      <c r="J6" s="80"/>
      <c r="K6" s="80"/>
      <c r="L6" s="79"/>
    </row>
    <row r="7" spans="1:15" ht="38.25" customHeight="1" thickBot="1">
      <c r="A7" s="34"/>
      <c r="B7" s="34"/>
      <c r="C7" s="162"/>
      <c r="D7" s="32"/>
      <c r="E7" s="191" t="s">
        <v>4526</v>
      </c>
      <c r="F7" s="420"/>
      <c r="G7" s="421"/>
      <c r="I7" s="80"/>
      <c r="J7" s="80"/>
      <c r="K7" s="80"/>
      <c r="L7" s="79"/>
    </row>
    <row r="8" spans="1:15" ht="38.25" customHeight="1" thickBot="1">
      <c r="A8" s="409" t="s">
        <v>72</v>
      </c>
      <c r="B8" s="410"/>
      <c r="C8" s="212">
        <f>C26</f>
        <v>0</v>
      </c>
      <c r="D8" s="32"/>
      <c r="I8" s="80"/>
      <c r="J8" s="80"/>
      <c r="K8" s="80"/>
      <c r="L8" s="79"/>
    </row>
    <row r="9" spans="1:15" ht="26.25" customHeight="1">
      <c r="A9" s="34"/>
      <c r="B9" s="34"/>
      <c r="C9" s="35"/>
      <c r="D9" s="33"/>
      <c r="E9" s="12"/>
      <c r="F9" s="12"/>
      <c r="G9" s="12"/>
      <c r="I9" s="12"/>
      <c r="J9" s="12"/>
      <c r="K9" s="12"/>
      <c r="L9" s="79"/>
    </row>
    <row r="10" spans="1:15" s="12" customFormat="1" ht="29.25" customHeight="1">
      <c r="A10" s="391" t="s">
        <v>26</v>
      </c>
      <c r="B10" s="422" t="s">
        <v>7</v>
      </c>
      <c r="C10" s="238" t="s">
        <v>3487</v>
      </c>
      <c r="D10" s="424" t="s">
        <v>27</v>
      </c>
      <c r="E10" s="425"/>
      <c r="F10" s="426"/>
      <c r="G10" s="238" t="s">
        <v>3488</v>
      </c>
      <c r="L10" s="13"/>
    </row>
    <row r="11" spans="1:15" s="12" customFormat="1" ht="63.75" customHeight="1">
      <c r="A11" s="391"/>
      <c r="B11" s="423"/>
      <c r="C11" s="239" t="s">
        <v>4553</v>
      </c>
      <c r="D11" s="415" t="s">
        <v>4552</v>
      </c>
      <c r="E11" s="416"/>
      <c r="F11" s="417"/>
      <c r="G11" s="240" t="s">
        <v>4554</v>
      </c>
    </row>
    <row r="12" spans="1:15" s="12" customFormat="1" ht="48.75" customHeight="1">
      <c r="A12" s="216" t="s">
        <v>3</v>
      </c>
      <c r="B12" s="246" t="s">
        <v>8</v>
      </c>
      <c r="C12" s="247">
        <v>1000000</v>
      </c>
      <c r="D12" s="241">
        <v>1</v>
      </c>
      <c r="E12" s="418" t="s">
        <v>4551</v>
      </c>
      <c r="F12" s="419"/>
      <c r="G12" s="242" t="s">
        <v>4533</v>
      </c>
    </row>
    <row r="13" spans="1:15" s="12" customFormat="1" ht="53.25" customHeight="1">
      <c r="A13" s="243" t="s">
        <v>51</v>
      </c>
      <c r="B13" s="248"/>
      <c r="C13" s="249"/>
      <c r="D13" s="244"/>
      <c r="E13" s="353" t="s">
        <v>4551</v>
      </c>
      <c r="F13" s="355"/>
      <c r="G13" s="245"/>
      <c r="H13" s="430"/>
      <c r="I13" s="430"/>
      <c r="J13" s="430"/>
      <c r="K13" s="430"/>
      <c r="L13" s="430"/>
      <c r="M13" s="81"/>
      <c r="N13" s="81"/>
      <c r="O13" s="81"/>
    </row>
    <row r="14" spans="1:15" s="12" customFormat="1" ht="53.25" customHeight="1">
      <c r="A14" s="243" t="s">
        <v>52</v>
      </c>
      <c r="B14" s="248"/>
      <c r="C14" s="249"/>
      <c r="D14" s="244"/>
      <c r="E14" s="353" t="s">
        <v>4551</v>
      </c>
      <c r="F14" s="355"/>
      <c r="G14" s="245"/>
      <c r="H14" s="430"/>
      <c r="I14" s="430"/>
      <c r="J14" s="430"/>
      <c r="K14" s="430"/>
      <c r="L14" s="430"/>
    </row>
    <row r="15" spans="1:15" s="12" customFormat="1" ht="53.25" customHeight="1">
      <c r="A15" s="243" t="s">
        <v>53</v>
      </c>
      <c r="B15" s="248"/>
      <c r="C15" s="249"/>
      <c r="D15" s="244"/>
      <c r="E15" s="353" t="s">
        <v>4551</v>
      </c>
      <c r="F15" s="355"/>
      <c r="G15" s="245"/>
      <c r="H15" s="430"/>
      <c r="I15" s="430"/>
      <c r="J15" s="430"/>
      <c r="K15" s="430"/>
      <c r="L15" s="430"/>
    </row>
    <row r="16" spans="1:15" s="12" customFormat="1" ht="53.25" customHeight="1">
      <c r="A16" s="243" t="s">
        <v>54</v>
      </c>
      <c r="B16" s="248"/>
      <c r="C16" s="249"/>
      <c r="D16" s="244"/>
      <c r="E16" s="353" t="s">
        <v>4551</v>
      </c>
      <c r="F16" s="355"/>
      <c r="G16" s="245"/>
      <c r="H16" s="430"/>
      <c r="I16" s="430"/>
      <c r="J16" s="430"/>
      <c r="K16" s="430"/>
      <c r="L16" s="430"/>
    </row>
    <row r="17" spans="1:12" s="12" customFormat="1" ht="53.25" customHeight="1">
      <c r="A17" s="243" t="s">
        <v>55</v>
      </c>
      <c r="B17" s="248"/>
      <c r="C17" s="249"/>
      <c r="D17" s="244"/>
      <c r="E17" s="353" t="s">
        <v>4551</v>
      </c>
      <c r="F17" s="355"/>
      <c r="G17" s="245"/>
      <c r="H17" s="430"/>
      <c r="I17" s="430"/>
      <c r="J17" s="430"/>
      <c r="K17" s="430"/>
      <c r="L17" s="430"/>
    </row>
    <row r="18" spans="1:12" s="12" customFormat="1" ht="53.25" customHeight="1">
      <c r="A18" s="243" t="s">
        <v>56</v>
      </c>
      <c r="B18" s="248"/>
      <c r="C18" s="249"/>
      <c r="D18" s="244"/>
      <c r="E18" s="353" t="s">
        <v>4551</v>
      </c>
      <c r="F18" s="355"/>
      <c r="G18" s="245"/>
      <c r="H18" s="430"/>
      <c r="I18" s="430"/>
      <c r="J18" s="430"/>
      <c r="K18" s="430"/>
      <c r="L18" s="430"/>
    </row>
    <row r="19" spans="1:12" s="12" customFormat="1" ht="53.25" customHeight="1">
      <c r="A19" s="243" t="s">
        <v>57</v>
      </c>
      <c r="B19" s="248"/>
      <c r="C19" s="249"/>
      <c r="D19" s="244"/>
      <c r="E19" s="353" t="s">
        <v>4551</v>
      </c>
      <c r="F19" s="355"/>
      <c r="G19" s="245"/>
      <c r="H19" s="430"/>
      <c r="I19" s="430"/>
      <c r="J19" s="430"/>
      <c r="K19" s="430"/>
      <c r="L19" s="430"/>
    </row>
    <row r="20" spans="1:12" s="12" customFormat="1" ht="53.25" customHeight="1">
      <c r="A20" s="243" t="s">
        <v>58</v>
      </c>
      <c r="B20" s="248"/>
      <c r="C20" s="249"/>
      <c r="D20" s="244"/>
      <c r="E20" s="353" t="s">
        <v>4551</v>
      </c>
      <c r="F20" s="355"/>
      <c r="G20" s="245"/>
      <c r="H20" s="430"/>
      <c r="I20" s="430"/>
      <c r="J20" s="430"/>
      <c r="K20" s="430"/>
      <c r="L20" s="430"/>
    </row>
    <row r="21" spans="1:12" s="12" customFormat="1" ht="53.25" customHeight="1">
      <c r="A21" s="243" t="s">
        <v>71</v>
      </c>
      <c r="B21" s="248"/>
      <c r="C21" s="249"/>
      <c r="D21" s="244"/>
      <c r="E21" s="353" t="s">
        <v>4551</v>
      </c>
      <c r="F21" s="355"/>
      <c r="G21" s="245"/>
      <c r="H21" s="430"/>
      <c r="I21" s="430"/>
      <c r="J21" s="430"/>
      <c r="K21" s="430"/>
      <c r="L21" s="430"/>
    </row>
    <row r="22" spans="1:12" s="12" customFormat="1" ht="52.5" customHeight="1">
      <c r="A22" s="243" t="s">
        <v>59</v>
      </c>
      <c r="B22" s="248"/>
      <c r="C22" s="249"/>
      <c r="D22" s="244"/>
      <c r="E22" s="353" t="s">
        <v>4551</v>
      </c>
      <c r="F22" s="355"/>
      <c r="G22" s="245"/>
      <c r="H22" s="430"/>
      <c r="I22" s="430"/>
      <c r="J22" s="430"/>
      <c r="K22" s="430"/>
      <c r="L22" s="430"/>
    </row>
    <row r="23" spans="1:12" s="12" customFormat="1" ht="52.5" customHeight="1">
      <c r="A23" s="243" t="s">
        <v>68</v>
      </c>
      <c r="B23" s="248"/>
      <c r="C23" s="249"/>
      <c r="D23" s="244"/>
      <c r="E23" s="353" t="s">
        <v>4551</v>
      </c>
      <c r="F23" s="355"/>
      <c r="G23" s="245"/>
      <c r="H23" s="430"/>
      <c r="I23" s="430"/>
      <c r="J23" s="430"/>
      <c r="K23" s="430"/>
      <c r="L23" s="430"/>
    </row>
    <row r="24" spans="1:12" s="12" customFormat="1" ht="52.5" customHeight="1">
      <c r="A24" s="243" t="s">
        <v>69</v>
      </c>
      <c r="B24" s="248"/>
      <c r="C24" s="249"/>
      <c r="D24" s="244"/>
      <c r="E24" s="353" t="s">
        <v>4551</v>
      </c>
      <c r="F24" s="355"/>
      <c r="G24" s="245"/>
      <c r="H24" s="430"/>
      <c r="I24" s="430"/>
      <c r="J24" s="430"/>
      <c r="K24" s="430"/>
      <c r="L24" s="430"/>
    </row>
    <row r="25" spans="1:12" s="12" customFormat="1" ht="52.5" customHeight="1">
      <c r="A25" s="243" t="s">
        <v>70</v>
      </c>
      <c r="B25" s="248"/>
      <c r="C25" s="249"/>
      <c r="D25" s="244"/>
      <c r="E25" s="353" t="s">
        <v>4551</v>
      </c>
      <c r="F25" s="355"/>
      <c r="G25" s="245"/>
      <c r="H25" s="430"/>
      <c r="I25" s="430"/>
      <c r="J25" s="430"/>
      <c r="K25" s="430"/>
      <c r="L25" s="430"/>
    </row>
    <row r="26" spans="1:12" s="1" customFormat="1" ht="45" customHeight="1">
      <c r="A26" s="427" t="s">
        <v>4523</v>
      </c>
      <c r="B26" s="428"/>
      <c r="C26" s="429">
        <f>SUM(C13:C25)</f>
        <v>0</v>
      </c>
      <c r="D26" s="429"/>
      <c r="E26" s="429"/>
      <c r="F26" s="429"/>
      <c r="G26" s="429"/>
      <c r="H26" s="30"/>
      <c r="I26" s="30"/>
      <c r="J26" s="30"/>
    </row>
  </sheetData>
  <mergeCells count="41">
    <mergeCell ref="H22:L22"/>
    <mergeCell ref="H23:L23"/>
    <mergeCell ref="H24:L24"/>
    <mergeCell ref="H25:L25"/>
    <mergeCell ref="H17:L17"/>
    <mergeCell ref="H18:L18"/>
    <mergeCell ref="H19:L19"/>
    <mergeCell ref="H20:L20"/>
    <mergeCell ref="H21:L21"/>
    <mergeCell ref="A1:I2"/>
    <mergeCell ref="A26:B26"/>
    <mergeCell ref="C26:G26"/>
    <mergeCell ref="E22:F22"/>
    <mergeCell ref="E20:F20"/>
    <mergeCell ref="E21:F21"/>
    <mergeCell ref="E15:F15"/>
    <mergeCell ref="E16:F16"/>
    <mergeCell ref="E17:F17"/>
    <mergeCell ref="E18:F18"/>
    <mergeCell ref="E19:F19"/>
    <mergeCell ref="A3:K3"/>
    <mergeCell ref="H13:L13"/>
    <mergeCell ref="H14:L14"/>
    <mergeCell ref="H15:L15"/>
    <mergeCell ref="H16:L16"/>
    <mergeCell ref="A5:C5"/>
    <mergeCell ref="E23:F23"/>
    <mergeCell ref="E24:F24"/>
    <mergeCell ref="E25:F25"/>
    <mergeCell ref="A6:D6"/>
    <mergeCell ref="A8:B8"/>
    <mergeCell ref="F5:G5"/>
    <mergeCell ref="F6:G6"/>
    <mergeCell ref="A10:A11"/>
    <mergeCell ref="D11:F11"/>
    <mergeCell ref="E13:F13"/>
    <mergeCell ref="E14:F14"/>
    <mergeCell ref="E12:F12"/>
    <mergeCell ref="F7:G7"/>
    <mergeCell ref="B10:B11"/>
    <mergeCell ref="D10:F10"/>
  </mergeCells>
  <phoneticPr fontId="1"/>
  <conditionalFormatting sqref="B13:D25 G12:G25">
    <cfRule type="containsBlanks" dxfId="15" priority="26">
      <formula>LEN(TRIM(B12))=0</formula>
    </cfRule>
  </conditionalFormatting>
  <conditionalFormatting sqref="E12:E13">
    <cfRule type="expression" dxfId="14" priority="124">
      <formula>G12="４　その他(【！】右欄に具体的な理由を記載)→"</formula>
    </cfRule>
  </conditionalFormatting>
  <conditionalFormatting sqref="H13:H25">
    <cfRule type="containsBlanks" dxfId="13" priority="19">
      <formula>LEN(TRIM(H13))=0</formula>
    </cfRule>
  </conditionalFormatting>
  <conditionalFormatting sqref="E14">
    <cfRule type="expression" dxfId="12" priority="12">
      <formula>G14="４　その他(【！】右欄に具体的な理由を記載)→"</formula>
    </cfRule>
  </conditionalFormatting>
  <conditionalFormatting sqref="E15">
    <cfRule type="expression" dxfId="11" priority="11">
      <formula>G15="４　その他(【！】右欄に具体的な理由を記載)→"</formula>
    </cfRule>
  </conditionalFormatting>
  <conditionalFormatting sqref="E16">
    <cfRule type="expression" dxfId="10" priority="10">
      <formula>G16="４　その他(【！】右欄に具体的な理由を記載)→"</formula>
    </cfRule>
  </conditionalFormatting>
  <conditionalFormatting sqref="E17">
    <cfRule type="expression" dxfId="9" priority="9">
      <formula>G17="４　その他(【！】右欄に具体的な理由を記載)→"</formula>
    </cfRule>
  </conditionalFormatting>
  <conditionalFormatting sqref="E18">
    <cfRule type="expression" dxfId="8" priority="8">
      <formula>G18="４　その他(【！】右欄に具体的な理由を記載)→"</formula>
    </cfRule>
  </conditionalFormatting>
  <conditionalFormatting sqref="E19">
    <cfRule type="expression" dxfId="7" priority="7">
      <formula>G19="４　その他(【！】右欄に具体的な理由を記載)→"</formula>
    </cfRule>
  </conditionalFormatting>
  <conditionalFormatting sqref="E20">
    <cfRule type="expression" dxfId="6" priority="6">
      <formula>G20="４　その他(【！】右欄に具体的な理由を記載)→"</formula>
    </cfRule>
  </conditionalFormatting>
  <conditionalFormatting sqref="E21">
    <cfRule type="expression" dxfId="5" priority="5">
      <formula>G21="４　その他(【！】右欄に具体的な理由を記載)→"</formula>
    </cfRule>
  </conditionalFormatting>
  <conditionalFormatting sqref="E22">
    <cfRule type="expression" dxfId="4" priority="4">
      <formula>G22="４　その他(【！】右欄に具体的な理由を記載)→"</formula>
    </cfRule>
  </conditionalFormatting>
  <conditionalFormatting sqref="E23">
    <cfRule type="expression" dxfId="3" priority="3">
      <formula>G23="４　その他(【！】右欄に具体的な理由を記載)→"</formula>
    </cfRule>
  </conditionalFormatting>
  <conditionalFormatting sqref="E24">
    <cfRule type="expression" dxfId="2" priority="2">
      <formula>G24="４　その他(【！】右欄に具体的な理由を記載)→"</formula>
    </cfRule>
  </conditionalFormatting>
  <conditionalFormatting sqref="E25">
    <cfRule type="expression" dxfId="1" priority="1">
      <formula>G25="４　その他(【！】右欄に具体的な理由を記載)→"</formula>
    </cfRule>
  </conditionalFormatting>
  <dataValidations count="5">
    <dataValidation type="list" allowBlank="1" showInputMessage="1" showErrorMessage="1" sqref="D13:D25">
      <formula1>"1,2"</formula1>
    </dataValidation>
    <dataValidation type="list" allowBlank="1" showInputMessage="1" showErrorMessage="1" sqref="B13:B25">
      <formula1>"トイレの乾式化,非接触型の便器・蛇口設置,壁・床の抗菌,換気扇・エアコン・網戸等の設置"</formula1>
    </dataValidation>
    <dataValidation allowBlank="1" showInputMessage="1" showErrorMessage="1" prompt="４ケタの園番号" sqref="F5"/>
    <dataValidation allowBlank="1" showInputMessage="1" showErrorMessage="1" prompt="個人立園は空欄" sqref="F6"/>
    <dataValidation type="list" allowBlank="1" showInputMessage="1" showErrorMessage="1" sqref="G12:G25">
      <formula1>"⼀時預かり事業の専用の部分,２歳児受入れ推進事業の専用の部分,それ以外の部分・共用の部分"</formula1>
    </dataValidation>
  </dataValidations>
  <pageMargins left="0.23622047244094491" right="0.23622047244094491" top="0.74803149606299213" bottom="0.74803149606299213" header="0.31496062992125984" footer="0.31496062992125984"/>
  <pageSetup paperSize="9" scale="74" fitToHeight="0" orientation="portrait" blackAndWhite="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8"/>
  <sheetViews>
    <sheetView view="pageBreakPreview" zoomScaleNormal="100" zoomScaleSheetLayoutView="100" workbookViewId="0">
      <selection activeCell="B1" sqref="B1:N5"/>
    </sheetView>
  </sheetViews>
  <sheetFormatPr defaultRowHeight="13.5"/>
  <cols>
    <col min="1" max="1" width="3.25" style="1" customWidth="1"/>
    <col min="2" max="6" width="9" style="1"/>
    <col min="7" max="7" width="10.625" style="1" customWidth="1"/>
    <col min="8" max="8" width="9" style="1"/>
    <col min="9" max="9" width="15.25" style="1" customWidth="1"/>
    <col min="10" max="10" width="2.875" style="1" customWidth="1"/>
    <col min="11" max="13" width="9" style="1"/>
    <col min="14" max="14" width="11.625" style="1" customWidth="1"/>
    <col min="15" max="16384" width="9" style="1"/>
  </cols>
  <sheetData>
    <row r="1" spans="1:14" ht="22.5" customHeight="1">
      <c r="B1" s="432" t="s">
        <v>4562</v>
      </c>
      <c r="C1" s="432"/>
      <c r="D1" s="432"/>
      <c r="E1" s="432"/>
      <c r="F1" s="432"/>
      <c r="G1" s="432"/>
      <c r="H1" s="432"/>
      <c r="I1" s="432"/>
      <c r="J1" s="432"/>
      <c r="K1" s="432"/>
      <c r="L1" s="432"/>
      <c r="M1" s="432"/>
      <c r="N1" s="432"/>
    </row>
    <row r="2" spans="1:14" ht="22.5" customHeight="1">
      <c r="B2" s="432"/>
      <c r="C2" s="432"/>
      <c r="D2" s="432"/>
      <c r="E2" s="432"/>
      <c r="F2" s="432"/>
      <c r="G2" s="432"/>
      <c r="H2" s="432"/>
      <c r="I2" s="432"/>
      <c r="J2" s="432"/>
      <c r="K2" s="432"/>
      <c r="L2" s="432"/>
      <c r="M2" s="432"/>
      <c r="N2" s="432"/>
    </row>
    <row r="3" spans="1:14" ht="22.5" customHeight="1">
      <c r="B3" s="432"/>
      <c r="C3" s="432"/>
      <c r="D3" s="432"/>
      <c r="E3" s="432"/>
      <c r="F3" s="432"/>
      <c r="G3" s="432"/>
      <c r="H3" s="432"/>
      <c r="I3" s="432"/>
      <c r="J3" s="432"/>
      <c r="K3" s="432"/>
      <c r="L3" s="432"/>
      <c r="M3" s="432"/>
      <c r="N3" s="432"/>
    </row>
    <row r="4" spans="1:14" ht="22.5" customHeight="1">
      <c r="B4" s="432"/>
      <c r="C4" s="432"/>
      <c r="D4" s="432"/>
      <c r="E4" s="432"/>
      <c r="F4" s="432"/>
      <c r="G4" s="432"/>
      <c r="H4" s="432"/>
      <c r="I4" s="432"/>
      <c r="J4" s="432"/>
      <c r="K4" s="432"/>
      <c r="L4" s="432"/>
      <c r="M4" s="432"/>
      <c r="N4" s="432"/>
    </row>
    <row r="5" spans="1:14" ht="160.5" customHeight="1">
      <c r="B5" s="432"/>
      <c r="C5" s="432"/>
      <c r="D5" s="432"/>
      <c r="E5" s="432"/>
      <c r="F5" s="432"/>
      <c r="G5" s="432"/>
      <c r="H5" s="432"/>
      <c r="I5" s="432"/>
      <c r="J5" s="432"/>
      <c r="K5" s="432"/>
      <c r="L5" s="432"/>
      <c r="M5" s="432"/>
      <c r="N5" s="432"/>
    </row>
    <row r="6" spans="1:14" ht="7.5" customHeight="1"/>
    <row r="7" spans="1:14" ht="30" customHeight="1">
      <c r="A7" s="342" t="s">
        <v>4556</v>
      </c>
      <c r="B7" s="342"/>
      <c r="C7" s="342"/>
      <c r="D7" s="342"/>
      <c r="F7" s="204" t="s">
        <v>4524</v>
      </c>
      <c r="G7" s="434"/>
      <c r="H7" s="434"/>
      <c r="I7" s="434"/>
      <c r="J7" s="434"/>
    </row>
    <row r="8" spans="1:14" ht="30" customHeight="1">
      <c r="F8" s="205" t="s">
        <v>1</v>
      </c>
      <c r="G8" s="435"/>
      <c r="H8" s="435"/>
      <c r="I8" s="435"/>
      <c r="J8" s="435"/>
    </row>
    <row r="9" spans="1:14" ht="30" customHeight="1">
      <c r="F9" s="205" t="s">
        <v>4526</v>
      </c>
      <c r="G9" s="435"/>
      <c r="H9" s="435"/>
      <c r="I9" s="435"/>
      <c r="J9" s="435"/>
    </row>
    <row r="11" spans="1:14" ht="13.5" customHeight="1">
      <c r="B11" s="433" t="s">
        <v>4550</v>
      </c>
      <c r="C11" s="433"/>
      <c r="D11" s="433"/>
      <c r="E11" s="433"/>
      <c r="F11" s="433"/>
      <c r="G11" s="433"/>
      <c r="H11" s="433"/>
      <c r="I11" s="433"/>
    </row>
    <row r="12" spans="1:14" ht="23.25" customHeight="1">
      <c r="B12" s="433"/>
      <c r="C12" s="433"/>
      <c r="D12" s="433"/>
      <c r="E12" s="433"/>
      <c r="F12" s="433"/>
      <c r="G12" s="433"/>
      <c r="H12" s="433"/>
      <c r="I12" s="433"/>
    </row>
    <row r="13" spans="1:14" ht="13.5" customHeight="1">
      <c r="B13" s="431"/>
      <c r="C13" s="431"/>
      <c r="D13" s="431"/>
      <c r="E13" s="431"/>
      <c r="F13" s="431"/>
      <c r="G13" s="431"/>
      <c r="H13" s="431"/>
      <c r="I13" s="431"/>
    </row>
    <row r="14" spans="1:14" ht="13.5" customHeight="1">
      <c r="B14" s="431"/>
      <c r="C14" s="431"/>
      <c r="D14" s="431"/>
      <c r="E14" s="431"/>
      <c r="F14" s="431"/>
      <c r="G14" s="431"/>
      <c r="H14" s="431"/>
      <c r="I14" s="431"/>
    </row>
    <row r="15" spans="1:14" ht="13.5" customHeight="1">
      <c r="B15" s="431"/>
      <c r="C15" s="431"/>
      <c r="D15" s="431"/>
      <c r="E15" s="431"/>
      <c r="F15" s="431"/>
      <c r="G15" s="431"/>
      <c r="H15" s="431"/>
      <c r="I15" s="431"/>
    </row>
    <row r="16" spans="1:14" ht="13.5" customHeight="1">
      <c r="B16" s="431"/>
      <c r="C16" s="431"/>
      <c r="D16" s="431"/>
      <c r="E16" s="431"/>
      <c r="F16" s="431"/>
      <c r="G16" s="431"/>
      <c r="H16" s="431"/>
      <c r="I16" s="431"/>
    </row>
    <row r="17" spans="2:9" ht="13.5" customHeight="1">
      <c r="B17" s="431"/>
      <c r="C17" s="431"/>
      <c r="D17" s="431"/>
      <c r="E17" s="431"/>
      <c r="F17" s="431"/>
      <c r="G17" s="431"/>
      <c r="H17" s="431"/>
      <c r="I17" s="431"/>
    </row>
    <row r="18" spans="2:9" ht="13.5" customHeight="1">
      <c r="B18" s="431"/>
      <c r="C18" s="431"/>
      <c r="D18" s="431"/>
      <c r="E18" s="431"/>
      <c r="F18" s="431"/>
      <c r="G18" s="431"/>
      <c r="H18" s="431"/>
      <c r="I18" s="431"/>
    </row>
    <row r="19" spans="2:9" ht="13.5" customHeight="1">
      <c r="B19" s="431"/>
      <c r="C19" s="431"/>
      <c r="D19" s="431"/>
      <c r="E19" s="431"/>
      <c r="F19" s="431"/>
      <c r="G19" s="431"/>
      <c r="H19" s="431"/>
      <c r="I19" s="431"/>
    </row>
    <row r="20" spans="2:9" ht="13.5" customHeight="1">
      <c r="B20" s="431"/>
      <c r="C20" s="431"/>
      <c r="D20" s="431"/>
      <c r="E20" s="431"/>
      <c r="F20" s="431"/>
      <c r="G20" s="431"/>
      <c r="H20" s="431"/>
      <c r="I20" s="431"/>
    </row>
    <row r="21" spans="2:9" ht="13.5" customHeight="1">
      <c r="B21" s="431"/>
      <c r="C21" s="431"/>
      <c r="D21" s="431"/>
      <c r="E21" s="431"/>
      <c r="F21" s="431"/>
      <c r="G21" s="431"/>
      <c r="H21" s="431"/>
      <c r="I21" s="431"/>
    </row>
    <row r="22" spans="2:9" ht="13.5" customHeight="1">
      <c r="B22" s="431"/>
      <c r="C22" s="431"/>
      <c r="D22" s="431"/>
      <c r="E22" s="431"/>
      <c r="F22" s="431"/>
      <c r="G22" s="431"/>
      <c r="H22" s="431"/>
      <c r="I22" s="431"/>
    </row>
    <row r="23" spans="2:9" ht="13.5" customHeight="1">
      <c r="B23" s="431"/>
      <c r="C23" s="431"/>
      <c r="D23" s="431"/>
      <c r="E23" s="431"/>
      <c r="F23" s="431"/>
      <c r="G23" s="431"/>
      <c r="H23" s="431"/>
      <c r="I23" s="431"/>
    </row>
    <row r="24" spans="2:9" ht="13.5" customHeight="1">
      <c r="B24" s="431"/>
      <c r="C24" s="431"/>
      <c r="D24" s="431"/>
      <c r="E24" s="431"/>
      <c r="F24" s="431"/>
      <c r="G24" s="431"/>
      <c r="H24" s="431"/>
      <c r="I24" s="431"/>
    </row>
    <row r="25" spans="2:9" ht="13.5" customHeight="1">
      <c r="B25" s="431"/>
      <c r="C25" s="431"/>
      <c r="D25" s="431"/>
      <c r="E25" s="431"/>
      <c r="F25" s="431"/>
      <c r="G25" s="431"/>
      <c r="H25" s="431"/>
      <c r="I25" s="431"/>
    </row>
    <row r="26" spans="2:9" ht="13.5" customHeight="1">
      <c r="B26" s="431"/>
      <c r="C26" s="431"/>
      <c r="D26" s="431"/>
      <c r="E26" s="431"/>
      <c r="F26" s="431"/>
      <c r="G26" s="431"/>
      <c r="H26" s="431"/>
      <c r="I26" s="431"/>
    </row>
    <row r="27" spans="2:9" ht="13.5" customHeight="1">
      <c r="B27" s="431"/>
      <c r="C27" s="431"/>
      <c r="D27" s="431"/>
      <c r="E27" s="431"/>
      <c r="F27" s="431"/>
      <c r="G27" s="431"/>
      <c r="H27" s="431"/>
      <c r="I27" s="431"/>
    </row>
    <row r="28" spans="2:9" ht="13.5" customHeight="1">
      <c r="B28" s="431"/>
      <c r="C28" s="431"/>
      <c r="D28" s="431"/>
      <c r="E28" s="431"/>
      <c r="F28" s="431"/>
      <c r="G28" s="431"/>
      <c r="H28" s="431"/>
      <c r="I28" s="431"/>
    </row>
    <row r="29" spans="2:9" ht="13.5" customHeight="1">
      <c r="B29" s="431"/>
      <c r="C29" s="431"/>
      <c r="D29" s="431"/>
      <c r="E29" s="431"/>
      <c r="F29" s="431"/>
      <c r="G29" s="431"/>
      <c r="H29" s="431"/>
      <c r="I29" s="431"/>
    </row>
    <row r="30" spans="2:9" ht="13.5" customHeight="1">
      <c r="B30" s="431"/>
      <c r="C30" s="431"/>
      <c r="D30" s="431"/>
      <c r="E30" s="431"/>
      <c r="F30" s="431"/>
      <c r="G30" s="431"/>
      <c r="H30" s="431"/>
      <c r="I30" s="431"/>
    </row>
    <row r="31" spans="2:9" ht="13.5" customHeight="1">
      <c r="B31" s="431"/>
      <c r="C31" s="431"/>
      <c r="D31" s="431"/>
      <c r="E31" s="431"/>
      <c r="F31" s="431"/>
      <c r="G31" s="431"/>
      <c r="H31" s="431"/>
      <c r="I31" s="431"/>
    </row>
    <row r="32" spans="2:9" ht="13.5" customHeight="1">
      <c r="B32" s="431"/>
      <c r="C32" s="431"/>
      <c r="D32" s="431"/>
      <c r="E32" s="431"/>
      <c r="F32" s="431"/>
      <c r="G32" s="431"/>
      <c r="H32" s="431"/>
      <c r="I32" s="431"/>
    </row>
    <row r="33" spans="2:9" ht="13.5" customHeight="1">
      <c r="B33" s="431"/>
      <c r="C33" s="431"/>
      <c r="D33" s="431"/>
      <c r="E33" s="431"/>
      <c r="F33" s="431"/>
      <c r="G33" s="431"/>
      <c r="H33" s="431"/>
      <c r="I33" s="431"/>
    </row>
    <row r="34" spans="2:9" ht="13.5" customHeight="1">
      <c r="B34" s="431"/>
      <c r="C34" s="431"/>
      <c r="D34" s="431"/>
      <c r="E34" s="431"/>
      <c r="F34" s="431"/>
      <c r="G34" s="431"/>
      <c r="H34" s="431"/>
      <c r="I34" s="431"/>
    </row>
    <row r="35" spans="2:9" ht="13.5" customHeight="1">
      <c r="B35" s="431"/>
      <c r="C35" s="431"/>
      <c r="D35" s="431"/>
      <c r="E35" s="431"/>
      <c r="F35" s="431"/>
      <c r="G35" s="431"/>
      <c r="H35" s="431"/>
      <c r="I35" s="431"/>
    </row>
    <row r="36" spans="2:9" ht="13.5" customHeight="1">
      <c r="B36" s="431"/>
      <c r="C36" s="431"/>
      <c r="D36" s="431"/>
      <c r="E36" s="431"/>
      <c r="F36" s="431"/>
      <c r="G36" s="431"/>
      <c r="H36" s="431"/>
      <c r="I36" s="431"/>
    </row>
    <row r="37" spans="2:9" ht="13.5" customHeight="1">
      <c r="B37" s="431"/>
      <c r="C37" s="431"/>
      <c r="D37" s="431"/>
      <c r="E37" s="431"/>
      <c r="F37" s="431"/>
      <c r="G37" s="431"/>
      <c r="H37" s="431"/>
      <c r="I37" s="431"/>
    </row>
    <row r="38" spans="2:9" ht="13.5" customHeight="1">
      <c r="B38" s="431"/>
      <c r="C38" s="431"/>
      <c r="D38" s="431"/>
      <c r="E38" s="431"/>
      <c r="F38" s="431"/>
      <c r="G38" s="431"/>
      <c r="H38" s="431"/>
      <c r="I38" s="431"/>
    </row>
    <row r="39" spans="2:9" ht="13.5" customHeight="1">
      <c r="B39" s="431"/>
      <c r="C39" s="431"/>
      <c r="D39" s="431"/>
      <c r="E39" s="431"/>
      <c r="F39" s="431"/>
      <c r="G39" s="431"/>
      <c r="H39" s="431"/>
      <c r="I39" s="431"/>
    </row>
    <row r="40" spans="2:9" ht="13.5" customHeight="1">
      <c r="B40" s="431"/>
      <c r="C40" s="431"/>
      <c r="D40" s="431"/>
      <c r="E40" s="431"/>
      <c r="F40" s="431"/>
      <c r="G40" s="431"/>
      <c r="H40" s="431"/>
      <c r="I40" s="431"/>
    </row>
    <row r="41" spans="2:9" ht="13.5" customHeight="1">
      <c r="B41" s="431"/>
      <c r="C41" s="431"/>
      <c r="D41" s="431"/>
      <c r="E41" s="431"/>
      <c r="F41" s="431"/>
      <c r="G41" s="431"/>
      <c r="H41" s="431"/>
      <c r="I41" s="431"/>
    </row>
    <row r="42" spans="2:9" ht="13.5" customHeight="1">
      <c r="B42" s="431"/>
      <c r="C42" s="431"/>
      <c r="D42" s="431"/>
      <c r="E42" s="431"/>
      <c r="F42" s="431"/>
      <c r="G42" s="431"/>
      <c r="H42" s="431"/>
      <c r="I42" s="431"/>
    </row>
    <row r="43" spans="2:9" ht="13.5" customHeight="1">
      <c r="B43" s="431"/>
      <c r="C43" s="431"/>
      <c r="D43" s="431"/>
      <c r="E43" s="431"/>
      <c r="F43" s="431"/>
      <c r="G43" s="431"/>
      <c r="H43" s="431"/>
      <c r="I43" s="431"/>
    </row>
    <row r="44" spans="2:9" ht="13.5" customHeight="1">
      <c r="B44" s="431"/>
      <c r="C44" s="431"/>
      <c r="D44" s="431"/>
      <c r="E44" s="431"/>
      <c r="F44" s="431"/>
      <c r="G44" s="431"/>
      <c r="H44" s="431"/>
      <c r="I44" s="431"/>
    </row>
    <row r="45" spans="2:9" ht="13.5" customHeight="1">
      <c r="B45" s="431"/>
      <c r="C45" s="431"/>
      <c r="D45" s="431"/>
      <c r="E45" s="431"/>
      <c r="F45" s="431"/>
      <c r="G45" s="431"/>
      <c r="H45" s="431"/>
      <c r="I45" s="431"/>
    </row>
    <row r="46" spans="2:9" ht="13.5" customHeight="1">
      <c r="B46" s="431"/>
      <c r="C46" s="431"/>
      <c r="D46" s="431"/>
      <c r="E46" s="431"/>
      <c r="F46" s="431"/>
      <c r="G46" s="431"/>
      <c r="H46" s="431"/>
      <c r="I46" s="431"/>
    </row>
    <row r="47" spans="2:9" ht="13.5" customHeight="1">
      <c r="B47" s="431"/>
      <c r="C47" s="431"/>
      <c r="D47" s="431"/>
      <c r="E47" s="431"/>
      <c r="F47" s="431"/>
      <c r="G47" s="431"/>
      <c r="H47" s="431"/>
      <c r="I47" s="431"/>
    </row>
    <row r="48" spans="2:9" ht="13.5" customHeight="1">
      <c r="B48" s="431"/>
      <c r="C48" s="431"/>
      <c r="D48" s="431"/>
      <c r="E48" s="431"/>
      <c r="F48" s="431"/>
      <c r="G48" s="431"/>
      <c r="H48" s="431"/>
      <c r="I48" s="431"/>
    </row>
    <row r="49" spans="2:9" ht="13.5" customHeight="1">
      <c r="B49" s="431"/>
      <c r="C49" s="431"/>
      <c r="D49" s="431"/>
      <c r="E49" s="431"/>
      <c r="F49" s="431"/>
      <c r="G49" s="431"/>
      <c r="H49" s="431"/>
      <c r="I49" s="431"/>
    </row>
    <row r="50" spans="2:9" ht="13.5" customHeight="1">
      <c r="B50" s="431"/>
      <c r="C50" s="431"/>
      <c r="D50" s="431"/>
      <c r="E50" s="431"/>
      <c r="F50" s="431"/>
      <c r="G50" s="431"/>
      <c r="H50" s="431"/>
      <c r="I50" s="431"/>
    </row>
    <row r="51" spans="2:9" ht="13.5" customHeight="1">
      <c r="B51" s="431"/>
      <c r="C51" s="431"/>
      <c r="D51" s="431"/>
      <c r="E51" s="431"/>
      <c r="F51" s="431"/>
      <c r="G51" s="431"/>
      <c r="H51" s="431"/>
      <c r="I51" s="431"/>
    </row>
    <row r="52" spans="2:9" ht="13.5" customHeight="1">
      <c r="B52" s="431"/>
      <c r="C52" s="431"/>
      <c r="D52" s="431"/>
      <c r="E52" s="431"/>
      <c r="F52" s="431"/>
      <c r="G52" s="431"/>
      <c r="H52" s="431"/>
      <c r="I52" s="431"/>
    </row>
    <row r="53" spans="2:9" ht="13.5" customHeight="1">
      <c r="B53" s="431"/>
      <c r="C53" s="431"/>
      <c r="D53" s="431"/>
      <c r="E53" s="431"/>
      <c r="F53" s="431"/>
      <c r="G53" s="431"/>
      <c r="H53" s="431"/>
      <c r="I53" s="431"/>
    </row>
    <row r="54" spans="2:9" ht="13.5" customHeight="1">
      <c r="B54" s="431"/>
      <c r="C54" s="431"/>
      <c r="D54" s="431"/>
      <c r="E54" s="431"/>
      <c r="F54" s="431"/>
      <c r="G54" s="431"/>
      <c r="H54" s="431"/>
      <c r="I54" s="431"/>
    </row>
    <row r="55" spans="2:9">
      <c r="B55" s="431"/>
      <c r="C55" s="431"/>
      <c r="D55" s="431"/>
      <c r="E55" s="431"/>
      <c r="F55" s="431"/>
      <c r="G55" s="431"/>
      <c r="H55" s="431"/>
      <c r="I55" s="431"/>
    </row>
    <row r="56" spans="2:9">
      <c r="B56" s="431"/>
      <c r="C56" s="431"/>
      <c r="D56" s="431"/>
      <c r="E56" s="431"/>
      <c r="F56" s="431"/>
      <c r="G56" s="431"/>
      <c r="H56" s="431"/>
      <c r="I56" s="431"/>
    </row>
    <row r="57" spans="2:9">
      <c r="B57" s="431"/>
      <c r="C57" s="431"/>
      <c r="D57" s="431"/>
      <c r="E57" s="431"/>
      <c r="F57" s="431"/>
      <c r="G57" s="431"/>
      <c r="H57" s="431"/>
      <c r="I57" s="431"/>
    </row>
    <row r="58" spans="2:9">
      <c r="B58" s="431"/>
      <c r="C58" s="431"/>
      <c r="D58" s="431"/>
      <c r="E58" s="431"/>
      <c r="F58" s="431"/>
      <c r="G58" s="431"/>
      <c r="H58" s="431"/>
      <c r="I58" s="431"/>
    </row>
  </sheetData>
  <mergeCells count="7">
    <mergeCell ref="B13:I58"/>
    <mergeCell ref="B1:N5"/>
    <mergeCell ref="B11:I12"/>
    <mergeCell ref="G7:J7"/>
    <mergeCell ref="G8:J8"/>
    <mergeCell ref="G9:J9"/>
    <mergeCell ref="A7:D7"/>
  </mergeCells>
  <phoneticPr fontId="1"/>
  <conditionalFormatting sqref="B13">
    <cfRule type="containsBlanks" dxfId="0" priority="1">
      <formula>LEN(TRIM(B13))=0</formula>
    </cfRule>
  </conditionalFormatting>
  <dataValidations count="2">
    <dataValidation allowBlank="1" showInputMessage="1" showErrorMessage="1" prompt="４ケタの園番号" sqref="G7:J7"/>
    <dataValidation allowBlank="1" showInputMessage="1" showErrorMessage="1" prompt="個人立園は空欄" sqref="G8:J8"/>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view="pageBreakPreview" zoomScale="78" zoomScaleNormal="85" zoomScaleSheetLayoutView="78" workbookViewId="0">
      <selection activeCell="K2" sqref="K2:L2"/>
    </sheetView>
  </sheetViews>
  <sheetFormatPr defaultRowHeight="13.5"/>
  <cols>
    <col min="1" max="1" width="3.625" style="1" customWidth="1"/>
    <col min="2" max="10" width="9" style="1"/>
    <col min="11" max="11" width="52.125" style="1" customWidth="1"/>
    <col min="12" max="16384" width="9" style="1"/>
  </cols>
  <sheetData>
    <row r="1" spans="1:12" ht="25.5" customHeight="1">
      <c r="A1" s="12"/>
      <c r="B1" s="438" t="s">
        <v>66</v>
      </c>
      <c r="C1" s="438"/>
      <c r="D1" s="438"/>
      <c r="E1" s="179"/>
      <c r="F1" s="179"/>
      <c r="G1" s="179"/>
      <c r="H1" s="179"/>
      <c r="I1" s="439" t="s">
        <v>4524</v>
      </c>
      <c r="J1" s="439"/>
      <c r="K1" s="436"/>
      <c r="L1" s="437"/>
    </row>
    <row r="2" spans="1:12" ht="25.5" customHeight="1">
      <c r="A2" s="12"/>
      <c r="B2" s="438"/>
      <c r="C2" s="438"/>
      <c r="D2" s="438"/>
      <c r="E2" s="179"/>
      <c r="F2" s="179"/>
      <c r="G2" s="179"/>
      <c r="H2" s="179"/>
      <c r="I2" s="439" t="s">
        <v>1</v>
      </c>
      <c r="J2" s="439"/>
      <c r="K2" s="434"/>
      <c r="L2" s="434"/>
    </row>
    <row r="3" spans="1:12" ht="25.5" customHeight="1">
      <c r="A3" s="12"/>
      <c r="B3" s="179"/>
      <c r="C3" s="179"/>
      <c r="D3" s="179"/>
      <c r="E3" s="179"/>
      <c r="F3" s="179"/>
      <c r="G3" s="179"/>
      <c r="H3" s="179"/>
      <c r="I3" s="439" t="s">
        <v>4525</v>
      </c>
      <c r="J3" s="439"/>
      <c r="K3" s="434"/>
      <c r="L3" s="434"/>
    </row>
    <row r="4" spans="1:12" ht="26.25" customHeight="1">
      <c r="A4" s="24"/>
      <c r="B4" s="23"/>
      <c r="C4" s="23"/>
      <c r="D4" s="23"/>
      <c r="E4" s="23"/>
      <c r="F4" s="23"/>
      <c r="G4" s="23"/>
      <c r="H4" s="23"/>
      <c r="I4" s="23"/>
      <c r="J4" s="24"/>
      <c r="K4" s="25"/>
      <c r="L4" s="23"/>
    </row>
    <row r="5" spans="1:12" ht="69.95" customHeight="1">
      <c r="A5" s="181"/>
      <c r="B5" s="182"/>
      <c r="C5" s="182"/>
      <c r="D5" s="182"/>
      <c r="E5" s="182"/>
      <c r="F5" s="182"/>
      <c r="G5" s="182"/>
      <c r="H5" s="182"/>
      <c r="I5" s="182"/>
      <c r="J5" s="182"/>
      <c r="K5" s="189"/>
      <c r="L5" s="190"/>
    </row>
    <row r="6" spans="1:12" ht="69.95" customHeight="1">
      <c r="A6" s="183"/>
      <c r="B6" s="12"/>
      <c r="C6" s="12"/>
      <c r="D6" s="12"/>
      <c r="E6" s="12"/>
      <c r="F6" s="12"/>
      <c r="G6" s="12"/>
      <c r="H6" s="12"/>
      <c r="I6" s="12"/>
      <c r="J6" s="12"/>
      <c r="K6" s="188"/>
      <c r="L6" s="184"/>
    </row>
    <row r="7" spans="1:12" ht="69.95" customHeight="1">
      <c r="A7" s="183"/>
      <c r="B7" s="12"/>
      <c r="C7" s="12"/>
      <c r="D7" s="12"/>
      <c r="E7" s="12"/>
      <c r="F7" s="12"/>
      <c r="G7" s="12"/>
      <c r="H7" s="12"/>
      <c r="I7" s="12"/>
      <c r="J7" s="12"/>
      <c r="K7" s="188"/>
      <c r="L7" s="184"/>
    </row>
    <row r="8" spans="1:12" ht="69.95" customHeight="1">
      <c r="A8" s="183"/>
      <c r="B8" s="12"/>
      <c r="C8" s="12"/>
      <c r="D8" s="12"/>
      <c r="E8" s="12"/>
      <c r="F8" s="12"/>
      <c r="G8" s="12"/>
      <c r="H8" s="12"/>
      <c r="I8" s="12"/>
      <c r="J8" s="12"/>
      <c r="K8" s="12"/>
      <c r="L8" s="184"/>
    </row>
    <row r="9" spans="1:12" ht="69.95" customHeight="1">
      <c r="A9" s="183"/>
      <c r="B9" s="12"/>
      <c r="C9" s="12"/>
      <c r="D9" s="12"/>
      <c r="E9" s="12"/>
      <c r="F9" s="12"/>
      <c r="G9" s="12"/>
      <c r="H9" s="12"/>
      <c r="I9" s="12"/>
      <c r="J9" s="12"/>
      <c r="K9" s="12"/>
      <c r="L9" s="184"/>
    </row>
    <row r="10" spans="1:12" ht="69.95" customHeight="1">
      <c r="A10" s="183"/>
      <c r="B10" s="12"/>
      <c r="C10" s="12"/>
      <c r="D10" s="12"/>
      <c r="E10" s="12"/>
      <c r="F10" s="12"/>
      <c r="G10" s="12"/>
      <c r="H10" s="12"/>
      <c r="I10" s="12"/>
      <c r="J10" s="12"/>
      <c r="K10" s="12"/>
      <c r="L10" s="184"/>
    </row>
    <row r="11" spans="1:12" ht="69.95" customHeight="1">
      <c r="A11" s="183"/>
      <c r="B11" s="12"/>
      <c r="C11" s="12"/>
      <c r="D11" s="12"/>
      <c r="E11" s="12"/>
      <c r="F11" s="12"/>
      <c r="G11" s="12"/>
      <c r="H11" s="12"/>
      <c r="I11" s="12"/>
      <c r="J11" s="12"/>
      <c r="K11" s="12"/>
      <c r="L11" s="184"/>
    </row>
    <row r="12" spans="1:12" ht="69.95" customHeight="1">
      <c r="A12" s="183"/>
      <c r="B12" s="12"/>
      <c r="C12" s="12"/>
      <c r="D12" s="12"/>
      <c r="E12" s="12"/>
      <c r="F12" s="12"/>
      <c r="G12" s="12"/>
      <c r="H12" s="12"/>
      <c r="I12" s="12"/>
      <c r="J12" s="12"/>
      <c r="K12" s="12"/>
      <c r="L12" s="184"/>
    </row>
    <row r="13" spans="1:12" ht="69.95" customHeight="1">
      <c r="A13" s="183"/>
      <c r="B13" s="12"/>
      <c r="C13" s="12"/>
      <c r="D13" s="12"/>
      <c r="E13" s="12"/>
      <c r="F13" s="12"/>
      <c r="G13" s="12"/>
      <c r="H13" s="12"/>
      <c r="I13" s="12"/>
      <c r="J13" s="12"/>
      <c r="K13" s="12"/>
      <c r="L13" s="184"/>
    </row>
    <row r="14" spans="1:12" ht="69.95" customHeight="1">
      <c r="A14" s="183"/>
      <c r="B14" s="12"/>
      <c r="C14" s="12"/>
      <c r="D14" s="12"/>
      <c r="E14" s="12"/>
      <c r="F14" s="12"/>
      <c r="G14" s="12"/>
      <c r="H14" s="12"/>
      <c r="I14" s="12"/>
      <c r="J14" s="12"/>
      <c r="K14" s="12"/>
      <c r="L14" s="184"/>
    </row>
    <row r="15" spans="1:12" ht="69.95" customHeight="1">
      <c r="A15" s="183"/>
      <c r="B15" s="12"/>
      <c r="C15" s="12"/>
      <c r="D15" s="12"/>
      <c r="E15" s="12"/>
      <c r="F15" s="12"/>
      <c r="G15" s="12"/>
      <c r="H15" s="12"/>
      <c r="I15" s="12"/>
      <c r="J15" s="12"/>
      <c r="K15" s="12"/>
      <c r="L15" s="184"/>
    </row>
    <row r="16" spans="1:12" ht="69.95" customHeight="1">
      <c r="A16" s="183"/>
      <c r="B16" s="12"/>
      <c r="C16" s="12"/>
      <c r="D16" s="12"/>
      <c r="E16" s="12"/>
      <c r="F16" s="12"/>
      <c r="G16" s="12"/>
      <c r="H16" s="12"/>
      <c r="I16" s="12"/>
      <c r="J16" s="12"/>
      <c r="K16" s="12"/>
      <c r="L16" s="184"/>
    </row>
    <row r="17" spans="1:12" ht="69.95" customHeight="1">
      <c r="A17" s="183"/>
      <c r="B17" s="12"/>
      <c r="C17" s="12"/>
      <c r="D17" s="12"/>
      <c r="E17" s="12"/>
      <c r="F17" s="12"/>
      <c r="G17" s="12"/>
      <c r="H17" s="12"/>
      <c r="I17" s="12"/>
      <c r="J17" s="12"/>
      <c r="K17" s="12"/>
      <c r="L17" s="184"/>
    </row>
    <row r="18" spans="1:12" ht="69.95" customHeight="1">
      <c r="A18" s="183"/>
      <c r="B18" s="12"/>
      <c r="C18" s="12"/>
      <c r="D18" s="12"/>
      <c r="E18" s="12"/>
      <c r="F18" s="12"/>
      <c r="G18" s="12"/>
      <c r="H18" s="12"/>
      <c r="I18" s="12"/>
      <c r="J18" s="12"/>
      <c r="K18" s="12"/>
      <c r="L18" s="184"/>
    </row>
    <row r="19" spans="1:12" ht="69.95" customHeight="1">
      <c r="A19" s="183"/>
      <c r="B19" s="12"/>
      <c r="C19" s="12"/>
      <c r="D19" s="12"/>
      <c r="E19" s="12"/>
      <c r="F19" s="12"/>
      <c r="G19" s="12"/>
      <c r="H19" s="12"/>
      <c r="I19" s="12"/>
      <c r="J19" s="12"/>
      <c r="K19" s="12"/>
      <c r="L19" s="184"/>
    </row>
    <row r="20" spans="1:12" ht="69.95" customHeight="1">
      <c r="A20" s="183"/>
      <c r="B20" s="12"/>
      <c r="C20" s="12"/>
      <c r="D20" s="12"/>
      <c r="E20" s="12"/>
      <c r="F20" s="12"/>
      <c r="G20" s="12"/>
      <c r="H20" s="12"/>
      <c r="I20" s="12"/>
      <c r="J20" s="12"/>
      <c r="K20" s="12"/>
      <c r="L20" s="184"/>
    </row>
    <row r="21" spans="1:12" ht="69.95" customHeight="1">
      <c r="A21" s="185"/>
      <c r="B21" s="186"/>
      <c r="C21" s="186"/>
      <c r="D21" s="186"/>
      <c r="E21" s="186"/>
      <c r="F21" s="186"/>
      <c r="G21" s="186"/>
      <c r="H21" s="186"/>
      <c r="I21" s="186"/>
      <c r="J21" s="186"/>
      <c r="K21" s="186"/>
      <c r="L21" s="187"/>
    </row>
    <row r="22" spans="1:12" ht="53.25" customHeight="1">
      <c r="A22" s="12"/>
      <c r="B22" s="179"/>
      <c r="C22" s="12"/>
      <c r="D22" s="12"/>
      <c r="E22" s="12"/>
      <c r="F22" s="12"/>
      <c r="G22" s="12"/>
      <c r="H22" s="12"/>
      <c r="I22" s="12"/>
      <c r="J22" s="12"/>
      <c r="K22" s="12"/>
      <c r="L22" s="12"/>
    </row>
    <row r="23" spans="1:12" ht="53.25" customHeight="1">
      <c r="A23" s="12"/>
      <c r="B23" s="179"/>
      <c r="C23" s="12"/>
      <c r="D23" s="12"/>
      <c r="E23" s="12"/>
      <c r="F23" s="12"/>
      <c r="G23" s="12"/>
      <c r="H23" s="12"/>
      <c r="I23" s="12"/>
      <c r="J23" s="12"/>
      <c r="K23" s="12"/>
      <c r="L23" s="12"/>
    </row>
    <row r="24" spans="1:12" ht="53.25" customHeight="1">
      <c r="A24" s="12"/>
      <c r="B24" s="179"/>
      <c r="C24" s="12"/>
      <c r="D24" s="12"/>
      <c r="E24" s="12"/>
      <c r="F24" s="12"/>
      <c r="G24" s="12"/>
      <c r="H24" s="12"/>
      <c r="I24" s="12"/>
      <c r="J24" s="12"/>
      <c r="K24" s="12"/>
      <c r="L24" s="12"/>
    </row>
    <row r="25" spans="1:12" ht="53.25" customHeight="1">
      <c r="A25" s="12"/>
      <c r="B25" s="179"/>
      <c r="C25" s="12"/>
      <c r="D25" s="12"/>
      <c r="E25" s="12"/>
      <c r="F25" s="12"/>
      <c r="G25" s="12"/>
      <c r="H25" s="12"/>
      <c r="I25" s="12"/>
      <c r="J25" s="12"/>
      <c r="K25" s="12"/>
      <c r="L25" s="12"/>
    </row>
    <row r="26" spans="1:12" ht="53.25" customHeight="1">
      <c r="A26" s="12"/>
      <c r="B26" s="179"/>
      <c r="C26" s="12"/>
      <c r="D26" s="12"/>
      <c r="E26" s="12"/>
      <c r="F26" s="12"/>
      <c r="G26" s="12"/>
      <c r="H26" s="12"/>
      <c r="I26" s="12"/>
      <c r="J26" s="12"/>
      <c r="K26" s="12"/>
      <c r="L26" s="12"/>
    </row>
    <row r="27" spans="1:12" ht="53.25" customHeight="1">
      <c r="A27" s="12"/>
      <c r="B27" s="179"/>
      <c r="C27" s="12"/>
      <c r="D27" s="12"/>
      <c r="E27" s="12"/>
      <c r="F27" s="12"/>
      <c r="G27" s="12"/>
      <c r="H27" s="12"/>
      <c r="I27" s="12"/>
      <c r="J27" s="12"/>
      <c r="K27" s="12"/>
      <c r="L27" s="12"/>
    </row>
    <row r="28" spans="1:12" ht="53.25" customHeight="1">
      <c r="A28" s="12"/>
      <c r="B28" s="179"/>
      <c r="C28" s="12"/>
      <c r="D28" s="12"/>
      <c r="E28" s="12"/>
      <c r="F28" s="12"/>
      <c r="G28" s="12"/>
      <c r="H28" s="12"/>
      <c r="I28" s="12"/>
      <c r="J28" s="12"/>
      <c r="K28" s="12"/>
      <c r="L28" s="12"/>
    </row>
    <row r="29" spans="1:12">
      <c r="A29" s="12"/>
      <c r="B29" s="179"/>
      <c r="C29" s="12"/>
      <c r="D29" s="12"/>
      <c r="E29" s="12"/>
      <c r="F29" s="12"/>
      <c r="G29" s="12"/>
      <c r="H29" s="12"/>
      <c r="I29" s="12"/>
      <c r="J29" s="12"/>
      <c r="K29" s="12"/>
      <c r="L29" s="12"/>
    </row>
    <row r="30" spans="1:12">
      <c r="A30" s="12"/>
      <c r="B30" s="179"/>
      <c r="C30" s="12"/>
      <c r="D30" s="12"/>
      <c r="E30" s="12"/>
      <c r="F30" s="12"/>
      <c r="G30" s="12"/>
      <c r="H30" s="12"/>
      <c r="I30" s="12"/>
      <c r="J30" s="12"/>
      <c r="K30" s="12"/>
      <c r="L30" s="12"/>
    </row>
  </sheetData>
  <mergeCells count="7">
    <mergeCell ref="K1:L1"/>
    <mergeCell ref="K2:L2"/>
    <mergeCell ref="K3:L3"/>
    <mergeCell ref="B1:D2"/>
    <mergeCell ref="I1:J1"/>
    <mergeCell ref="I2:J2"/>
    <mergeCell ref="I3:J3"/>
  </mergeCells>
  <phoneticPr fontId="1"/>
  <dataValidations xWindow="952" yWindow="236" count="2">
    <dataValidation allowBlank="1" showInputMessage="1" showErrorMessage="1" prompt="個人立園は空欄" sqref="K2:L2"/>
    <dataValidation allowBlank="1" showInputMessage="1" showErrorMessage="1" prompt="４ケタの園番号" sqref="K1:L1"/>
  </dataValidations>
  <pageMargins left="0.70866141732283472" right="0.70866141732283472" top="0.74803149606299213" bottom="0.74803149606299213" header="0.31496062992125984" footer="0.31496062992125984"/>
  <pageSetup paperSize="9" scale="61" orientation="portrait" blackAndWhite="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view="pageBreakPreview" zoomScale="78" zoomScaleNormal="85" zoomScaleSheetLayoutView="78" workbookViewId="0">
      <selection activeCell="K2" sqref="K2:L2"/>
    </sheetView>
  </sheetViews>
  <sheetFormatPr defaultRowHeight="13.5"/>
  <cols>
    <col min="1" max="1" width="3.625" customWidth="1"/>
    <col min="11" max="11" width="52.125" customWidth="1"/>
  </cols>
  <sheetData>
    <row r="1" spans="1:12" ht="25.5" customHeight="1">
      <c r="A1" s="12"/>
      <c r="B1" s="438" t="s">
        <v>66</v>
      </c>
      <c r="C1" s="438"/>
      <c r="D1" s="438"/>
      <c r="E1" s="13"/>
      <c r="F1" s="13"/>
      <c r="G1" s="13"/>
      <c r="H1" s="13"/>
      <c r="I1" s="443" t="s">
        <v>4524</v>
      </c>
      <c r="J1" s="443"/>
      <c r="K1" s="440"/>
      <c r="L1" s="441"/>
    </row>
    <row r="2" spans="1:12" ht="25.5" customHeight="1">
      <c r="A2" s="12"/>
      <c r="B2" s="438"/>
      <c r="C2" s="438"/>
      <c r="D2" s="438"/>
      <c r="E2" s="13"/>
      <c r="F2" s="13"/>
      <c r="G2" s="13"/>
      <c r="H2" s="13"/>
      <c r="I2" s="443" t="s">
        <v>1</v>
      </c>
      <c r="J2" s="443"/>
      <c r="K2" s="442"/>
      <c r="L2" s="442"/>
    </row>
    <row r="3" spans="1:12" ht="25.5" customHeight="1">
      <c r="A3" s="12"/>
      <c r="B3" s="13"/>
      <c r="C3" s="13"/>
      <c r="D3" s="13"/>
      <c r="E3" s="13"/>
      <c r="F3" s="13"/>
      <c r="G3" s="13"/>
      <c r="H3" s="13"/>
      <c r="I3" s="443" t="s">
        <v>4525</v>
      </c>
      <c r="J3" s="443"/>
      <c r="K3" s="442"/>
      <c r="L3" s="442"/>
    </row>
    <row r="4" spans="1:12" ht="63" customHeight="1">
      <c r="A4" s="24"/>
      <c r="B4" s="23"/>
      <c r="C4" s="23"/>
      <c r="D4" s="23"/>
      <c r="E4" s="23"/>
      <c r="F4" s="23"/>
      <c r="G4" s="23"/>
      <c r="H4" s="23"/>
      <c r="I4" s="23"/>
      <c r="J4" s="24"/>
      <c r="K4" s="25"/>
      <c r="L4" s="23"/>
    </row>
    <row r="5" spans="1:12" ht="63" customHeight="1">
      <c r="A5" s="12"/>
      <c r="B5" s="13"/>
      <c r="C5" s="13"/>
      <c r="D5" s="13"/>
      <c r="E5" s="13"/>
      <c r="F5" s="13"/>
      <c r="G5" s="13"/>
      <c r="H5" s="13"/>
      <c r="I5" s="13"/>
      <c r="J5" s="13"/>
      <c r="K5" s="9"/>
      <c r="L5" s="13"/>
    </row>
    <row r="6" spans="1:12" ht="63" customHeight="1">
      <c r="A6" s="12"/>
      <c r="B6" s="13"/>
      <c r="C6" s="13"/>
      <c r="D6" s="13"/>
      <c r="E6" s="13"/>
      <c r="F6" s="13"/>
      <c r="G6" s="13"/>
      <c r="H6" s="13"/>
      <c r="I6" s="13"/>
      <c r="J6" s="13"/>
      <c r="K6" s="9"/>
      <c r="L6" s="13"/>
    </row>
    <row r="7" spans="1:12" ht="63" customHeight="1">
      <c r="A7" s="12"/>
      <c r="B7" s="13"/>
      <c r="C7" s="13"/>
      <c r="D7" s="13"/>
      <c r="E7" s="13"/>
      <c r="F7" s="13"/>
      <c r="G7" s="13"/>
      <c r="H7" s="13"/>
      <c r="I7" s="13"/>
      <c r="J7" s="13"/>
      <c r="K7" s="9"/>
      <c r="L7" s="13"/>
    </row>
    <row r="8" spans="1:12" ht="63" customHeight="1">
      <c r="A8" s="12"/>
      <c r="B8" s="13"/>
      <c r="C8" s="12"/>
      <c r="D8" s="12"/>
      <c r="E8" s="12"/>
      <c r="F8" s="12"/>
      <c r="G8" s="12"/>
      <c r="H8" s="12"/>
      <c r="I8" s="12"/>
      <c r="J8" s="12"/>
      <c r="K8" s="12"/>
      <c r="L8" s="12"/>
    </row>
    <row r="9" spans="1:12" ht="63" customHeight="1">
      <c r="A9" s="12"/>
      <c r="B9" s="13"/>
      <c r="C9" s="12"/>
      <c r="D9" s="12"/>
      <c r="E9" s="12"/>
      <c r="F9" s="12"/>
      <c r="G9" s="12"/>
      <c r="H9" s="12"/>
      <c r="I9" s="12"/>
      <c r="J9" s="12"/>
      <c r="K9" s="12"/>
      <c r="L9" s="12"/>
    </row>
    <row r="10" spans="1:12" ht="63" customHeight="1">
      <c r="A10" s="12"/>
      <c r="B10" s="13"/>
      <c r="C10" s="12"/>
      <c r="D10" s="12"/>
      <c r="E10" s="12"/>
      <c r="F10" s="12"/>
      <c r="G10" s="12"/>
      <c r="H10" s="12"/>
      <c r="I10" s="12"/>
      <c r="J10" s="12"/>
      <c r="K10" s="12"/>
      <c r="L10" s="12"/>
    </row>
    <row r="11" spans="1:12" ht="63" customHeight="1">
      <c r="A11" s="12"/>
      <c r="B11" s="13"/>
      <c r="C11" s="12"/>
      <c r="D11" s="12"/>
      <c r="E11" s="12"/>
      <c r="F11" s="12"/>
      <c r="G11" s="12"/>
      <c r="H11" s="12"/>
      <c r="I11" s="12"/>
      <c r="J11" s="12"/>
      <c r="K11" s="12"/>
      <c r="L11" s="12"/>
    </row>
    <row r="12" spans="1:12" ht="63" customHeight="1">
      <c r="A12" s="12"/>
      <c r="B12" s="13"/>
      <c r="C12" s="12"/>
      <c r="D12" s="12"/>
      <c r="E12" s="12"/>
      <c r="F12" s="12"/>
      <c r="G12" s="12"/>
      <c r="H12" s="12"/>
      <c r="I12" s="12"/>
      <c r="J12" s="12"/>
      <c r="K12" s="12"/>
      <c r="L12" s="12"/>
    </row>
    <row r="13" spans="1:12" ht="63" customHeight="1">
      <c r="A13" s="12"/>
      <c r="B13" s="13"/>
      <c r="C13" s="12"/>
      <c r="D13" s="12"/>
      <c r="E13" s="12"/>
      <c r="F13" s="12"/>
      <c r="G13" s="12"/>
      <c r="H13" s="12"/>
      <c r="I13" s="12"/>
      <c r="J13" s="12"/>
      <c r="K13" s="12"/>
      <c r="L13" s="12"/>
    </row>
    <row r="14" spans="1:12" ht="63" customHeight="1">
      <c r="A14" s="12"/>
      <c r="B14" s="13"/>
      <c r="C14" s="12"/>
      <c r="D14" s="12"/>
      <c r="E14" s="12"/>
      <c r="F14" s="12"/>
      <c r="G14" s="12"/>
      <c r="H14" s="12"/>
      <c r="I14" s="12"/>
      <c r="J14" s="12"/>
      <c r="K14" s="12"/>
      <c r="L14" s="12"/>
    </row>
    <row r="15" spans="1:12" ht="63" customHeight="1">
      <c r="A15" s="12"/>
      <c r="B15" s="13"/>
      <c r="C15" s="12"/>
      <c r="D15" s="12"/>
      <c r="E15" s="12"/>
      <c r="F15" s="12"/>
      <c r="G15" s="12"/>
      <c r="H15" s="12"/>
      <c r="I15" s="12"/>
      <c r="J15" s="12"/>
      <c r="K15" s="12"/>
      <c r="L15" s="12"/>
    </row>
    <row r="16" spans="1:12" ht="63" customHeight="1">
      <c r="A16" s="12"/>
      <c r="B16" s="13"/>
      <c r="C16" s="12"/>
      <c r="D16" s="12"/>
      <c r="E16" s="12"/>
      <c r="F16" s="12"/>
      <c r="G16" s="12"/>
      <c r="H16" s="12"/>
      <c r="I16" s="12"/>
      <c r="J16" s="12"/>
      <c r="K16" s="12"/>
      <c r="L16" s="12"/>
    </row>
    <row r="17" spans="1:12" ht="63" customHeight="1">
      <c r="A17" s="12"/>
      <c r="B17" s="13"/>
      <c r="C17" s="12"/>
      <c r="D17" s="12"/>
      <c r="E17" s="12"/>
      <c r="F17" s="12"/>
      <c r="G17" s="12"/>
      <c r="H17" s="12"/>
      <c r="I17" s="12"/>
      <c r="J17" s="12"/>
      <c r="K17" s="12"/>
      <c r="L17" s="12"/>
    </row>
    <row r="18" spans="1:12" ht="63" customHeight="1">
      <c r="A18" s="12"/>
      <c r="B18" s="13"/>
      <c r="C18" s="12"/>
      <c r="D18" s="12"/>
      <c r="E18" s="12"/>
      <c r="F18" s="12"/>
      <c r="G18" s="12"/>
      <c r="H18" s="12"/>
      <c r="I18" s="12"/>
      <c r="J18" s="12"/>
      <c r="K18" s="12"/>
      <c r="L18" s="12"/>
    </row>
    <row r="19" spans="1:12" ht="63" customHeight="1">
      <c r="A19" s="12"/>
      <c r="B19" s="13"/>
      <c r="C19" s="12"/>
      <c r="D19" s="12"/>
      <c r="E19" s="12"/>
      <c r="F19" s="12"/>
      <c r="G19" s="12"/>
      <c r="H19" s="12"/>
      <c r="I19" s="12"/>
      <c r="J19" s="12"/>
      <c r="K19" s="12"/>
      <c r="L19" s="12"/>
    </row>
    <row r="20" spans="1:12" ht="63" customHeight="1">
      <c r="A20" s="12"/>
      <c r="B20" s="13"/>
      <c r="C20" s="12"/>
      <c r="D20" s="12"/>
      <c r="E20" s="12"/>
      <c r="F20" s="12"/>
      <c r="G20" s="12"/>
      <c r="H20" s="12"/>
      <c r="I20" s="12"/>
      <c r="J20" s="12"/>
      <c r="K20" s="12"/>
      <c r="L20" s="12"/>
    </row>
    <row r="21" spans="1:12" ht="63" customHeight="1">
      <c r="A21" s="12"/>
      <c r="B21" s="13"/>
      <c r="C21" s="12"/>
      <c r="D21" s="12"/>
      <c r="E21" s="12"/>
      <c r="F21" s="12"/>
      <c r="G21" s="12"/>
      <c r="H21" s="12"/>
      <c r="I21" s="12"/>
      <c r="J21" s="12"/>
      <c r="K21" s="12"/>
      <c r="L21" s="12"/>
    </row>
    <row r="22" spans="1:12" ht="53.25" customHeight="1">
      <c r="A22" s="12"/>
      <c r="B22" s="13"/>
      <c r="C22" s="12"/>
      <c r="D22" s="12"/>
      <c r="E22" s="12"/>
      <c r="F22" s="12"/>
      <c r="G22" s="12"/>
      <c r="H22" s="12"/>
      <c r="I22" s="12"/>
      <c r="J22" s="12"/>
      <c r="K22" s="12"/>
      <c r="L22" s="12"/>
    </row>
    <row r="23" spans="1:12" ht="53.25" customHeight="1">
      <c r="A23" s="12"/>
      <c r="B23" s="13"/>
      <c r="C23" s="12"/>
      <c r="D23" s="12"/>
      <c r="E23" s="12"/>
      <c r="F23" s="12"/>
      <c r="G23" s="12"/>
      <c r="H23" s="12"/>
      <c r="I23" s="12"/>
      <c r="J23" s="12"/>
      <c r="K23" s="12"/>
      <c r="L23" s="12"/>
    </row>
    <row r="24" spans="1:12" ht="53.25" customHeight="1">
      <c r="A24" s="12"/>
      <c r="B24" s="13"/>
      <c r="C24" s="12"/>
      <c r="D24" s="12"/>
      <c r="E24" s="12"/>
      <c r="F24" s="12"/>
      <c r="G24" s="12"/>
      <c r="H24" s="12"/>
      <c r="I24" s="12"/>
      <c r="J24" s="12"/>
      <c r="K24" s="12"/>
      <c r="L24" s="12"/>
    </row>
    <row r="25" spans="1:12" ht="53.25" customHeight="1">
      <c r="A25" s="12"/>
      <c r="B25" s="13"/>
      <c r="C25" s="12"/>
      <c r="D25" s="12"/>
      <c r="E25" s="12"/>
      <c r="F25" s="12"/>
      <c r="G25" s="12"/>
      <c r="H25" s="12"/>
      <c r="I25" s="12"/>
      <c r="J25" s="12"/>
      <c r="K25" s="12"/>
      <c r="L25" s="12"/>
    </row>
    <row r="26" spans="1:12" ht="53.25" customHeight="1">
      <c r="A26" s="12"/>
      <c r="B26" s="13"/>
      <c r="C26" s="12"/>
      <c r="D26" s="12"/>
      <c r="E26" s="12"/>
      <c r="F26" s="12"/>
      <c r="G26" s="12"/>
      <c r="H26" s="12"/>
      <c r="I26" s="12"/>
      <c r="J26" s="12"/>
      <c r="K26" s="12"/>
      <c r="L26" s="12"/>
    </row>
    <row r="27" spans="1:12" ht="53.25" customHeight="1">
      <c r="A27" s="12"/>
      <c r="B27" s="13"/>
      <c r="C27" s="12"/>
      <c r="D27" s="12"/>
      <c r="E27" s="12"/>
      <c r="F27" s="12"/>
      <c r="G27" s="12"/>
      <c r="H27" s="12"/>
      <c r="I27" s="12"/>
      <c r="J27" s="12"/>
      <c r="K27" s="12"/>
      <c r="L27" s="12"/>
    </row>
    <row r="28" spans="1:12" ht="53.25" customHeight="1">
      <c r="A28" s="12"/>
      <c r="B28" s="13"/>
      <c r="C28" s="12"/>
      <c r="D28" s="12"/>
      <c r="E28" s="12"/>
      <c r="F28" s="12"/>
      <c r="G28" s="12"/>
      <c r="H28" s="12"/>
      <c r="I28" s="12"/>
      <c r="J28" s="12"/>
      <c r="K28" s="12"/>
      <c r="L28" s="12"/>
    </row>
    <row r="29" spans="1:12">
      <c r="A29" s="12"/>
      <c r="B29" s="13"/>
      <c r="C29" s="12"/>
      <c r="D29" s="12"/>
      <c r="E29" s="12"/>
      <c r="F29" s="12"/>
      <c r="G29" s="12"/>
      <c r="H29" s="12"/>
      <c r="I29" s="12"/>
      <c r="J29" s="12"/>
      <c r="K29" s="12"/>
      <c r="L29" s="12"/>
    </row>
    <row r="30" spans="1:12">
      <c r="A30" s="12"/>
      <c r="B30" s="13"/>
      <c r="C30" s="12"/>
      <c r="D30" s="12"/>
      <c r="E30" s="12"/>
      <c r="F30" s="12"/>
      <c r="G30" s="12"/>
      <c r="H30" s="12"/>
      <c r="I30" s="12"/>
      <c r="J30" s="12"/>
      <c r="K30" s="12"/>
      <c r="L30" s="12"/>
    </row>
  </sheetData>
  <mergeCells count="7">
    <mergeCell ref="K1:L1"/>
    <mergeCell ref="K2:L2"/>
    <mergeCell ref="K3:L3"/>
    <mergeCell ref="B1:D2"/>
    <mergeCell ref="I1:J1"/>
    <mergeCell ref="I2:J2"/>
    <mergeCell ref="I3:J3"/>
  </mergeCells>
  <phoneticPr fontId="1"/>
  <dataValidations count="2">
    <dataValidation allowBlank="1" showInputMessage="1" showErrorMessage="1" prompt="４ケタの園番号" sqref="K1:L1"/>
    <dataValidation allowBlank="1" showInputMessage="1" showErrorMessage="1" prompt="個人立園は空欄" sqref="K2:L2"/>
  </dataValidations>
  <pageMargins left="0.7" right="0.7" top="0.75" bottom="0.75" header="0.3" footer="0.3"/>
  <pageSetup paperSize="9" scale="6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view="pageBreakPreview" topLeftCell="A19" zoomScale="85" zoomScaleNormal="85" zoomScaleSheetLayoutView="85" workbookViewId="0">
      <selection activeCell="AY16" sqref="AY16"/>
    </sheetView>
  </sheetViews>
  <sheetFormatPr defaultRowHeight="13.5"/>
  <cols>
    <col min="1" max="44" width="2.5" style="58" customWidth="1"/>
    <col min="45" max="16384" width="9" style="58"/>
  </cols>
  <sheetData>
    <row r="1" spans="1:44" ht="20.25" customHeight="1">
      <c r="A1" s="58" t="s">
        <v>73</v>
      </c>
    </row>
    <row r="2" spans="1:44" ht="20.25" customHeight="1">
      <c r="AH2" s="56" t="s">
        <v>20</v>
      </c>
      <c r="AJ2" s="445"/>
      <c r="AK2" s="445"/>
      <c r="AL2" s="58" t="s">
        <v>19</v>
      </c>
      <c r="AM2" s="445"/>
      <c r="AN2" s="445"/>
      <c r="AO2" s="58" t="s">
        <v>18</v>
      </c>
      <c r="AP2" s="445"/>
      <c r="AQ2" s="445"/>
      <c r="AR2" s="58" t="s">
        <v>17</v>
      </c>
    </row>
    <row r="3" spans="1:44" ht="20.25" customHeight="1">
      <c r="B3" s="56" t="s">
        <v>74</v>
      </c>
    </row>
    <row r="4" spans="1:44" ht="20.25" customHeight="1">
      <c r="C4" s="58" t="s">
        <v>75</v>
      </c>
      <c r="I4" s="38"/>
    </row>
    <row r="5" spans="1:44" ht="6.75" customHeight="1"/>
    <row r="6" spans="1:44" ht="20.25" customHeight="1">
      <c r="Y6" s="56" t="s">
        <v>93</v>
      </c>
    </row>
    <row r="7" spans="1:44" ht="24.75" customHeight="1">
      <c r="Y7" s="445" t="s">
        <v>94</v>
      </c>
      <c r="Z7" s="445"/>
      <c r="AA7" s="445"/>
      <c r="AB7" s="448">
        <f>申請兼実績報告書!O7</f>
        <v>0</v>
      </c>
      <c r="AC7" s="448"/>
      <c r="AD7" s="448"/>
      <c r="AE7" s="448"/>
      <c r="AF7" s="448"/>
      <c r="AG7" s="448"/>
      <c r="AH7" s="448"/>
      <c r="AI7" s="448"/>
      <c r="AJ7" s="448"/>
      <c r="AK7" s="448"/>
      <c r="AL7" s="448"/>
      <c r="AM7" s="448"/>
      <c r="AN7" s="448"/>
      <c r="AO7" s="448"/>
      <c r="AP7" s="448"/>
      <c r="AQ7" s="448"/>
    </row>
    <row r="8" spans="1:44" ht="39" customHeight="1">
      <c r="Y8" s="446" t="s">
        <v>95</v>
      </c>
      <c r="Z8" s="447"/>
      <c r="AA8" s="447"/>
      <c r="AB8" s="453">
        <f>申請兼実績報告書!O9</f>
        <v>0</v>
      </c>
      <c r="AC8" s="453"/>
      <c r="AD8" s="453"/>
      <c r="AE8" s="453"/>
      <c r="AF8" s="453"/>
      <c r="AG8" s="453"/>
      <c r="AH8" s="453"/>
      <c r="AI8" s="453"/>
      <c r="AJ8" s="453"/>
      <c r="AK8" s="453"/>
      <c r="AL8" s="453"/>
      <c r="AM8" s="453"/>
      <c r="AN8" s="453"/>
      <c r="AO8" s="453"/>
      <c r="AP8" s="453"/>
      <c r="AQ8" s="453"/>
    </row>
    <row r="9" spans="1:44" ht="24" customHeight="1">
      <c r="W9" s="451" t="s">
        <v>96</v>
      </c>
      <c r="X9" s="451"/>
      <c r="Y9" s="451"/>
      <c r="Z9" s="451"/>
      <c r="AA9" s="451"/>
      <c r="AB9" s="448">
        <f>申請兼実績報告書!Q12</f>
        <v>0</v>
      </c>
      <c r="AC9" s="448"/>
      <c r="AD9" s="448"/>
      <c r="AE9" s="448"/>
      <c r="AF9" s="448"/>
      <c r="AG9" s="448"/>
      <c r="AH9" s="448">
        <f>申請兼実績報告書!Q13</f>
        <v>0</v>
      </c>
      <c r="AI9" s="448"/>
      <c r="AJ9" s="448"/>
      <c r="AK9" s="448"/>
      <c r="AL9" s="448"/>
      <c r="AM9" s="448"/>
      <c r="AN9" s="448"/>
      <c r="AO9" s="448"/>
      <c r="AP9" s="448"/>
      <c r="AQ9" s="448"/>
    </row>
    <row r="10" spans="1:44" ht="20.25" customHeight="1">
      <c r="AB10" s="56"/>
    </row>
    <row r="11" spans="1:44" ht="20.25" customHeight="1">
      <c r="A11" s="452" t="s">
        <v>3485</v>
      </c>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row>
    <row r="12" spans="1:44" ht="20.25" customHeight="1">
      <c r="A12" s="452" t="s">
        <v>3486</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row>
    <row r="13" spans="1:44" ht="20.25" customHeight="1"/>
    <row r="14" spans="1:44" ht="20.25" customHeight="1">
      <c r="C14" s="450" t="s">
        <v>106</v>
      </c>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row>
    <row r="15" spans="1:44" ht="20.25" customHeight="1">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row>
    <row r="16" spans="1:44" ht="20.25" customHeight="1"/>
    <row r="17" spans="1:42" ht="18.75" customHeight="1">
      <c r="B17" s="58" t="s">
        <v>97</v>
      </c>
    </row>
    <row r="18" spans="1:42" ht="18.75" customHeight="1">
      <c r="AE18" s="59" t="s">
        <v>36</v>
      </c>
      <c r="AF18" s="449"/>
      <c r="AG18" s="449"/>
      <c r="AH18" s="449"/>
      <c r="AI18" s="449"/>
      <c r="AJ18" s="449"/>
      <c r="AK18" s="449"/>
      <c r="AL18" s="449"/>
      <c r="AM18" s="449"/>
      <c r="AN18" s="449"/>
      <c r="AO18" s="449"/>
      <c r="AP18" s="59" t="s">
        <v>2</v>
      </c>
    </row>
    <row r="19" spans="1:42" ht="18.75" customHeight="1"/>
    <row r="20" spans="1:42" ht="18.75" customHeight="1">
      <c r="B20" s="58" t="s">
        <v>98</v>
      </c>
    </row>
    <row r="21" spans="1:42" ht="18.75" customHeight="1">
      <c r="AE21" s="59" t="s">
        <v>36</v>
      </c>
      <c r="AF21" s="449"/>
      <c r="AG21" s="449"/>
      <c r="AH21" s="449"/>
      <c r="AI21" s="449"/>
      <c r="AJ21" s="449"/>
      <c r="AK21" s="449"/>
      <c r="AL21" s="449"/>
      <c r="AM21" s="449"/>
      <c r="AN21" s="449"/>
      <c r="AO21" s="449"/>
      <c r="AP21" s="59" t="s">
        <v>2</v>
      </c>
    </row>
    <row r="22" spans="1:42" ht="18.75" customHeight="1"/>
    <row r="23" spans="1:42" ht="18.75" customHeight="1">
      <c r="B23" s="58" t="s">
        <v>99</v>
      </c>
    </row>
    <row r="24" spans="1:42" ht="18.75" customHeight="1">
      <c r="AE24" s="59" t="s">
        <v>36</v>
      </c>
      <c r="AF24" s="449"/>
      <c r="AG24" s="449"/>
      <c r="AH24" s="449"/>
      <c r="AI24" s="449"/>
      <c r="AJ24" s="449"/>
      <c r="AK24" s="449"/>
      <c r="AL24" s="449"/>
      <c r="AM24" s="449"/>
      <c r="AN24" s="449"/>
      <c r="AO24" s="449"/>
      <c r="AP24" s="59" t="s">
        <v>2</v>
      </c>
    </row>
    <row r="25" spans="1:42" ht="18.75" customHeight="1"/>
    <row r="26" spans="1:42" ht="18.75" customHeight="1">
      <c r="B26" s="58" t="s">
        <v>100</v>
      </c>
    </row>
    <row r="27" spans="1:42" ht="18.75" customHeight="1">
      <c r="AE27" s="59" t="s">
        <v>36</v>
      </c>
      <c r="AF27" s="449"/>
      <c r="AG27" s="449"/>
      <c r="AH27" s="449"/>
      <c r="AI27" s="449"/>
      <c r="AJ27" s="449"/>
      <c r="AK27" s="449"/>
      <c r="AL27" s="449"/>
      <c r="AM27" s="449"/>
      <c r="AN27" s="449"/>
      <c r="AO27" s="449"/>
      <c r="AP27" s="59" t="s">
        <v>2</v>
      </c>
    </row>
    <row r="28" spans="1:42" ht="20.25" customHeight="1"/>
    <row r="29" spans="1:42" ht="20.25" customHeight="1">
      <c r="B29" s="56" t="s">
        <v>104</v>
      </c>
    </row>
    <row r="30" spans="1:42" ht="20.25" customHeight="1">
      <c r="A30" s="56"/>
      <c r="C30" s="58" t="s">
        <v>105</v>
      </c>
    </row>
    <row r="31" spans="1:42" ht="20.25" customHeight="1">
      <c r="C31" s="58" t="s">
        <v>102</v>
      </c>
    </row>
    <row r="32" spans="1:42" ht="20.25" customHeight="1">
      <c r="C32" s="58" t="s">
        <v>103</v>
      </c>
    </row>
    <row r="33" spans="2:43" ht="20.25" customHeight="1"/>
    <row r="34" spans="2:43" ht="20.25" customHeight="1">
      <c r="B34" s="58" t="s">
        <v>101</v>
      </c>
    </row>
    <row r="35" spans="2:43" ht="21" customHeight="1">
      <c r="C35" s="444">
        <f>申請兼実績報告書!H23</f>
        <v>0</v>
      </c>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row>
    <row r="36" spans="2:43" ht="21" customHeight="1"/>
    <row r="37" spans="2:43" ht="21" customHeight="1"/>
  </sheetData>
  <mergeCells count="18">
    <mergeCell ref="AM2:AN2"/>
    <mergeCell ref="AP2:AQ2"/>
    <mergeCell ref="AJ2:AK2"/>
    <mergeCell ref="AB7:AQ7"/>
    <mergeCell ref="AB8:AQ8"/>
    <mergeCell ref="C35:AQ35"/>
    <mergeCell ref="Y7:AA7"/>
    <mergeCell ref="Y8:AA8"/>
    <mergeCell ref="AB9:AG9"/>
    <mergeCell ref="AH9:AQ9"/>
    <mergeCell ref="AF18:AO18"/>
    <mergeCell ref="AF21:AO21"/>
    <mergeCell ref="AF24:AO24"/>
    <mergeCell ref="AF27:AO27"/>
    <mergeCell ref="C14:AP15"/>
    <mergeCell ref="W9:AA9"/>
    <mergeCell ref="A11:AR11"/>
    <mergeCell ref="A12:AR12"/>
  </mergeCells>
  <phoneticPr fontId="1"/>
  <pageMargins left="0.7" right="0.7" top="0.75" bottom="0.75" header="0.3" footer="0.3"/>
  <pageSetup paperSize="9" scale="73"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7"/>
  <sheetViews>
    <sheetView view="pageBreakPreview" zoomScale="86" zoomScaleNormal="100" zoomScaleSheetLayoutView="86" workbookViewId="0">
      <selection activeCell="AY16" sqref="AY16"/>
    </sheetView>
  </sheetViews>
  <sheetFormatPr defaultRowHeight="13.5"/>
  <cols>
    <col min="1" max="44" width="2.125" customWidth="1"/>
    <col min="45" max="48" width="2" customWidth="1"/>
  </cols>
  <sheetData>
    <row r="1" spans="1:44" ht="20.45" customHeight="1">
      <c r="A1" s="454" t="s">
        <v>28</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row>
    <row r="2" spans="1:44" ht="49.9"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44" ht="20.45" customHeight="1">
      <c r="A3" s="455" t="s">
        <v>29</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row>
    <row r="4" spans="1:44" ht="52.9" customHeight="1"/>
    <row r="5" spans="1:44" ht="20.45" customHeight="1">
      <c r="B5" s="448" t="s">
        <v>31</v>
      </c>
      <c r="C5" s="448"/>
      <c r="D5" s="448"/>
      <c r="E5" s="448"/>
      <c r="F5" s="448"/>
      <c r="G5" s="448"/>
      <c r="H5" s="448"/>
      <c r="I5" s="448"/>
      <c r="J5" s="448"/>
      <c r="K5" s="448"/>
      <c r="L5" s="454">
        <f>申請兼実績報告書!O7</f>
        <v>0</v>
      </c>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row>
    <row r="6" spans="1:44" s="1" customFormat="1" ht="20.45" customHeight="1">
      <c r="B6" s="19"/>
      <c r="C6" s="19"/>
      <c r="D6" s="19"/>
      <c r="E6" s="19"/>
      <c r="F6" s="19"/>
      <c r="G6" s="19"/>
      <c r="H6" s="19"/>
      <c r="I6" s="19"/>
      <c r="J6" s="19"/>
      <c r="K6" s="1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row>
    <row r="7" spans="1:44" ht="20.45" customHeight="1">
      <c r="B7" s="448" t="s">
        <v>32</v>
      </c>
      <c r="C7" s="448"/>
      <c r="D7" s="448"/>
      <c r="E7" s="448"/>
      <c r="F7" s="448"/>
      <c r="G7" s="448"/>
      <c r="H7" s="448"/>
      <c r="I7" s="448"/>
      <c r="J7" s="448"/>
      <c r="K7" s="448"/>
      <c r="L7" s="454">
        <f>申請兼実績報告書!O9</f>
        <v>0</v>
      </c>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row>
    <row r="8" spans="1:44" s="1" customFormat="1" ht="20.45" customHeight="1">
      <c r="B8" s="19"/>
      <c r="C8" s="19"/>
      <c r="D8" s="19"/>
      <c r="E8" s="19"/>
      <c r="F8" s="19"/>
      <c r="G8" s="19"/>
      <c r="H8" s="19"/>
      <c r="I8" s="19"/>
      <c r="J8" s="19"/>
      <c r="K8" s="19"/>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4" s="1" customFormat="1" ht="20.45" customHeight="1">
      <c r="B9" s="57" t="s">
        <v>33</v>
      </c>
      <c r="C9" s="19"/>
      <c r="D9" s="19"/>
      <c r="E9" s="19"/>
      <c r="F9" s="19"/>
      <c r="G9" s="19"/>
      <c r="H9" s="19"/>
      <c r="I9" s="19"/>
      <c r="J9" s="19"/>
      <c r="K9" s="19"/>
      <c r="L9" s="454" t="str">
        <f>申請兼実績報告書!Q12 &amp; "　"&amp;申請兼実績報告書!Q13</f>
        <v>　</v>
      </c>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row>
    <row r="10" spans="1:44" s="1" customFormat="1" ht="20.45" customHeight="1">
      <c r="B10" s="19"/>
      <c r="C10" s="19"/>
      <c r="D10" s="19"/>
      <c r="E10" s="19"/>
      <c r="F10" s="19"/>
      <c r="G10" s="19"/>
      <c r="H10" s="19"/>
      <c r="I10" s="19"/>
      <c r="J10" s="19"/>
      <c r="K10" s="19"/>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row>
    <row r="11" spans="1:44" ht="20.45" customHeight="1">
      <c r="B11" s="448" t="s">
        <v>34</v>
      </c>
      <c r="C11" s="448"/>
      <c r="D11" s="448"/>
      <c r="E11" s="448"/>
      <c r="F11" s="448"/>
      <c r="G11" s="448"/>
      <c r="H11" s="448"/>
      <c r="I11" s="448"/>
      <c r="J11" s="448"/>
      <c r="K11" s="448"/>
      <c r="L11" s="456" t="s">
        <v>50</v>
      </c>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row>
    <row r="12" spans="1:44" s="1" customFormat="1" ht="20.45" customHeight="1">
      <c r="B12" s="19"/>
      <c r="C12" s="19"/>
      <c r="D12" s="19"/>
      <c r="E12" s="19"/>
      <c r="F12" s="19"/>
      <c r="G12" s="19"/>
      <c r="H12" s="19"/>
      <c r="I12" s="19"/>
      <c r="J12" s="19"/>
      <c r="K12" s="19"/>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4" ht="20.45" customHeight="1">
      <c r="B13" s="448" t="s">
        <v>35</v>
      </c>
      <c r="C13" s="448"/>
      <c r="D13" s="448"/>
      <c r="E13" s="448"/>
      <c r="F13" s="448"/>
      <c r="G13" s="448"/>
      <c r="H13" s="448"/>
      <c r="I13" s="448"/>
      <c r="J13" s="448"/>
      <c r="K13" s="448"/>
      <c r="L13" s="448"/>
      <c r="M13" s="448"/>
      <c r="N13" s="448"/>
      <c r="O13" s="448"/>
      <c r="P13" s="448"/>
      <c r="Q13" s="448"/>
      <c r="R13" s="448"/>
      <c r="S13" s="448"/>
      <c r="T13" s="457" t="s">
        <v>36</v>
      </c>
      <c r="U13" s="457"/>
      <c r="V13" s="458" t="str">
        <f>申請兼実績報告書!F25</f>
        <v>0 円</v>
      </c>
      <c r="W13" s="455"/>
      <c r="X13" s="455"/>
      <c r="Y13" s="455"/>
      <c r="Z13" s="455"/>
      <c r="AA13" s="455"/>
      <c r="AB13" s="455"/>
      <c r="AC13" s="455" t="s">
        <v>37</v>
      </c>
      <c r="AD13" s="455"/>
    </row>
    <row r="14" spans="1:44" s="1" customFormat="1" ht="20.45" customHeight="1">
      <c r="B14" s="19"/>
      <c r="C14" s="19"/>
      <c r="D14" s="19"/>
      <c r="E14" s="19"/>
      <c r="F14" s="19"/>
      <c r="G14" s="19"/>
      <c r="H14" s="19"/>
      <c r="I14" s="19"/>
      <c r="J14" s="19"/>
      <c r="K14" s="19"/>
      <c r="L14" s="19"/>
      <c r="M14" s="19"/>
      <c r="N14" s="19"/>
      <c r="O14" s="19"/>
      <c r="P14" s="19"/>
      <c r="Q14" s="19"/>
      <c r="R14" s="19"/>
      <c r="S14" s="19"/>
      <c r="T14" s="18"/>
      <c r="U14" s="18"/>
      <c r="V14" s="17"/>
      <c r="W14" s="17"/>
      <c r="X14" s="17"/>
      <c r="Y14" s="17"/>
      <c r="Z14" s="17"/>
      <c r="AA14" s="17"/>
      <c r="AB14" s="17"/>
      <c r="AC14" s="17"/>
      <c r="AD14" s="17"/>
    </row>
    <row r="15" spans="1:44" ht="20.45" customHeight="1">
      <c r="B15" s="448" t="s">
        <v>30</v>
      </c>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55" t="s">
        <v>36</v>
      </c>
      <c r="AH15" s="455"/>
      <c r="AI15" s="455"/>
      <c r="AJ15" s="455"/>
      <c r="AK15" s="455"/>
      <c r="AL15" s="455"/>
      <c r="AM15" s="455"/>
      <c r="AN15" s="455"/>
      <c r="AO15" s="455"/>
      <c r="AP15" s="455" t="s">
        <v>37</v>
      </c>
      <c r="AQ15" s="455"/>
    </row>
    <row r="16" spans="1:44" s="1" customFormat="1" ht="20.45" customHeigh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7"/>
      <c r="AH16" s="17"/>
      <c r="AI16" s="17"/>
      <c r="AJ16" s="17"/>
      <c r="AK16" s="17"/>
      <c r="AL16" s="17"/>
      <c r="AM16" s="17"/>
      <c r="AN16" s="17"/>
      <c r="AO16" s="17"/>
      <c r="AP16" s="17"/>
      <c r="AQ16" s="17"/>
    </row>
    <row r="17" spans="2:43" ht="20.45" customHeight="1">
      <c r="B17" s="448" t="s">
        <v>38</v>
      </c>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row>
    <row r="18" spans="2:43" s="1" customFormat="1" ht="20.4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2:43" ht="20.45" customHeight="1">
      <c r="D19" s="454" t="s">
        <v>39</v>
      </c>
      <c r="E19" s="454"/>
      <c r="F19" s="454"/>
      <c r="G19" s="454"/>
      <c r="H19" s="454"/>
      <c r="I19" s="454"/>
      <c r="J19" s="454"/>
      <c r="K19" s="454"/>
      <c r="L19" s="454"/>
      <c r="M19" s="454"/>
      <c r="N19" s="454"/>
      <c r="O19" s="454"/>
      <c r="P19" s="454"/>
      <c r="Q19" s="454"/>
      <c r="R19" s="454"/>
      <c r="S19" s="454"/>
      <c r="T19" s="454"/>
      <c r="U19" s="454"/>
      <c r="V19" s="454"/>
      <c r="W19" s="454"/>
    </row>
    <row r="20" spans="2:43" ht="20.45" customHeight="1">
      <c r="B20" s="465" t="s">
        <v>40</v>
      </c>
      <c r="C20" s="466"/>
      <c r="D20" s="466"/>
      <c r="E20" s="466"/>
      <c r="F20" s="466"/>
      <c r="G20" s="466"/>
      <c r="H20" s="466"/>
      <c r="I20" s="467"/>
      <c r="J20" s="465" t="s">
        <v>41</v>
      </c>
      <c r="K20" s="466"/>
      <c r="L20" s="466"/>
      <c r="M20" s="466"/>
      <c r="N20" s="466"/>
      <c r="O20" s="466"/>
      <c r="P20" s="466"/>
      <c r="Q20" s="466"/>
      <c r="R20" s="466"/>
      <c r="S20" s="466"/>
      <c r="T20" s="466"/>
      <c r="U20" s="466"/>
      <c r="V20" s="466"/>
      <c r="W20" s="466"/>
      <c r="X20" s="466"/>
      <c r="Y20" s="466"/>
      <c r="Z20" s="466"/>
      <c r="AA20" s="466"/>
      <c r="AB20" s="466"/>
      <c r="AC20" s="466"/>
      <c r="AD20" s="459" t="s">
        <v>43</v>
      </c>
      <c r="AE20" s="460"/>
      <c r="AF20" s="460"/>
      <c r="AG20" s="460"/>
      <c r="AH20" s="460"/>
      <c r="AI20" s="463" t="s">
        <v>44</v>
      </c>
      <c r="AJ20" s="463"/>
      <c r="AK20" s="463"/>
      <c r="AL20" s="463"/>
      <c r="AM20" s="463"/>
      <c r="AN20" s="20"/>
      <c r="AO20" s="2"/>
      <c r="AP20" s="2"/>
      <c r="AQ20" s="2"/>
    </row>
    <row r="21" spans="2:43" ht="20.45" customHeight="1">
      <c r="B21" s="468"/>
      <c r="C21" s="469"/>
      <c r="D21" s="469"/>
      <c r="E21" s="469"/>
      <c r="F21" s="469"/>
      <c r="G21" s="469"/>
      <c r="H21" s="469"/>
      <c r="I21" s="470"/>
      <c r="J21" s="468"/>
      <c r="K21" s="469"/>
      <c r="L21" s="469"/>
      <c r="M21" s="469"/>
      <c r="N21" s="469"/>
      <c r="O21" s="471" t="s">
        <v>46</v>
      </c>
      <c r="P21" s="466"/>
      <c r="Q21" s="466"/>
      <c r="R21" s="466"/>
      <c r="S21" s="466"/>
      <c r="T21" s="471" t="s">
        <v>45</v>
      </c>
      <c r="U21" s="466"/>
      <c r="V21" s="466"/>
      <c r="W21" s="466"/>
      <c r="X21" s="467"/>
      <c r="Y21" s="466" t="s">
        <v>42</v>
      </c>
      <c r="Z21" s="466"/>
      <c r="AA21" s="466"/>
      <c r="AB21" s="466"/>
      <c r="AC21" s="467"/>
      <c r="AD21" s="461"/>
      <c r="AE21" s="462"/>
      <c r="AF21" s="462"/>
      <c r="AG21" s="462"/>
      <c r="AH21" s="462"/>
      <c r="AI21" s="463"/>
      <c r="AJ21" s="463"/>
      <c r="AK21" s="463"/>
      <c r="AL21" s="463"/>
      <c r="AM21" s="463"/>
      <c r="AN21" s="20"/>
      <c r="AO21" s="2"/>
      <c r="AP21" s="2"/>
      <c r="AQ21" s="2"/>
    </row>
    <row r="22" spans="2:43" ht="20.45" customHeight="1">
      <c r="B22" s="468"/>
      <c r="C22" s="469"/>
      <c r="D22" s="469"/>
      <c r="E22" s="469"/>
      <c r="F22" s="469"/>
      <c r="G22" s="469"/>
      <c r="H22" s="469"/>
      <c r="I22" s="470"/>
      <c r="J22" s="468"/>
      <c r="K22" s="469"/>
      <c r="L22" s="469"/>
      <c r="M22" s="469"/>
      <c r="N22" s="469"/>
      <c r="O22" s="468"/>
      <c r="P22" s="469"/>
      <c r="Q22" s="469"/>
      <c r="R22" s="469"/>
      <c r="S22" s="469"/>
      <c r="T22" s="468"/>
      <c r="U22" s="469"/>
      <c r="V22" s="469"/>
      <c r="W22" s="469"/>
      <c r="X22" s="470"/>
      <c r="Y22" s="469"/>
      <c r="Z22" s="469"/>
      <c r="AA22" s="469"/>
      <c r="AB22" s="469"/>
      <c r="AC22" s="470"/>
      <c r="AD22" s="461"/>
      <c r="AE22" s="462"/>
      <c r="AF22" s="462"/>
      <c r="AG22" s="462"/>
      <c r="AH22" s="462"/>
      <c r="AI22" s="463"/>
      <c r="AJ22" s="463"/>
      <c r="AK22" s="463"/>
      <c r="AL22" s="463"/>
      <c r="AM22" s="463"/>
      <c r="AN22" s="2"/>
      <c r="AO22" s="2"/>
      <c r="AP22" s="2"/>
      <c r="AQ22" s="2"/>
    </row>
    <row r="23" spans="2:43" ht="20.45" customHeight="1">
      <c r="B23" s="464" t="s">
        <v>49</v>
      </c>
      <c r="C23" s="464"/>
      <c r="D23" s="464"/>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row>
    <row r="24" spans="2:43" ht="20.45" customHeight="1">
      <c r="B24" s="464"/>
      <c r="C24" s="464"/>
      <c r="D24" s="464"/>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row>
    <row r="25" spans="2:43" ht="20.45" customHeight="1">
      <c r="B25" s="464"/>
      <c r="C25" s="464"/>
      <c r="D25" s="464"/>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row>
    <row r="26" spans="2:43" ht="20.45" customHeight="1">
      <c r="B26" s="464"/>
      <c r="C26" s="464"/>
      <c r="D26" s="464"/>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row>
    <row r="27" spans="2:43" ht="20.45" customHeight="1">
      <c r="B27" s="464"/>
      <c r="C27" s="464"/>
      <c r="D27" s="464"/>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row>
    <row r="28" spans="2:43" ht="20.45" customHeight="1">
      <c r="B28" s="464"/>
      <c r="C28" s="464"/>
      <c r="D28" s="464"/>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row>
    <row r="29" spans="2:43" ht="20.45" customHeight="1"/>
    <row r="30" spans="2:43" ht="20.45" customHeight="1">
      <c r="B30" s="454" t="s">
        <v>47</v>
      </c>
      <c r="C30" s="454"/>
      <c r="D30" s="454"/>
      <c r="E30" s="454"/>
      <c r="F30" s="454"/>
      <c r="G30" s="454"/>
      <c r="H30" s="454"/>
      <c r="I30" s="454"/>
      <c r="J30" s="454"/>
      <c r="K30" s="473"/>
      <c r="L30" s="473"/>
      <c r="M30" s="473"/>
      <c r="N30" s="473"/>
      <c r="O30" s="473"/>
    </row>
    <row r="31" spans="2:43" ht="20.45" customHeight="1"/>
    <row r="32" spans="2:43" ht="20.45" customHeight="1">
      <c r="B32" t="s">
        <v>48</v>
      </c>
    </row>
    <row r="33" ht="20.45" customHeight="1"/>
    <row r="34" ht="20.45" customHeight="1"/>
    <row r="35" ht="20.45" customHeight="1"/>
    <row r="36" ht="20.45" customHeight="1"/>
    <row r="37" ht="20.45" customHeight="1"/>
    <row r="38" ht="20.45" customHeight="1"/>
    <row r="39" ht="20.45" customHeight="1"/>
    <row r="40" ht="20.45" customHeight="1"/>
    <row r="41" ht="20.45" customHeight="1"/>
    <row r="42" ht="20.45" customHeight="1"/>
    <row r="43" ht="20.45" customHeight="1"/>
    <row r="44" ht="20.45" customHeight="1"/>
    <row r="45" ht="20.45" customHeight="1"/>
    <row r="46" ht="20.45" customHeight="1"/>
    <row r="47" ht="20.45" customHeight="1"/>
    <row r="48" ht="20.45" customHeight="1"/>
    <row r="49" ht="20.45" customHeight="1"/>
    <row r="50" ht="20.45" customHeight="1"/>
    <row r="51" ht="20.45" customHeight="1"/>
    <row r="52" ht="20.45" customHeight="1"/>
    <row r="53" ht="20.45" customHeight="1"/>
    <row r="54" ht="20.45" customHeight="1"/>
    <row r="55" ht="20.45" customHeight="1"/>
    <row r="56" ht="20.45" customHeight="1"/>
    <row r="57" ht="20.45" customHeight="1"/>
    <row r="58" ht="20.45" customHeight="1"/>
    <row r="59" ht="20.45" customHeight="1"/>
    <row r="60" ht="20.45" customHeight="1"/>
    <row r="61" ht="20.45" customHeight="1"/>
    <row r="62" ht="20.45" customHeight="1"/>
    <row r="63" ht="20.45" customHeight="1"/>
    <row r="64" ht="20.45" customHeight="1"/>
    <row r="65" ht="20.45" customHeight="1"/>
    <row r="66" ht="20.45" customHeight="1"/>
    <row r="67" ht="20.45" customHeight="1"/>
  </sheetData>
  <mergeCells count="72">
    <mergeCell ref="B30:J30"/>
    <mergeCell ref="K30:O30"/>
    <mergeCell ref="L9:AQ9"/>
    <mergeCell ref="AI27:AM27"/>
    <mergeCell ref="E28:I28"/>
    <mergeCell ref="J28:N28"/>
    <mergeCell ref="O28:S28"/>
    <mergeCell ref="T28:X28"/>
    <mergeCell ref="Y28:AC28"/>
    <mergeCell ref="AD28:AH28"/>
    <mergeCell ref="AI28:AM28"/>
    <mergeCell ref="E27:I27"/>
    <mergeCell ref="J27:N27"/>
    <mergeCell ref="O27:S27"/>
    <mergeCell ref="T27:X27"/>
    <mergeCell ref="Y27:AC27"/>
    <mergeCell ref="AD27:AH27"/>
    <mergeCell ref="AI25:AM25"/>
    <mergeCell ref="E26:I26"/>
    <mergeCell ref="J26:N26"/>
    <mergeCell ref="O26:S26"/>
    <mergeCell ref="T26:X26"/>
    <mergeCell ref="Y26:AC26"/>
    <mergeCell ref="AD26:AH26"/>
    <mergeCell ref="AI26:AM26"/>
    <mergeCell ref="E25:I25"/>
    <mergeCell ref="J25:N25"/>
    <mergeCell ref="O25:S25"/>
    <mergeCell ref="T25:X25"/>
    <mergeCell ref="Y25:AC25"/>
    <mergeCell ref="AD25:AH25"/>
    <mergeCell ref="AD23:AH23"/>
    <mergeCell ref="AI23:AM23"/>
    <mergeCell ref="E24:I24"/>
    <mergeCell ref="J24:N24"/>
    <mergeCell ref="O24:S24"/>
    <mergeCell ref="T24:X24"/>
    <mergeCell ref="Y24:AC24"/>
    <mergeCell ref="AD24:AH24"/>
    <mergeCell ref="AI24:AM24"/>
    <mergeCell ref="B23:D28"/>
    <mergeCell ref="B20:I22"/>
    <mergeCell ref="J20:N22"/>
    <mergeCell ref="O21:S22"/>
    <mergeCell ref="T21:X22"/>
    <mergeCell ref="O20:AC20"/>
    <mergeCell ref="E23:I23"/>
    <mergeCell ref="J23:N23"/>
    <mergeCell ref="O23:S23"/>
    <mergeCell ref="T23:X23"/>
    <mergeCell ref="Y23:AC23"/>
    <mergeCell ref="Y21:AC22"/>
    <mergeCell ref="AD20:AH22"/>
    <mergeCell ref="AI20:AM22"/>
    <mergeCell ref="AC13:AD13"/>
    <mergeCell ref="AG15:AH15"/>
    <mergeCell ref="AI15:AO15"/>
    <mergeCell ref="AP15:AQ15"/>
    <mergeCell ref="B17:AQ17"/>
    <mergeCell ref="D19:W19"/>
    <mergeCell ref="B11:K11"/>
    <mergeCell ref="B13:S13"/>
    <mergeCell ref="B15:AF15"/>
    <mergeCell ref="L11:AQ11"/>
    <mergeCell ref="T13:U13"/>
    <mergeCell ref="V13:AB13"/>
    <mergeCell ref="A1:AR1"/>
    <mergeCell ref="A3:AR3"/>
    <mergeCell ref="B5:K5"/>
    <mergeCell ref="B7:K7"/>
    <mergeCell ref="L5:AQ5"/>
    <mergeCell ref="L7:AQ7"/>
  </mergeCells>
  <phoneticPr fontId="1"/>
  <pageMargins left="0.7" right="0.7" top="0.75" bottom="0.75"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プルダウンリスト</vt:lpstr>
      <vt:lpstr>施設一覧</vt:lpstr>
      <vt:lpstr>申請兼実績報告書</vt:lpstr>
      <vt:lpstr>内訳１保育人材確保経費</vt:lpstr>
      <vt:lpstr>内訳２医療用抗原検査経費</vt:lpstr>
      <vt:lpstr>内訳３消毒清掃経費</vt:lpstr>
      <vt:lpstr>内訳４改修費</vt:lpstr>
      <vt:lpstr>添付資料６理由書</vt:lpstr>
      <vt:lpstr>備品経費申請用台紙（原紙）</vt:lpstr>
      <vt:lpstr>備品経費申請用台紙（見本）</vt:lpstr>
      <vt:lpstr>仕入控除報告書</vt:lpstr>
      <vt:lpstr>仕入控除別紙１</vt:lpstr>
      <vt:lpstr>仕入控除別紙１!Print_Area</vt:lpstr>
      <vt:lpstr>仕入控除報告書!Print_Area</vt:lpstr>
      <vt:lpstr>申請兼実績報告書!Print_Area</vt:lpstr>
      <vt:lpstr>添付資料６理由書!Print_Area</vt:lpstr>
      <vt:lpstr>内訳１保育人材確保経費!Print_Area</vt:lpstr>
      <vt:lpstr>内訳２医療用抗原検査経費!Print_Area</vt:lpstr>
      <vt:lpstr>内訳３消毒清掃経費!Print_Area</vt:lpstr>
      <vt:lpstr>内訳４改修費!Print_Area</vt:lpstr>
      <vt:lpstr>'備品経費申請用台紙（見本）'!Print_Area</vt:lpstr>
      <vt:lpstr>'備品経費申請用台紙（原紙）'!Print_Area</vt:lpstr>
      <vt:lpstr>内訳１保育人材確保経費!Print_Titles</vt:lpstr>
      <vt:lpstr>内訳２医療用抗原検査経費!Print_Titles</vt:lpstr>
      <vt:lpstr>内訳３消毒清掃経費!Print_Titles</vt:lpstr>
      <vt:lpstr>内訳４改修費!Print_Titles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2023-07-31T04:02:02Z</cp:lastPrinted>
  <dcterms:created xsi:type="dcterms:W3CDTF">2022-04-18T10:41:39Z</dcterms:created>
  <dcterms:modified xsi:type="dcterms:W3CDTF">2023-07-31T04:14:53Z</dcterms:modified>
</cp:coreProperties>
</file>