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700_既存活用群\100_中規模改修\030_募集関連\010_募集要項\令和６年度\"/>
    </mc:Choice>
  </mc:AlternateContent>
  <xr:revisionPtr revIDLastSave="0" documentId="13_ncr:1_{F13E4EE1-D595-49E7-A585-96BA3E07860B}" xr6:coauthVersionLast="47" xr6:coauthVersionMax="47" xr10:uidLastSave="{00000000-0000-0000-0000-000000000000}"/>
  <workbookProtection lockStructure="1"/>
  <bookViews>
    <workbookView xWindow="-120" yWindow="-120" windowWidth="20730" windowHeight="11040" firstSheet="4" activeTab="6" xr2:uid="{00000000-000D-0000-FFFF-FFFF00000000}"/>
  </bookViews>
  <sheets>
    <sheet name="入力要領" sheetId="1" r:id="rId1"/>
    <sheet name="事業申込書（頭紙）" sheetId="2" r:id="rId2"/>
    <sheet name="添付資料一覧  " sheetId="12" r:id="rId3"/>
    <sheet name="様式1_事前協議兼交付申請 " sheetId="11" r:id="rId4"/>
    <sheet name="様式2_各室面積表（事前協議兼交付申請）" sheetId="5" r:id="rId5"/>
    <sheet name="様式3_補助金算出" sheetId="10" r:id="rId6"/>
    <sheet name="参考_見積書の参考例" sheetId="13" r:id="rId7"/>
  </sheets>
  <definedNames>
    <definedName name="_xlnm._FilterDatabase" localSheetId="3" hidden="1">'様式1_事前協議兼交付申請 '!$B$2:$O$9</definedName>
    <definedName name="_xlnm.Print_Area" localSheetId="6">参考_見積書の参考例!$A$1:$K$173</definedName>
    <definedName name="_xlnm.Print_Area" localSheetId="1">'事業申込書（頭紙）'!$A$1:$Y$30</definedName>
    <definedName name="_xlnm.Print_Area" localSheetId="2">'添付資料一覧  '!$A$1:$AC$59</definedName>
    <definedName name="_xlnm.Print_Area" localSheetId="0">入力要領!$A$1:$N$20</definedName>
    <definedName name="_xlnm.Print_Area" localSheetId="3">'様式1_事前協議兼交付申請 '!$A$1:$Q$177</definedName>
    <definedName name="_xlnm.Print_Area" localSheetId="4">'様式2_各室面積表（事前協議兼交付申請）'!$A$1:$AB$34</definedName>
    <definedName name="_xlnm.Print_Area" localSheetId="5">様式3_補助金算出!$A$1:$X$29</definedName>
    <definedName name="法人種別" localSheetId="2">#REF!</definedName>
    <definedName name="法人種別" localSheetId="3">#REF!</definedName>
    <definedName name="法人種別" localSheetId="5">#REF!</definedName>
    <definedName name="法人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0" l="1"/>
  <c r="I88" i="11"/>
  <c r="G3" i="11"/>
  <c r="G28" i="11"/>
  <c r="G24" i="11"/>
  <c r="T85" i="11"/>
  <c r="O56" i="11"/>
  <c r="O55" i="11"/>
  <c r="M46" i="11"/>
  <c r="I130" i="11"/>
  <c r="R85" i="11"/>
  <c r="I85" i="11" s="1"/>
  <c r="R86" i="11"/>
  <c r="I86" i="11" s="1"/>
  <c r="T86" i="11" s="1"/>
  <c r="R87" i="11"/>
  <c r="I87" i="11" s="1"/>
  <c r="T87" i="11" s="1"/>
  <c r="R88" i="11"/>
  <c r="R84" i="11"/>
  <c r="I84" i="11" s="1"/>
  <c r="T84" i="11" s="1"/>
  <c r="F16" i="10" l="1"/>
  <c r="L14" i="10"/>
  <c r="L13" i="10"/>
  <c r="L12" i="10"/>
  <c r="AA8" i="10"/>
  <c r="L15" i="10" s="1"/>
  <c r="P7" i="10"/>
  <c r="P6" i="10"/>
  <c r="P5" i="10"/>
  <c r="R1" i="10"/>
  <c r="R26" i="5"/>
  <c r="I26" i="5"/>
  <c r="G26" i="5"/>
  <c r="X16" i="5"/>
  <c r="U16" i="5"/>
  <c r="G16" i="5"/>
  <c r="G27" i="5" s="1"/>
  <c r="X15" i="5"/>
  <c r="U15" i="5"/>
  <c r="R15" i="5"/>
  <c r="O15" i="5"/>
  <c r="L15" i="5"/>
  <c r="I15" i="5"/>
  <c r="I16" i="5" s="1"/>
  <c r="G15" i="5"/>
  <c r="X9" i="5"/>
  <c r="U9" i="5"/>
  <c r="R9" i="5"/>
  <c r="R16" i="5" s="1"/>
  <c r="R27" i="5" s="1"/>
  <c r="O9" i="5"/>
  <c r="O16" i="5" s="1"/>
  <c r="L9" i="5"/>
  <c r="L16" i="5" s="1"/>
  <c r="I9" i="5"/>
  <c r="G9" i="5"/>
  <c r="J167" i="11"/>
  <c r="J158" i="11"/>
  <c r="G158" i="11"/>
  <c r="J149" i="11"/>
  <c r="I142" i="11"/>
  <c r="T88" i="11"/>
  <c r="K51" i="11"/>
  <c r="J51" i="11"/>
  <c r="I51" i="11"/>
  <c r="H51" i="11"/>
  <c r="G51" i="11"/>
  <c r="M51" i="11" s="1"/>
  <c r="L47" i="11"/>
  <c r="K47" i="11"/>
  <c r="J47" i="11"/>
  <c r="I47" i="11"/>
  <c r="H47" i="11"/>
  <c r="G47" i="11"/>
  <c r="M45" i="11"/>
  <c r="M47" i="11" s="1"/>
  <c r="L41" i="11"/>
  <c r="K41" i="11"/>
  <c r="J41" i="11"/>
  <c r="I41" i="11"/>
  <c r="H41" i="11"/>
  <c r="G41" i="11"/>
  <c r="M40" i="11"/>
  <c r="M39" i="11"/>
  <c r="M41" i="11" s="1"/>
  <c r="L35" i="11"/>
  <c r="K35" i="11"/>
  <c r="J35" i="11"/>
  <c r="I35" i="11"/>
  <c r="H35" i="11"/>
  <c r="G35" i="11"/>
  <c r="M34" i="11"/>
  <c r="M33" i="11"/>
  <c r="M35" i="11" s="1"/>
  <c r="I28" i="11"/>
  <c r="H28" i="11"/>
  <c r="J27" i="11"/>
  <c r="L24" i="11"/>
  <c r="K24" i="11"/>
  <c r="J24" i="11"/>
  <c r="I24" i="11"/>
  <c r="H24" i="11"/>
  <c r="M23" i="11"/>
  <c r="J18" i="11"/>
  <c r="M15" i="11"/>
  <c r="M14" i="11"/>
  <c r="AD11" i="12"/>
  <c r="AD10" i="12"/>
  <c r="AD9" i="12"/>
  <c r="AD8" i="12"/>
  <c r="AD7" i="12"/>
  <c r="AD2" i="12"/>
  <c r="AD19" i="12" s="1"/>
  <c r="J28" i="11" l="1"/>
  <c r="T15" i="11"/>
  <c r="R14" i="11"/>
  <c r="S14" i="11"/>
  <c r="T14" i="11" s="1"/>
  <c r="U14" i="11" s="1"/>
  <c r="M24" i="11"/>
  <c r="AD13" i="12"/>
  <c r="AD4" i="12"/>
  <c r="AD18" i="12"/>
  <c r="I27" i="5"/>
  <c r="AD6" i="12"/>
  <c r="L16" i="10"/>
  <c r="P8" i="10"/>
  <c r="U84" i="11"/>
  <c r="E20" i="10" l="1"/>
</calcChain>
</file>

<file path=xl/sharedStrings.xml><?xml version="1.0" encoding="utf-8"?>
<sst xmlns="http://schemas.openxmlformats.org/spreadsheetml/2006/main" count="723" uniqueCount="452">
  <si>
    <t>入力にあたっての留意点</t>
    <rPh sb="0" eb="2">
      <t>ニュウリョク</t>
    </rPh>
    <rPh sb="8" eb="10">
      <t>リュウイ</t>
    </rPh>
    <rPh sb="10" eb="11">
      <t>テン</t>
    </rPh>
    <phoneticPr fontId="5"/>
  </si>
  <si>
    <t>←この色の部分は、入力が可能なセルです。</t>
    <rPh sb="3" eb="4">
      <t>イロ</t>
    </rPh>
    <rPh sb="5" eb="7">
      <t>ブブン</t>
    </rPh>
    <rPh sb="9" eb="11">
      <t>ニュウリョク</t>
    </rPh>
    <rPh sb="12" eb="14">
      <t>カノウ</t>
    </rPh>
    <phoneticPr fontId="5"/>
  </si>
  <si>
    <t>←この色の部分は、プルダウンにより選択いただけます。</t>
    <rPh sb="3" eb="4">
      <t>イロ</t>
    </rPh>
    <rPh sb="5" eb="7">
      <t>ブブン</t>
    </rPh>
    <rPh sb="17" eb="19">
      <t>センタク</t>
    </rPh>
    <phoneticPr fontId="5"/>
  </si>
  <si>
    <t>←この色の部分は、入力不要です。</t>
    <rPh sb="3" eb="4">
      <t>イロ</t>
    </rPh>
    <rPh sb="5" eb="7">
      <t>ブブン</t>
    </rPh>
    <rPh sb="9" eb="11">
      <t>ニュウリョク</t>
    </rPh>
    <rPh sb="11" eb="13">
      <t>フヨウ</t>
    </rPh>
    <phoneticPr fontId="5"/>
  </si>
  <si>
    <t>その他の部分は、基本的に自動計算により処理しています。</t>
    <rPh sb="2" eb="3">
      <t>ホカ</t>
    </rPh>
    <rPh sb="4" eb="6">
      <t>ブブン</t>
    </rPh>
    <rPh sb="8" eb="11">
      <t>キホンテキ</t>
    </rPh>
    <rPh sb="12" eb="14">
      <t>ジドウ</t>
    </rPh>
    <rPh sb="14" eb="16">
      <t>ケイサン</t>
    </rPh>
    <rPh sb="19" eb="21">
      <t>ショリ</t>
    </rPh>
    <phoneticPr fontId="5"/>
  </si>
  <si>
    <t>（全て入力をしないと正しい数値が表示されませんので、入力漏れにご注意ください。）</t>
    <rPh sb="1" eb="2">
      <t>スベ</t>
    </rPh>
    <rPh sb="3" eb="5">
      <t>ニュウリョク</t>
    </rPh>
    <rPh sb="10" eb="11">
      <t>タダ</t>
    </rPh>
    <rPh sb="13" eb="15">
      <t>スウチ</t>
    </rPh>
    <rPh sb="16" eb="18">
      <t>ヒョウジ</t>
    </rPh>
    <rPh sb="26" eb="28">
      <t>ニュウリョク</t>
    </rPh>
    <rPh sb="28" eb="29">
      <t>モ</t>
    </rPh>
    <rPh sb="32" eb="34">
      <t>チュウイ</t>
    </rPh>
    <phoneticPr fontId="5"/>
  </si>
  <si>
    <t>行が不足する等、修正が必要な場合はシートの保護を解除していただくことも可能です。</t>
    <rPh sb="0" eb="1">
      <t>ギョウ</t>
    </rPh>
    <rPh sb="2" eb="4">
      <t>フソク</t>
    </rPh>
    <rPh sb="6" eb="7">
      <t>トウ</t>
    </rPh>
    <rPh sb="8" eb="10">
      <t>シュウセイ</t>
    </rPh>
    <rPh sb="11" eb="13">
      <t>ヒツヨウ</t>
    </rPh>
    <rPh sb="14" eb="16">
      <t>バアイ</t>
    </rPh>
    <rPh sb="21" eb="23">
      <t>ホゴ</t>
    </rPh>
    <rPh sb="24" eb="26">
      <t>カイジョ</t>
    </rPh>
    <rPh sb="35" eb="37">
      <t>カノウ</t>
    </rPh>
    <phoneticPr fontId="4"/>
  </si>
  <si>
    <t>ただし、自動計算用の数式が消える可能性がありますので、行の削除は行わないでください。</t>
    <rPh sb="4" eb="6">
      <t>ジドウ</t>
    </rPh>
    <rPh sb="6" eb="8">
      <t>ケイサン</t>
    </rPh>
    <rPh sb="8" eb="9">
      <t>ヨウ</t>
    </rPh>
    <rPh sb="10" eb="12">
      <t>スウシキ</t>
    </rPh>
    <rPh sb="13" eb="14">
      <t>キ</t>
    </rPh>
    <rPh sb="16" eb="18">
      <t>カノウ</t>
    </rPh>
    <phoneticPr fontId="4"/>
  </si>
  <si>
    <t>・シートの保護を解除する場合</t>
    <rPh sb="5" eb="7">
      <t>ホゴ</t>
    </rPh>
    <rPh sb="8" eb="10">
      <t>カイジョ</t>
    </rPh>
    <rPh sb="12" eb="14">
      <t>バアイ</t>
    </rPh>
    <phoneticPr fontId="4"/>
  </si>
  <si>
    <t>「校閲」→「シートの保護の解除」</t>
    <rPh sb="1" eb="3">
      <t>コウエツ</t>
    </rPh>
    <phoneticPr fontId="4"/>
  </si>
  <si>
    <t>作業が終わりましたら、念のため再度シートの保護をしてください。</t>
    <rPh sb="0" eb="2">
      <t>サギョウ</t>
    </rPh>
    <rPh sb="3" eb="4">
      <t>オ</t>
    </rPh>
    <rPh sb="11" eb="12">
      <t>ネン</t>
    </rPh>
    <rPh sb="15" eb="17">
      <t>サイド</t>
    </rPh>
    <rPh sb="21" eb="23">
      <t>ホゴ</t>
    </rPh>
    <phoneticPr fontId="4"/>
  </si>
  <si>
    <t>・シートを保護する場合</t>
    <rPh sb="5" eb="7">
      <t>ホゴ</t>
    </rPh>
    <rPh sb="9" eb="11">
      <t>バアイ</t>
    </rPh>
    <phoneticPr fontId="4"/>
  </si>
  <si>
    <t>「校閲」→「シートの保護」→ＯＫ　　　</t>
    <rPh sb="1" eb="3">
      <t>コウエツ</t>
    </rPh>
    <rPh sb="10" eb="12">
      <t>ホゴ</t>
    </rPh>
    <phoneticPr fontId="4"/>
  </si>
  <si>
    <t>※この際に、パスワードは設定しないでください。</t>
    <rPh sb="3" eb="4">
      <t>サイ</t>
    </rPh>
    <phoneticPr fontId="4"/>
  </si>
  <si>
    <t>様式１</t>
    <rPh sb="0" eb="2">
      <t>ヨウシキ</t>
    </rPh>
    <phoneticPr fontId="4"/>
  </si>
  <si>
    <t>都</t>
    <rPh sb="0" eb="1">
      <t>ト</t>
    </rPh>
    <phoneticPr fontId="4"/>
  </si>
  <si>
    <t>市</t>
    <rPh sb="0" eb="1">
      <t>シ</t>
    </rPh>
    <phoneticPr fontId="4"/>
  </si>
  <si>
    <t>令和</t>
    <rPh sb="0" eb="2">
      <t>レイワ</t>
    </rPh>
    <phoneticPr fontId="4" alignment="distributed"/>
  </si>
  <si>
    <t>年</t>
    <rPh sb="0" eb="1">
      <t>ネン</t>
    </rPh>
    <phoneticPr fontId="4" alignment="distributed"/>
  </si>
  <si>
    <t>月</t>
    <rPh sb="0" eb="1">
      <t>ガツ</t>
    </rPh>
    <phoneticPr fontId="4" alignment="distributed"/>
  </si>
  <si>
    <t>日</t>
    <rPh sb="0" eb="1">
      <t>ニチ</t>
    </rPh>
    <phoneticPr fontId="4" alignment="distributed"/>
  </si>
  <si>
    <t>道</t>
    <rPh sb="0" eb="1">
      <t>ドウ</t>
    </rPh>
    <phoneticPr fontId="4"/>
  </si>
  <si>
    <t>区</t>
    <rPh sb="0" eb="1">
      <t>ク</t>
    </rPh>
    <phoneticPr fontId="4"/>
  </si>
  <si>
    <t>横浜市長　</t>
    <phoneticPr fontId="5"/>
  </si>
  <si>
    <t>府</t>
    <rPh sb="0" eb="1">
      <t>フ</t>
    </rPh>
    <phoneticPr fontId="4"/>
  </si>
  <si>
    <t>町</t>
    <rPh sb="0" eb="1">
      <t>チョウ</t>
    </rPh>
    <phoneticPr fontId="4"/>
  </si>
  <si>
    <t>法人名称</t>
    <rPh sb="0" eb="4">
      <t>フリガナ</t>
    </rPh>
    <phoneticPr fontId="4" alignment="distributed"/>
  </si>
  <si>
    <t>所在地</t>
    <rPh sb="0" eb="3">
      <t>フリガナ</t>
    </rPh>
    <phoneticPr fontId="4" alignment="distributed"/>
  </si>
  <si>
    <t>〒</t>
    <phoneticPr fontId="4" alignment="distributed"/>
  </si>
  <si>
    <t>TEL</t>
    <phoneticPr fontId="4" alignment="distributed"/>
  </si>
  <si>
    <t>代表者職氏名</t>
    <rPh sb="0" eb="6">
      <t>フリガナ</t>
    </rPh>
    <phoneticPr fontId="4" alignment="distributed"/>
  </si>
  <si>
    <t>　認可保育所・幼保連携型認定こども園の中規模改修等について、事業計画書を添えて申請します。</t>
    <rPh sb="1" eb="3">
      <t>ニンカ</t>
    </rPh>
    <rPh sb="3" eb="6">
      <t>ホイクジョ</t>
    </rPh>
    <rPh sb="7" eb="9">
      <t>ヨウホ</t>
    </rPh>
    <rPh sb="9" eb="11">
      <t>レンケイ</t>
    </rPh>
    <rPh sb="11" eb="12">
      <t>ガタ</t>
    </rPh>
    <rPh sb="12" eb="14">
      <t>ニンテイ</t>
    </rPh>
    <rPh sb="17" eb="18">
      <t>エン</t>
    </rPh>
    <rPh sb="19" eb="22">
      <t>チュウキボ</t>
    </rPh>
    <rPh sb="22" eb="24">
      <t>カイシュウ</t>
    </rPh>
    <phoneticPr fontId="4"/>
  </si>
  <si>
    <t>施設名称</t>
    <rPh sb="0" eb="2">
      <t>シセツ</t>
    </rPh>
    <rPh sb="2" eb="4">
      <t>メイショウ</t>
    </rPh>
    <phoneticPr fontId="5"/>
  </si>
  <si>
    <t>連絡先</t>
    <phoneticPr fontId="4" alignment="distributed"/>
  </si>
  <si>
    <t>担当部署名</t>
    <rPh sb="2" eb="4">
      <t>ブショ</t>
    </rPh>
    <rPh sb="4" eb="5">
      <t>メイ</t>
    </rPh>
    <phoneticPr fontId="4" alignment="distributed"/>
  </si>
  <si>
    <t>担当者名</t>
    <rPh sb="0" eb="3">
      <t>タントウシャ</t>
    </rPh>
    <rPh sb="3" eb="4">
      <t>メイ</t>
    </rPh>
    <phoneticPr fontId="4" alignment="distributed"/>
  </si>
  <si>
    <t>電話番号</t>
  </si>
  <si>
    <t>ＦＡＸ番号</t>
  </si>
  <si>
    <t>担当Ｅﾒｰﾙｱﾄﾞﾚｽ</t>
    <rPh sb="0" eb="2">
      <t>タントウ</t>
    </rPh>
    <phoneticPr fontId="4" alignment="distributed"/>
  </si>
  <si>
    <t>設計事務所名</t>
  </si>
  <si>
    <t>登録番号第</t>
    <rPh sb="4" eb="5">
      <t>ダイ</t>
    </rPh>
    <phoneticPr fontId="4" alignment="distributed"/>
  </si>
  <si>
    <t>号</t>
    <rPh sb="0" eb="1">
      <t>ゴウ</t>
    </rPh>
    <phoneticPr fontId="4" alignment="distributed"/>
  </si>
  <si>
    <t>←設計者がいない場合は「該当なし」と記入</t>
    <rPh sb="1" eb="4">
      <t>セッケイシャ</t>
    </rPh>
    <rPh sb="8" eb="10">
      <t>バアイ</t>
    </rPh>
    <rPh sb="12" eb="14">
      <t>ガイトウ</t>
    </rPh>
    <rPh sb="18" eb="20">
      <t>キニュウ</t>
    </rPh>
    <phoneticPr fontId="5"/>
  </si>
  <si>
    <t>設計担当</t>
  </si>
  <si>
    <t>担当Ｅﾒｰﾙｱﾄﾞﾚｽ</t>
    <phoneticPr fontId="4" alignment="distributed"/>
  </si>
  <si>
    <t>本市での保育所設計実績</t>
    <rPh sb="0" eb="2">
      <t>ホンシ</t>
    </rPh>
    <rPh sb="4" eb="6">
      <t>ホイク</t>
    </rPh>
    <rPh sb="6" eb="7">
      <t>ショ</t>
    </rPh>
    <rPh sb="7" eb="9">
      <t>セッケイ</t>
    </rPh>
    <rPh sb="9" eb="11">
      <t>ジッセキ</t>
    </rPh>
    <phoneticPr fontId="4" alignment="distributed"/>
  </si>
  <si>
    <t>有</t>
    <rPh sb="0" eb="1">
      <t>ア</t>
    </rPh>
    <phoneticPr fontId="4" alignment="distributed"/>
  </si>
  <si>
    <t>無</t>
    <rPh sb="0" eb="1">
      <t>ナ</t>
    </rPh>
    <phoneticPr fontId="4" alignment="distributed"/>
  </si>
  <si>
    <t>（他都市での保育所設計実績</t>
    <rPh sb="1" eb="4">
      <t>タトシ</t>
    </rPh>
    <rPh sb="6" eb="8">
      <t>ホイク</t>
    </rPh>
    <rPh sb="8" eb="9">
      <t>ショ</t>
    </rPh>
    <rPh sb="9" eb="11">
      <t>セッケイ</t>
    </rPh>
    <rPh sb="11" eb="13">
      <t>ジッセキ</t>
    </rPh>
    <phoneticPr fontId="4" alignment="distributed"/>
  </si>
  <si>
    <t>）</t>
    <phoneticPr fontId="4" alignment="distributed"/>
  </si>
  <si>
    <t>横浜市民間保育所等中規模改修事業申込書　添付書類一覧</t>
    <rPh sb="14" eb="16">
      <t>ジギョウ</t>
    </rPh>
    <rPh sb="16" eb="19">
      <t>モウシコミショ</t>
    </rPh>
    <phoneticPr fontId="4"/>
  </si>
  <si>
    <t>↓施設名称が表示されない場合には記入してください。</t>
    <rPh sb="1" eb="3">
      <t>シセツ</t>
    </rPh>
    <rPh sb="3" eb="5">
      <t>メイショウ</t>
    </rPh>
    <rPh sb="6" eb="8">
      <t>ヒョウジ</t>
    </rPh>
    <rPh sb="12" eb="14">
      <t>バアイ</t>
    </rPh>
    <rPh sb="16" eb="18">
      <t>キニュウ</t>
    </rPh>
    <phoneticPr fontId="5"/>
  </si>
  <si>
    <t>添付書類</t>
  </si>
  <si>
    <t>備考</t>
  </si>
  <si>
    <t>提出</t>
  </si>
  <si>
    <t>　事業計画書</t>
    <rPh sb="1" eb="3">
      <t>ジギョウ</t>
    </rPh>
    <rPh sb="3" eb="6">
      <t>ケイカクショ</t>
    </rPh>
    <phoneticPr fontId="5"/>
  </si>
  <si>
    <t>ファイル名称</t>
    <rPh sb="4" eb="6">
      <t>メイショウ</t>
    </rPh>
    <phoneticPr fontId="5"/>
  </si>
  <si>
    <t>事業計画書</t>
    <rPh sb="0" eb="2">
      <t>ジギョウ</t>
    </rPh>
    <rPh sb="2" eb="5">
      <t>ケイカクショ</t>
    </rPh>
    <phoneticPr fontId="5"/>
  </si>
  <si>
    <t>様式１</t>
    <rPh sb="0" eb="2">
      <t>ヨウシキ</t>
    </rPh>
    <phoneticPr fontId="5"/>
  </si>
  <si>
    <t>□</t>
  </si>
  <si>
    <t>　対象設備の老朽状況・改修内容</t>
    <rPh sb="1" eb="3">
      <t>タイショウ</t>
    </rPh>
    <rPh sb="3" eb="5">
      <t>セツビ</t>
    </rPh>
    <rPh sb="6" eb="8">
      <t>ロウキュウ</t>
    </rPh>
    <rPh sb="8" eb="10">
      <t>ジョウキョウ</t>
    </rPh>
    <rPh sb="11" eb="13">
      <t>カイシュウ</t>
    </rPh>
    <rPh sb="13" eb="15">
      <t>ナイヨウ</t>
    </rPh>
    <phoneticPr fontId="5"/>
  </si>
  <si>
    <t>案内図</t>
    <phoneticPr fontId="5"/>
  </si>
  <si>
    <t>最寄りの鉄道駅からの経路が分かるもの</t>
    <rPh sb="10" eb="12">
      <t>ケイロ</t>
    </rPh>
    <rPh sb="13" eb="14">
      <t>ワ</t>
    </rPh>
    <phoneticPr fontId="5"/>
  </si>
  <si>
    <t>配置図・平面図（既存）</t>
    <rPh sb="8" eb="10">
      <t>キゾン</t>
    </rPh>
    <phoneticPr fontId="5"/>
  </si>
  <si>
    <t>現状の図面</t>
    <rPh sb="0" eb="2">
      <t>ゲンジョウ</t>
    </rPh>
    <rPh sb="3" eb="5">
      <t>ズメン</t>
    </rPh>
    <phoneticPr fontId="5"/>
  </si>
  <si>
    <t>平面図（改修後）</t>
    <rPh sb="0" eb="3">
      <t>ヘイメンズ</t>
    </rPh>
    <rPh sb="4" eb="6">
      <t>カイシュウ</t>
    </rPh>
    <rPh sb="6" eb="7">
      <t>ゴ</t>
    </rPh>
    <phoneticPr fontId="5"/>
  </si>
  <si>
    <t>改修後の範囲が分かるもの</t>
    <rPh sb="0" eb="2">
      <t>カイシュウ</t>
    </rPh>
    <rPh sb="2" eb="3">
      <t>ゴ</t>
    </rPh>
    <rPh sb="4" eb="6">
      <t>ハンイ</t>
    </rPh>
    <rPh sb="7" eb="8">
      <t>ワ</t>
    </rPh>
    <phoneticPr fontId="5"/>
  </si>
  <si>
    <t>各室面積表（改修後）</t>
    <rPh sb="6" eb="8">
      <t>カイシュウ</t>
    </rPh>
    <rPh sb="8" eb="9">
      <t>ゴ</t>
    </rPh>
    <phoneticPr fontId="5"/>
  </si>
  <si>
    <r>
      <t>改修等で各室の</t>
    </r>
    <r>
      <rPr>
        <u/>
        <sz val="11"/>
        <color theme="1"/>
        <rFont val="BIZ UDP明朝 Medium"/>
        <family val="1"/>
        <charset val="128"/>
      </rPr>
      <t>面積を変更する場合に提出</t>
    </r>
    <r>
      <rPr>
        <sz val="11"/>
        <color theme="1"/>
        <rFont val="BIZ UDP明朝 Medium"/>
        <family val="1"/>
        <charset val="128"/>
      </rPr>
      <t>　</t>
    </r>
    <r>
      <rPr>
        <b/>
        <sz val="11"/>
        <color theme="1"/>
        <rFont val="BIZ UDP明朝 Medium"/>
        <family val="1"/>
        <charset val="128"/>
      </rPr>
      <t>様式２</t>
    </r>
    <rPh sb="0" eb="2">
      <t>カイシュウ</t>
    </rPh>
    <rPh sb="2" eb="3">
      <t>トウ</t>
    </rPh>
    <rPh sb="4" eb="6">
      <t>カクシツ</t>
    </rPh>
    <rPh sb="7" eb="9">
      <t>メンセキ</t>
    </rPh>
    <rPh sb="10" eb="12">
      <t>ヘンコウ</t>
    </rPh>
    <rPh sb="14" eb="16">
      <t>バアイ</t>
    </rPh>
    <rPh sb="17" eb="19">
      <t>テイシュツ</t>
    </rPh>
    <rPh sb="20" eb="22">
      <t>ヨウシキ</t>
    </rPh>
    <phoneticPr fontId="5"/>
  </si>
  <si>
    <t>現況写真</t>
    <phoneticPr fontId="5"/>
  </si>
  <si>
    <t>修繕・改修予定の設備等の写真</t>
    <rPh sb="0" eb="2">
      <t>シュウゼン</t>
    </rPh>
    <rPh sb="3" eb="5">
      <t>カイシュウ</t>
    </rPh>
    <rPh sb="5" eb="7">
      <t>ヨテイ</t>
    </rPh>
    <rPh sb="8" eb="10">
      <t>セツビ</t>
    </rPh>
    <rPh sb="10" eb="11">
      <t>トウ</t>
    </rPh>
    <rPh sb="12" eb="14">
      <t>シャシン</t>
    </rPh>
    <phoneticPr fontId="5"/>
  </si>
  <si>
    <t>改修対象設備の経過年数が分かる書類</t>
    <rPh sb="12" eb="13">
      <t>ワ</t>
    </rPh>
    <rPh sb="15" eb="17">
      <t>ショルイ</t>
    </rPh>
    <phoneticPr fontId="5"/>
  </si>
  <si>
    <t>型番、前回改修工事時の図面等</t>
    <rPh sb="0" eb="2">
      <t>カタバン</t>
    </rPh>
    <rPh sb="3" eb="5">
      <t>ゼンカイ</t>
    </rPh>
    <rPh sb="5" eb="7">
      <t>カイシュウ</t>
    </rPh>
    <rPh sb="7" eb="9">
      <t>コウジ</t>
    </rPh>
    <rPh sb="9" eb="10">
      <t>ジ</t>
    </rPh>
    <rPh sb="11" eb="13">
      <t>ズメン</t>
    </rPh>
    <rPh sb="13" eb="14">
      <t>トウ</t>
    </rPh>
    <phoneticPr fontId="5"/>
  </si>
  <si>
    <t>□</t>
    <phoneticPr fontId="4"/>
  </si>
  <si>
    <t>　その他必要書類</t>
    <rPh sb="3" eb="4">
      <t>タ</t>
    </rPh>
    <rPh sb="4" eb="6">
      <t>ヒツヨウ</t>
    </rPh>
    <rPh sb="6" eb="8">
      <t>ショルイ</t>
    </rPh>
    <phoneticPr fontId="5"/>
  </si>
  <si>
    <t>各費用の積算根拠となる資料</t>
    <phoneticPr fontId="5"/>
  </si>
  <si>
    <t>修繕等にかかる補助金額の算出資料</t>
    <rPh sb="0" eb="2">
      <t>シュウゼン</t>
    </rPh>
    <phoneticPr fontId="4"/>
  </si>
  <si>
    <t>理事会（取締役会）の議事録</t>
  </si>
  <si>
    <t>整備費用及び認可時に必要な資金(*)の充当方法を記載。（法人預金の充当額）</t>
    <phoneticPr fontId="5"/>
  </si>
  <si>
    <t>（記載事項）</t>
  </si>
  <si>
    <t>・整備事業への申請についての承認</t>
  </si>
  <si>
    <t>・資金計画についての承認</t>
    <rPh sb="3" eb="5">
      <t>ケイカク</t>
    </rPh>
    <rPh sb="4" eb="5">
      <t>カク</t>
    </rPh>
    <phoneticPr fontId="4"/>
  </si>
  <si>
    <t>申込書類作成イメージ(紙で提出する場合)</t>
    <rPh sb="11" eb="12">
      <t>カミ</t>
    </rPh>
    <rPh sb="13" eb="15">
      <t>テイシュツ</t>
    </rPh>
    <rPh sb="17" eb="19">
      <t>バアイ</t>
    </rPh>
    <phoneticPr fontId="4"/>
  </si>
  <si>
    <r>
      <t>■事業申込書（表紙）、計画概要書、添付資料一覧、添付書類の順に書類を重ねて、</t>
    </r>
    <r>
      <rPr>
        <b/>
        <u/>
        <sz val="10.5"/>
        <color theme="1"/>
        <rFont val="ＭＳ ゴシック"/>
        <family val="3"/>
        <charset val="128"/>
      </rPr>
      <t/>
    </r>
    <phoneticPr fontId="4"/>
  </si>
  <si>
    <t>Ａ４判ダブルリングファイルに綴じて提出してください。</t>
  </si>
  <si>
    <r>
      <t>■</t>
    </r>
    <r>
      <rPr>
        <u/>
        <sz val="11"/>
        <color theme="1"/>
        <rFont val="BIZ UDP明朝 Medium"/>
        <family val="1"/>
        <charset val="128"/>
      </rPr>
      <t>添付書類一覧表の番号に対応したインデックスを付けてください</t>
    </r>
    <r>
      <rPr>
        <sz val="11"/>
        <color theme="1"/>
        <rFont val="BIZ UDP明朝 Medium"/>
        <family val="1"/>
        <charset val="128"/>
      </rPr>
      <t>。</t>
    </r>
    <phoneticPr fontId="4"/>
  </si>
  <si>
    <t>（※書類には直接貼り付けず、仕切り紙を用いてください。）</t>
    <phoneticPr fontId="4"/>
  </si>
  <si>
    <r>
      <t>■申請書類は見やすい範囲内で可能な限り</t>
    </r>
    <r>
      <rPr>
        <u/>
        <sz val="11"/>
        <color theme="1"/>
        <rFont val="BIZ UDP明朝 Medium"/>
        <family val="1"/>
        <charset val="128"/>
      </rPr>
      <t>両面印刷</t>
    </r>
    <r>
      <rPr>
        <sz val="11"/>
        <color theme="1"/>
        <rFont val="BIZ UDP明朝 Medium"/>
        <family val="1"/>
        <charset val="128"/>
      </rPr>
      <t>で作成してください。</t>
    </r>
  </si>
  <si>
    <t>事業計画書</t>
  </si>
  <si>
    <t>施設の名称</t>
    <rPh sb="0" eb="2">
      <t>シセツ</t>
    </rPh>
    <phoneticPr fontId="4"/>
  </si>
  <si>
    <t>施設の種別</t>
    <rPh sb="0" eb="2">
      <t>シセツ</t>
    </rPh>
    <rPh sb="3" eb="5">
      <t>シュベツ</t>
    </rPh>
    <phoneticPr fontId="4"/>
  </si>
  <si>
    <t>施設の所在地</t>
    <rPh sb="0" eb="2">
      <t>シセツ</t>
    </rPh>
    <phoneticPr fontId="4"/>
  </si>
  <si>
    <t>横浜市</t>
    <rPh sb="0" eb="3">
      <t>ヨコハマシ</t>
    </rPh>
    <phoneticPr fontId="4"/>
  </si>
  <si>
    <t>開所年月日</t>
    <rPh sb="0" eb="5">
      <t>カイショネンガッピ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</si>
  <si>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</si>
  <si>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</si>
  <si>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</si>
  <si>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事業内容</t>
    <rPh sb="0" eb="4">
      <t>ジギョウナイヨウ</t>
    </rPh>
    <phoneticPr fontId="5"/>
  </si>
  <si>
    <t>設備等改修</t>
    <rPh sb="0" eb="5">
      <t>セツビトウカイシュウ</t>
    </rPh>
    <phoneticPr fontId="5"/>
  </si>
  <si>
    <t>待機児童</t>
    <rPh sb="0" eb="4">
      <t>タイキジドウ</t>
    </rPh>
    <phoneticPr fontId="5"/>
  </si>
  <si>
    <t>内装改修</t>
    <rPh sb="0" eb="4">
      <t>ナイソウカイシュウ</t>
    </rPh>
    <phoneticPr fontId="5"/>
  </si>
  <si>
    <t>３～５歳児定員縮減</t>
    <rPh sb="3" eb="5">
      <t>サイジ</t>
    </rPh>
    <rPh sb="5" eb="7">
      <t>テイイン</t>
    </rPh>
    <rPh sb="7" eb="9">
      <t>シュクゲン</t>
    </rPh>
    <phoneticPr fontId="5"/>
  </si>
  <si>
    <t>物品購入</t>
    <rPh sb="0" eb="4">
      <t>ブッピンコウニュウ</t>
    </rPh>
    <phoneticPr fontId="5"/>
  </si>
  <si>
    <t>１  定員　※　申請年度における状況を記載してください。</t>
    <rPh sb="8" eb="10">
      <t>シンセイ</t>
    </rPh>
    <rPh sb="10" eb="12">
      <t>ネンド</t>
    </rPh>
    <rPh sb="16" eb="18">
      <t>ジョウキョウ</t>
    </rPh>
    <rPh sb="19" eb="21">
      <t>キサイ</t>
    </rPh>
    <phoneticPr fontId="5"/>
  </si>
  <si>
    <t>市チェック項目</t>
    <rPh sb="0" eb="1">
      <t>シ</t>
    </rPh>
    <rPh sb="5" eb="7">
      <t>コウモク</t>
    </rPh>
    <phoneticPr fontId="4"/>
  </si>
  <si>
    <t>０歳児</t>
    <rPh sb="1" eb="3">
      <t>サイジ</t>
    </rPh>
    <phoneticPr fontId="5"/>
  </si>
  <si>
    <t>１歳児</t>
    <rPh sb="1" eb="3">
      <t>サイジ</t>
    </rPh>
    <phoneticPr fontId="5"/>
  </si>
  <si>
    <t>２歳児</t>
    <rPh sb="1" eb="3">
      <t>サイジ</t>
    </rPh>
    <phoneticPr fontId="5"/>
  </si>
  <si>
    <t>３歳児</t>
    <rPh sb="1" eb="3">
      <t>サイジ</t>
    </rPh>
    <phoneticPr fontId="5"/>
  </si>
  <si>
    <t>４歳児</t>
    <rPh sb="1" eb="3">
      <t>サイジ</t>
    </rPh>
    <phoneticPr fontId="5"/>
  </si>
  <si>
    <t>５歳児</t>
    <rPh sb="1" eb="3">
      <t>サイジ</t>
    </rPh>
    <phoneticPr fontId="5"/>
  </si>
  <si>
    <t>合計</t>
    <rPh sb="0" eb="2">
      <t>ゴウケイ</t>
    </rPh>
    <phoneticPr fontId="5"/>
  </si>
  <si>
    <t>加算なし</t>
    <rPh sb="0" eb="2">
      <t>カサン</t>
    </rPh>
    <phoneticPr fontId="4"/>
  </si>
  <si>
    <t>＋132万円</t>
    <rPh sb="4" eb="6">
      <t>マンエン</t>
    </rPh>
    <phoneticPr fontId="4"/>
  </si>
  <si>
    <t>25万円×増員</t>
    <rPh sb="2" eb="4">
      <t>マンエン</t>
    </rPh>
    <rPh sb="5" eb="7">
      <t>ゾウイン</t>
    </rPh>
    <phoneticPr fontId="4"/>
  </si>
  <si>
    <t>チェック</t>
    <phoneticPr fontId="4"/>
  </si>
  <si>
    <t>入所者数（人）</t>
    <rPh sb="0" eb="3">
      <t>ニュウショシャ</t>
    </rPh>
    <rPh sb="3" eb="4">
      <t>スウ</t>
    </rPh>
    <phoneticPr fontId="5"/>
  </si>
  <si>
    <t>1･2歳児の拡大</t>
    <rPh sb="3" eb="5">
      <t>サイジ</t>
    </rPh>
    <rPh sb="6" eb="8">
      <t>カクダイ</t>
    </rPh>
    <phoneticPr fontId="4"/>
  </si>
  <si>
    <t>支給認定こども</t>
    <rPh sb="0" eb="4">
      <t>シキュウニンテイ</t>
    </rPh>
    <phoneticPr fontId="5"/>
  </si>
  <si>
    <t>１号</t>
    <rPh sb="1" eb="2">
      <t>ゴウ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</si>
  <si>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</si>
  <si>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</si>
  <si>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　(3) 過去３か年の入所状況</t>
    <rPh sb="5" eb="7">
      <t>カコ</t>
    </rPh>
    <rPh sb="9" eb="10">
      <t>ネン</t>
    </rPh>
    <rPh sb="11" eb="13">
      <t>ニュウショ</t>
    </rPh>
    <rPh sb="13" eb="15">
      <t>ジョウキョウ</t>
    </rPh>
    <phoneticPr fontId="5"/>
  </si>
  <si>
    <t>　　【令和４年度】（４月１日時点）</t>
    <rPh sb="3" eb="5">
      <t>レイワ</t>
    </rPh>
    <rPh sb="6" eb="8">
      <t>ネンド</t>
    </rPh>
    <rPh sb="11" eb="12">
      <t>ガツ</t>
    </rPh>
    <rPh sb="13" eb="14">
      <t>ヒ</t>
    </rPh>
    <rPh sb="14" eb="16">
      <t>ジテン</t>
    </rPh>
    <phoneticPr fontId="5"/>
  </si>
  <si>
    <t>定員数（人）</t>
    <rPh sb="0" eb="3">
      <t>テイインスウ</t>
    </rPh>
    <rPh sb="4" eb="5">
      <t>ニン</t>
    </rPh>
    <phoneticPr fontId="5"/>
  </si>
  <si>
    <t>入所者数（人）</t>
    <rPh sb="0" eb="3">
      <t>ニュウショシャ</t>
    </rPh>
    <rPh sb="3" eb="4">
      <t>スウ</t>
    </rPh>
    <rPh sb="5" eb="6">
      <t>ニン</t>
    </rPh>
    <phoneticPr fontId="5"/>
  </si>
  <si>
    <t>１，２歳児入所率</t>
    <rPh sb="3" eb="5">
      <t>サイジ</t>
    </rPh>
    <rPh sb="5" eb="8">
      <t>ニュウショリツ</t>
    </rPh>
    <phoneticPr fontId="5"/>
  </si>
  <si>
    <t>　　【令和３年度】（４月１日時点）</t>
    <rPh sb="3" eb="5">
      <t>レイワ</t>
    </rPh>
    <rPh sb="6" eb="8">
      <t>ネンド</t>
    </rPh>
    <phoneticPr fontId="5"/>
  </si>
  <si>
    <t>定員数（Ａ)</t>
    <rPh sb="0" eb="3">
      <t>テイインスウ</t>
    </rPh>
    <phoneticPr fontId="5"/>
  </si>
  <si>
    <t>入所者数</t>
    <rPh sb="0" eb="3">
      <t>ニュウショシャ</t>
    </rPh>
    <rPh sb="3" eb="4">
      <t>スウ</t>
    </rPh>
    <phoneticPr fontId="5"/>
  </si>
  <si>
    <t>　　【令和２年度】（４月１日時点）</t>
    <rPh sb="3" eb="5">
      <t>レイワ</t>
    </rPh>
    <rPh sb="6" eb="8">
      <t>ネンド</t>
    </rPh>
    <phoneticPr fontId="5"/>
  </si>
  <si>
    <t>２ 　事業の申し込みの背景・目的</t>
    <rPh sb="6" eb="7">
      <t>モウ</t>
    </rPh>
    <rPh sb="8" eb="9">
      <t>コ</t>
    </rPh>
    <rPh sb="11" eb="13">
      <t>ハイケイ</t>
    </rPh>
    <phoneticPr fontId="5"/>
  </si>
  <si>
    <t xml:space="preserve">  (1)  現在の土地の状況</t>
    <rPh sb="10" eb="12">
      <t>トチ</t>
    </rPh>
    <phoneticPr fontId="4"/>
  </si>
  <si>
    <t>敷地面積</t>
    <rPh sb="0" eb="4">
      <t>シキチメンセキ</t>
    </rPh>
    <phoneticPr fontId="5"/>
  </si>
  <si>
    <t>所有・賃借の別</t>
    <rPh sb="0" eb="2">
      <t>ショユウ</t>
    </rPh>
    <rPh sb="3" eb="5">
      <t>チンシャク</t>
    </rPh>
    <rPh sb="6" eb="7">
      <t>ベツ</t>
    </rPh>
    <phoneticPr fontId="5"/>
  </si>
  <si>
    <t xml:space="preserve">  (2)  現在の建物の状況</t>
    <phoneticPr fontId="5"/>
  </si>
  <si>
    <t>構    造</t>
    <phoneticPr fontId="5"/>
  </si>
  <si>
    <t>竣工年月日</t>
    <phoneticPr fontId="5"/>
  </si>
  <si>
    <t xml:space="preserve">（築後 </t>
    <phoneticPr fontId="5"/>
  </si>
  <si>
    <t>年経過）</t>
    <phoneticPr fontId="5"/>
  </si>
  <si>
    <t>施設整備時における
国庫補助の活用状況</t>
    <rPh sb="0" eb="5">
      <t>シセツセイビジ</t>
    </rPh>
    <rPh sb="10" eb="14">
      <t>コッコホジョ</t>
    </rPh>
    <rPh sb="15" eb="17">
      <t>カツヨウ</t>
    </rPh>
    <rPh sb="17" eb="19">
      <t>ジョウキョウ</t>
    </rPh>
    <phoneticPr fontId="5"/>
  </si>
  <si>
    <t>国・県・市の補助金の有無</t>
    <rPh sb="0" eb="1">
      <t>クニ</t>
    </rPh>
    <rPh sb="2" eb="3">
      <t>ケン</t>
    </rPh>
    <rPh sb="4" eb="5">
      <t>シ</t>
    </rPh>
    <rPh sb="6" eb="9">
      <t>ホジョキン</t>
    </rPh>
    <rPh sb="10" eb="12">
      <t>ウム</t>
    </rPh>
    <phoneticPr fontId="5"/>
  </si>
  <si>
    <t>園庭面積</t>
    <phoneticPr fontId="5"/>
  </si>
  <si>
    <t>補助年度</t>
    <rPh sb="0" eb="2">
      <t>ホジョ</t>
    </rPh>
    <rPh sb="2" eb="4">
      <t>ネンド</t>
    </rPh>
    <phoneticPr fontId="5"/>
  </si>
  <si>
    <t>補助金額</t>
    <rPh sb="0" eb="4">
      <t>ホジョキンガク</t>
    </rPh>
    <phoneticPr fontId="5"/>
  </si>
  <si>
    <t xml:space="preserve">  (3)  改修対象設備等の状況</t>
    <phoneticPr fontId="5"/>
  </si>
  <si>
    <t>対象設備名</t>
    <rPh sb="0" eb="2">
      <t>タイショウ</t>
    </rPh>
    <rPh sb="2" eb="4">
      <t>セツビ</t>
    </rPh>
    <rPh sb="4" eb="5">
      <t>メイ</t>
    </rPh>
    <phoneticPr fontId="5"/>
  </si>
  <si>
    <r>
      <t xml:space="preserve">設置年
</t>
    </r>
    <r>
      <rPr>
        <sz val="9"/>
        <color theme="1"/>
        <rFont val="BIZ UDP明朝 Medium"/>
        <family val="1"/>
        <charset val="128"/>
      </rPr>
      <t>↓選択　　↓数字を入力</t>
    </r>
    <rPh sb="0" eb="2">
      <t>セッチ</t>
    </rPh>
    <rPh sb="2" eb="3">
      <t>トシ</t>
    </rPh>
    <rPh sb="5" eb="7">
      <t>センタク</t>
    </rPh>
    <rPh sb="10" eb="12">
      <t>スウジ</t>
    </rPh>
    <rPh sb="13" eb="15">
      <t>ニュウリョク</t>
    </rPh>
    <phoneticPr fontId="5"/>
  </si>
  <si>
    <t>経過年数
※自動計算</t>
    <rPh sb="0" eb="2">
      <t>ケイカ</t>
    </rPh>
    <rPh sb="2" eb="4">
      <t>ネンスウ</t>
    </rPh>
    <rPh sb="6" eb="10">
      <t>ジドウケイサン</t>
    </rPh>
    <phoneticPr fontId="5"/>
  </si>
  <si>
    <t>耐用年数
※市確認欄</t>
    <rPh sb="0" eb="4">
      <t>タイヨウネンスウ</t>
    </rPh>
    <rPh sb="6" eb="7">
      <t>シ</t>
    </rPh>
    <rPh sb="7" eb="10">
      <t>カクニンラン</t>
    </rPh>
    <phoneticPr fontId="5"/>
  </si>
  <si>
    <t>対象設備の使用状況・保育等への影響等　</t>
    <rPh sb="0" eb="2">
      <t>タイショウ</t>
    </rPh>
    <rPh sb="2" eb="4">
      <t>セツビ</t>
    </rPh>
    <rPh sb="5" eb="7">
      <t>シヨウ</t>
    </rPh>
    <rPh sb="7" eb="9">
      <t>ジョウキョウ</t>
    </rPh>
    <rPh sb="10" eb="12">
      <t>ホイク</t>
    </rPh>
    <rPh sb="12" eb="13">
      <t>ナド</t>
    </rPh>
    <rPh sb="15" eb="17">
      <t>エイキョウ</t>
    </rPh>
    <rPh sb="17" eb="18">
      <t>ナド</t>
    </rPh>
    <phoneticPr fontId="5"/>
  </si>
  <si>
    <t>対象設備名は、出来る限り具体的に記載してください。</t>
    <rPh sb="0" eb="2">
      <t>タイショウ</t>
    </rPh>
    <rPh sb="2" eb="5">
      <t>セツビメイ</t>
    </rPh>
    <rPh sb="7" eb="9">
      <t>デキ</t>
    </rPh>
    <rPh sb="10" eb="11">
      <t>カギ</t>
    </rPh>
    <rPh sb="12" eb="15">
      <t>グタイテキ</t>
    </rPh>
    <rPh sb="16" eb="18">
      <t>キサイ</t>
    </rPh>
    <phoneticPr fontId="5"/>
  </si>
  <si>
    <t xml:space="preserve">  (4) 補助事業のスケジュール</t>
    <rPh sb="6" eb="10">
      <t>ホジョジギョウ</t>
    </rPh>
    <phoneticPr fontId="5"/>
  </si>
  <si>
    <t>契約予定年月日</t>
    <rPh sb="0" eb="7">
      <t>ケイヤクヨテイネンガッピ</t>
    </rPh>
    <phoneticPr fontId="5"/>
  </si>
  <si>
    <t>　年　月　日</t>
    <rPh sb="1" eb="2">
      <t>ネン</t>
    </rPh>
    <rPh sb="3" eb="4">
      <t>ツキ</t>
    </rPh>
    <rPh sb="5" eb="6">
      <t>ヒ</t>
    </rPh>
    <phoneticPr fontId="5"/>
  </si>
  <si>
    <t>着工予定年月日</t>
    <rPh sb="0" eb="7">
      <t>チャッコウヨテイネンガッピ</t>
    </rPh>
    <phoneticPr fontId="5"/>
  </si>
  <si>
    <t>完成予定年月日</t>
    <rPh sb="0" eb="7">
      <t>カンセイヨテイネンガッピ</t>
    </rPh>
    <phoneticPr fontId="5"/>
  </si>
  <si>
    <r>
      <t xml:space="preserve">  (5) アスベスト対策　</t>
    </r>
    <r>
      <rPr>
        <b/>
        <sz val="10"/>
        <color rgb="FFFF0000"/>
        <rFont val="BIZ UDP明朝 Medium"/>
        <family val="1"/>
        <charset val="128"/>
      </rPr>
      <t>※改修する範囲のみ</t>
    </r>
    <rPh sb="11" eb="13">
      <t>タイサク</t>
    </rPh>
    <rPh sb="15" eb="17">
      <t>カイシュウ</t>
    </rPh>
    <rPh sb="19" eb="21">
      <t>ハンイ</t>
    </rPh>
    <phoneticPr fontId="5"/>
  </si>
  <si>
    <t>ア　アスベストの使用について</t>
    <rPh sb="8" eb="10">
      <t>シヨウ</t>
    </rPh>
    <phoneticPr fontId="5"/>
  </si>
  <si>
    <t>使用している</t>
    <rPh sb="0" eb="2">
      <t>シヨウ</t>
    </rPh>
    <phoneticPr fontId="38"/>
  </si>
  <si>
    <t>→</t>
    <phoneticPr fontId="5"/>
  </si>
  <si>
    <t>必要な手続きの確認</t>
    <rPh sb="0" eb="2">
      <t>ヒツヨウ</t>
    </rPh>
    <rPh sb="3" eb="5">
      <t>テツヅ</t>
    </rPh>
    <rPh sb="7" eb="9">
      <t>カクニン</t>
    </rPh>
    <phoneticPr fontId="38"/>
  </si>
  <si>
    <t>使用していない</t>
    <rPh sb="0" eb="2">
      <t>シヨウ</t>
    </rPh>
    <phoneticPr fontId="38"/>
  </si>
  <si>
    <t>関係法令</t>
    <rPh sb="0" eb="2">
      <t>カンケイ</t>
    </rPh>
    <rPh sb="2" eb="4">
      <t>ホウレイ</t>
    </rPh>
    <phoneticPr fontId="38"/>
  </si>
  <si>
    <t>イ　調査年月日</t>
    <rPh sb="2" eb="7">
      <t>チョウサネンガッピ</t>
    </rPh>
    <phoneticPr fontId="5"/>
  </si>
  <si>
    <t>調査年月日</t>
    <rPh sb="0" eb="5">
      <t>チョウサネンガッピ</t>
    </rPh>
    <phoneticPr fontId="5"/>
  </si>
  <si>
    <t>　年　月　日</t>
    <rPh sb="1" eb="2">
      <t>ネン</t>
    </rPh>
    <rPh sb="3" eb="4">
      <t>ガツ</t>
    </rPh>
    <rPh sb="5" eb="6">
      <t>ニチ</t>
    </rPh>
    <phoneticPr fontId="5"/>
  </si>
  <si>
    <t>ウ　工事着工前の必要手続きの予定（アで「使用している」に○をした場合のみ回答）</t>
    <phoneticPr fontId="5"/>
  </si>
  <si>
    <t>特定粉じん排出等作業届出の提出</t>
    <phoneticPr fontId="5"/>
  </si>
  <si>
    <t>工事着手にかかる事前届出の実施</t>
    <phoneticPr fontId="5"/>
  </si>
  <si>
    <t>エ　工事の際の職員・園児の安全性確保の方法（アで「使用している」に○をした場合のみ回答）</t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</si>
  <si>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</si>
  <si>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</si>
  <si>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</si>
  <si>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設備改修</t>
    <rPh sb="0" eb="2">
      <t>セツビ</t>
    </rPh>
    <rPh sb="2" eb="4">
      <t>カイシュウ</t>
    </rPh>
    <phoneticPr fontId="5"/>
  </si>
  <si>
    <t>老朽設備等の工事費</t>
    <rPh sb="0" eb="2">
      <t>ロウキュウ</t>
    </rPh>
    <rPh sb="2" eb="4">
      <t>セツビ</t>
    </rPh>
    <rPh sb="4" eb="5">
      <t>ナド</t>
    </rPh>
    <rPh sb="6" eb="9">
      <t>コウジヒ</t>
    </rPh>
    <phoneticPr fontId="5"/>
  </si>
  <si>
    <t>保育室改修</t>
    <rPh sb="0" eb="3">
      <t>ホイクシツ</t>
    </rPh>
    <rPh sb="3" eb="5">
      <t>カイシュウ</t>
    </rPh>
    <phoneticPr fontId="5"/>
  </si>
  <si>
    <t>間仕切り等の工事費</t>
    <rPh sb="0" eb="3">
      <t>マジキ</t>
    </rPh>
    <rPh sb="4" eb="5">
      <t>ナド</t>
    </rPh>
    <rPh sb="6" eb="8">
      <t>コウジ</t>
    </rPh>
    <rPh sb="8" eb="9">
      <t>ヒ</t>
    </rPh>
    <phoneticPr fontId="5"/>
  </si>
  <si>
    <t>その他</t>
    <phoneticPr fontId="5"/>
  </si>
  <si>
    <t>物品購入</t>
    <rPh sb="0" eb="2">
      <t>ブッピン</t>
    </rPh>
    <rPh sb="2" eb="4">
      <t>コウニュウ</t>
    </rPh>
    <phoneticPr fontId="5"/>
  </si>
  <si>
    <t>合  計（Ａ）</t>
  </si>
  <si>
    <t>区  分</t>
  </si>
  <si>
    <t>横浜市民間保育所等中規模改修補助金（Ｂ）</t>
    <rPh sb="3" eb="9">
      <t>ミンカンホイクショトウ</t>
    </rPh>
    <rPh sb="9" eb="14">
      <t>チュウキボカイシュウ</t>
    </rPh>
    <phoneticPr fontId="5"/>
  </si>
  <si>
    <t>自己資金</t>
  </si>
  <si>
    <t>寄付金（Ｃ）</t>
  </si>
  <si>
    <t>借入金（Ｄ）</t>
  </si>
  <si>
    <t>寄付者氏名</t>
  </si>
  <si>
    <t>年齢</t>
  </si>
  <si>
    <t>法人との関係</t>
  </si>
  <si>
    <t>金　額</t>
  </si>
  <si>
    <t>・法人との関係は、理事長・理事・監事・評議員等を記入してください。</t>
    <phoneticPr fontId="5"/>
  </si>
  <si>
    <t>・寄付者ごとに必要な資料（別添「事業計画書に必要な書類一覧」を参照）を添付してください。</t>
    <phoneticPr fontId="5"/>
  </si>
  <si>
    <t>借入先</t>
  </si>
  <si>
    <t>利息</t>
  </si>
  <si>
    <t>計</t>
  </si>
  <si>
    <t>償還年限</t>
    <phoneticPr fontId="5"/>
  </si>
  <si>
    <t>年間償還金額</t>
    <phoneticPr fontId="5"/>
  </si>
  <si>
    <t>　合　計</t>
  </si>
  <si>
    <t>←（Ｄ）</t>
  </si>
  <si>
    <t>←（Ｅ）</t>
  </si>
  <si>
    <t>前年の課税所得（個人の場合）</t>
  </si>
  <si>
    <t>法人預金等　（※）</t>
  </si>
  <si>
    <t>寄付金</t>
  </si>
  <si>
    <t>甲</t>
    <phoneticPr fontId="5"/>
  </si>
  <si>
    <t>甲</t>
  </si>
  <si>
    <t>合　計</t>
  </si>
  <si>
    <t>丙</t>
  </si>
  <si>
    <t>円</t>
    <phoneticPr fontId="4"/>
  </si>
  <si>
    <t>千円</t>
  </si>
  <si>
    <t>・借入金償還計画表（記入例は別紙）を添付してください。</t>
  </si>
  <si>
    <t>・寄付者ごとに必要な資料（「添付資料一覧」参照）を添付してください。</t>
    <phoneticPr fontId="5"/>
  </si>
  <si>
    <t>・個人からの寄付による場合は、年間の寄付額を課税所得の1/4以下としてください。</t>
  </si>
  <si>
    <t>・丙は連帯保証人です。</t>
  </si>
  <si>
    <t>・（※）保育所委託費から支出し償還する場合には、保育・教育運営課との協議が必要です。</t>
    <phoneticPr fontId="5"/>
  </si>
  <si>
    <t>施設長</t>
    <rPh sb="0" eb="3">
      <t>シセツチョウ</t>
    </rPh>
    <phoneticPr fontId="4"/>
  </si>
  <si>
    <t>主任保育士</t>
    <rPh sb="0" eb="2">
      <t>シュニン</t>
    </rPh>
    <rPh sb="2" eb="5">
      <t>ホイクシ</t>
    </rPh>
    <phoneticPr fontId="4"/>
  </si>
  <si>
    <t>保育士</t>
    <rPh sb="0" eb="3">
      <t>ホイクシ</t>
    </rPh>
    <phoneticPr fontId="4"/>
  </si>
  <si>
    <t>保育補助</t>
    <rPh sb="0" eb="2">
      <t>ホイク</t>
    </rPh>
    <rPh sb="2" eb="4">
      <t>ホジョ</t>
    </rPh>
    <phoneticPr fontId="4"/>
  </si>
  <si>
    <t>保健師　看護師</t>
    <rPh sb="0" eb="3">
      <t>ホケンシ</t>
    </rPh>
    <rPh sb="4" eb="7">
      <t>カンゴシ</t>
    </rPh>
    <phoneticPr fontId="4"/>
  </si>
  <si>
    <t>栄養士</t>
    <rPh sb="0" eb="3">
      <t>エイヨウシ</t>
    </rPh>
    <phoneticPr fontId="4"/>
  </si>
  <si>
    <t>調理員</t>
    <rPh sb="0" eb="3">
      <t>チョウリイン</t>
    </rPh>
    <phoneticPr fontId="4"/>
  </si>
  <si>
    <t>事務その他</t>
    <rPh sb="0" eb="2">
      <t>ジム</t>
    </rPh>
    <rPh sb="4" eb="5">
      <t>タ</t>
    </rPh>
    <phoneticPr fontId="4"/>
  </si>
  <si>
    <t>計</t>
    <rPh sb="0" eb="1">
      <t>ケイ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</si>
  <si>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</si>
  <si>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</si>
  <si>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 xml:space="preserve"> 各室面積表</t>
    <rPh sb="1" eb="3">
      <t>カクシツ</t>
    </rPh>
    <rPh sb="3" eb="5">
      <t>メンセキ</t>
    </rPh>
    <rPh sb="5" eb="6">
      <t>ヒョウ</t>
    </rPh>
    <phoneticPr fontId="4"/>
  </si>
  <si>
    <t>（１）保育室等の部屋数及び面積</t>
    <rPh sb="3" eb="6">
      <t>ホイクシツ</t>
    </rPh>
    <rPh sb="6" eb="7">
      <t>トウ</t>
    </rPh>
    <rPh sb="8" eb="10">
      <t>ヘヤ</t>
    </rPh>
    <rPh sb="10" eb="11">
      <t>スウ</t>
    </rPh>
    <rPh sb="11" eb="12">
      <t>オヨ</t>
    </rPh>
    <rPh sb="13" eb="15">
      <t>メンセキ</t>
    </rPh>
    <phoneticPr fontId="4"/>
  </si>
  <si>
    <t>区分</t>
  </si>
  <si>
    <t>部屋数</t>
    <rPh sb="0" eb="2">
      <t>ヘヤ</t>
    </rPh>
    <rPh sb="2" eb="3">
      <t>スウ</t>
    </rPh>
    <phoneticPr fontId="4"/>
  </si>
  <si>
    <t>改修前</t>
    <rPh sb="0" eb="2">
      <t>カイシュウ</t>
    </rPh>
    <rPh sb="2" eb="3">
      <t>マエ</t>
    </rPh>
    <phoneticPr fontId="4"/>
  </si>
  <si>
    <t>改修後</t>
    <rPh sb="0" eb="2">
      <t>カイシュウ</t>
    </rPh>
    <rPh sb="2" eb="3">
      <t>ゴ</t>
    </rPh>
    <phoneticPr fontId="4"/>
  </si>
  <si>
    <t>壁芯面積</t>
    <rPh sb="2" eb="4">
      <t>メンセキ</t>
    </rPh>
    <phoneticPr fontId="4"/>
  </si>
  <si>
    <t>内法面積</t>
    <rPh sb="0" eb="2">
      <t>ウチノリ</t>
    </rPh>
    <rPh sb="2" eb="4">
      <t>メンセキ</t>
    </rPh>
    <phoneticPr fontId="4"/>
  </si>
  <si>
    <t>有効面積</t>
    <rPh sb="0" eb="2">
      <t>ユウコウ</t>
    </rPh>
    <rPh sb="2" eb="4">
      <t>メンセキ</t>
    </rPh>
    <phoneticPr fontId="4"/>
  </si>
  <si>
    <t>０歳児室</t>
  </si>
  <si>
    <t>１歳児室</t>
  </si>
  <si>
    <t>乳　児　計</t>
  </si>
  <si>
    <t>２歳児室</t>
  </si>
  <si>
    <t>３歳児室</t>
  </si>
  <si>
    <t>４歳児室</t>
  </si>
  <si>
    <t>５歳児室</t>
  </si>
  <si>
    <t>遊　戯　室</t>
  </si>
  <si>
    <t>幼　児　計</t>
  </si>
  <si>
    <t>小　　　計</t>
  </si>
  <si>
    <t>一時保育室</t>
  </si>
  <si>
    <t>―</t>
    <phoneticPr fontId="4"/>
  </si>
  <si>
    <t>調　理　室</t>
  </si>
  <si>
    <t>調　乳　室</t>
  </si>
  <si>
    <t>事　務　室</t>
  </si>
  <si>
    <t>医　務　室</t>
  </si>
  <si>
    <t>子育て支援スペース</t>
    <phoneticPr fontId="4"/>
  </si>
  <si>
    <t>便　　　所</t>
  </si>
  <si>
    <t>保育士休憩室等</t>
    <rPh sb="6" eb="7">
      <t>ナド</t>
    </rPh>
    <phoneticPr fontId="4"/>
  </si>
  <si>
    <t>そ　の　他</t>
  </si>
  <si>
    <t>合　　　計</t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</si>
  <si>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</si>
  <si>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</si>
  <si>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（注）壁芯面積・内法面積・有効面積は、小数点第３以下を切り捨てで処理してください。</t>
    <phoneticPr fontId="4"/>
  </si>
  <si>
    <t>施設名：</t>
    <rPh sb="0" eb="2">
      <t>シセツ</t>
    </rPh>
    <rPh sb="2" eb="3">
      <t>メイ</t>
    </rPh>
    <phoneticPr fontId="4"/>
  </si>
  <si>
    <t>１　加算等</t>
    <rPh sb="2" eb="4">
      <t>カサン</t>
    </rPh>
    <rPh sb="4" eb="5">
      <t>トウ</t>
    </rPh>
    <phoneticPr fontId="4"/>
  </si>
  <si>
    <t>補助対象額（補助基準額に基づくもの）</t>
    <rPh sb="0" eb="2">
      <t>ホジョ</t>
    </rPh>
    <rPh sb="2" eb="4">
      <t>タイショウ</t>
    </rPh>
    <rPh sb="4" eb="5">
      <t>ガク</t>
    </rPh>
    <rPh sb="6" eb="8">
      <t>ホジョ</t>
    </rPh>
    <rPh sb="8" eb="10">
      <t>キジュン</t>
    </rPh>
    <rPh sb="10" eb="11">
      <t>ガク</t>
    </rPh>
    <rPh sb="12" eb="13">
      <t>モト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</si>
  <si>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5"/>
  </si>
  <si>
    <t>補助率</t>
    <rPh sb="0" eb="3">
      <t>ホジョリツ</t>
    </rPh>
    <phoneticPr fontId="5"/>
  </si>
  <si>
    <t>拡大する１～２歳児の定員</t>
    <phoneticPr fontId="4"/>
  </si>
  <si>
    <t>人</t>
    <rPh sb="0" eb="1">
      <t>ニン</t>
    </rPh>
    <phoneticPr fontId="4"/>
  </si>
  <si>
    <t>内装改修</t>
    <phoneticPr fontId="5"/>
  </si>
  <si>
    <t>内装改修</t>
    <rPh sb="0" eb="2">
      <t>ナイソウ</t>
    </rPh>
    <rPh sb="2" eb="4">
      <t>カイシュウ</t>
    </rPh>
    <phoneticPr fontId="5"/>
  </si>
  <si>
    <t>物品購入</t>
    <phoneticPr fontId="5"/>
  </si>
  <si>
    <t>備品購入</t>
    <rPh sb="0" eb="2">
      <t>ビヒン</t>
    </rPh>
    <rPh sb="2" eb="4">
      <t>コウニュウ</t>
    </rPh>
    <phoneticPr fontId="5"/>
  </si>
  <si>
    <t>備品購入</t>
    <rPh sb="0" eb="4">
      <t>ビヒンコウニュウ</t>
    </rPh>
    <phoneticPr fontId="5"/>
  </si>
  <si>
    <t>３～5歳児定員縮減</t>
    <phoneticPr fontId="5"/>
  </si>
  <si>
    <t>３～５歳児定員縮減</t>
  </si>
  <si>
    <t>補助額計</t>
    <rPh sb="0" eb="2">
      <t>ホジョ</t>
    </rPh>
    <rPh sb="2" eb="3">
      <t>ガク</t>
    </rPh>
    <rPh sb="3" eb="4">
      <t>ケイ</t>
    </rPh>
    <phoneticPr fontId="5"/>
  </si>
  <si>
    <t>─（ア）</t>
    <phoneticPr fontId="5"/>
  </si>
  <si>
    <t>２　事業費等（補助対象のみ）</t>
    <rPh sb="2" eb="4">
      <t>ジギョウ</t>
    </rPh>
    <rPh sb="4" eb="5">
      <t>ヒ</t>
    </rPh>
    <rPh sb="5" eb="6">
      <t>トウ</t>
    </rPh>
    <rPh sb="7" eb="9">
      <t>ホジョ</t>
    </rPh>
    <rPh sb="9" eb="11">
      <t>タイショウ</t>
    </rPh>
    <phoneticPr fontId="5"/>
  </si>
  <si>
    <t>実支出額</t>
  </si>
  <si>
    <t>補助対象額（実支出額に基づくもの）</t>
    <rPh sb="6" eb="10">
      <t>ジツシシュツガク</t>
    </rPh>
    <rPh sb="11" eb="12">
      <t>モト</t>
    </rPh>
    <phoneticPr fontId="5"/>
  </si>
  <si>
    <t>備考</t>
    <rPh sb="0" eb="2">
      <t>ビコウ</t>
    </rPh>
    <phoneticPr fontId="4"/>
  </si>
  <si>
    <t>設備改修工事費</t>
    <rPh sb="0" eb="2">
      <t>セツビ</t>
    </rPh>
    <rPh sb="2" eb="4">
      <t>カイシュウ</t>
    </rPh>
    <phoneticPr fontId="4"/>
  </si>
  <si>
    <t>対象額</t>
    <rPh sb="0" eb="2">
      <t>タイショウ</t>
    </rPh>
    <rPh sb="2" eb="3">
      <t>ガク</t>
    </rPh>
    <phoneticPr fontId="4"/>
  </si>
  <si>
    <t>実支出額×3/4</t>
    <rPh sb="0" eb="3">
      <t>ジツシシュツ</t>
    </rPh>
    <rPh sb="3" eb="4">
      <t>ガク</t>
    </rPh>
    <phoneticPr fontId="5"/>
  </si>
  <si>
    <t>内装改修費</t>
    <rPh sb="0" eb="2">
      <t>ナイソウ</t>
    </rPh>
    <rPh sb="2" eb="4">
      <t>カイシュウ</t>
    </rPh>
    <rPh sb="4" eb="5">
      <t>ヒ</t>
    </rPh>
    <phoneticPr fontId="5"/>
  </si>
  <si>
    <t>対象額</t>
    <rPh sb="0" eb="3">
      <t>タイショウガク</t>
    </rPh>
    <phoneticPr fontId="4"/>
  </si>
  <si>
    <t>実支出額×3/4</t>
    <phoneticPr fontId="5"/>
  </si>
  <si>
    <t>備品費</t>
    <phoneticPr fontId="4"/>
  </si>
  <si>
    <t>対象額</t>
  </si>
  <si>
    <t>小計</t>
    <rPh sb="0" eb="2">
      <t>ショウケイ</t>
    </rPh>
    <phoneticPr fontId="5"/>
  </si>
  <si>
    <t>─（イ）</t>
    <phoneticPr fontId="5"/>
  </si>
  <si>
    <t>３　補助額</t>
    <rPh sb="2" eb="4">
      <t>ホジョ</t>
    </rPh>
    <rPh sb="4" eb="5">
      <t>ガク</t>
    </rPh>
    <phoneticPr fontId="5"/>
  </si>
  <si>
    <t>（ア）と（イ）を比べて金額の小さいほう</t>
    <rPh sb="8" eb="9">
      <t>クラ</t>
    </rPh>
    <rPh sb="11" eb="13">
      <t>キンガク</t>
    </rPh>
    <rPh sb="14" eb="15">
      <t>チイ</t>
    </rPh>
    <phoneticPr fontId="5"/>
  </si>
  <si>
    <t>補助金額</t>
    <phoneticPr fontId="5"/>
  </si>
  <si>
    <t>※千円未満切捨て</t>
    <rPh sb="1" eb="3">
      <t>センエン</t>
    </rPh>
    <rPh sb="3" eb="5">
      <t>ミマン</t>
    </rPh>
    <rPh sb="5" eb="7">
      <t>キリス</t>
    </rPh>
    <phoneticPr fontId="4"/>
  </si>
  <si>
    <r>
      <t>■表紙・背表紙部分に</t>
    </r>
    <r>
      <rPr>
        <b/>
        <sz val="11"/>
        <color theme="1"/>
        <rFont val="BIZ UDP明朝 Medium"/>
        <family val="1"/>
        <charset val="128"/>
      </rPr>
      <t>『○○年度中規模改修費補助事業申込書　法人名　施設名</t>
    </r>
    <r>
      <rPr>
        <sz val="11"/>
        <color theme="1"/>
        <rFont val="BIZ UDP明朝 Medium"/>
        <family val="1"/>
        <charset val="128"/>
      </rPr>
      <t>』と記載してください。</t>
    </r>
    <rPh sb="15" eb="18">
      <t>チュウキボ</t>
    </rPh>
    <rPh sb="18" eb="20">
      <t>カイシュウ</t>
    </rPh>
    <rPh sb="20" eb="21">
      <t>ヒ</t>
    </rPh>
    <phoneticPr fontId="4"/>
  </si>
  <si>
    <t>設置年</t>
  </si>
  <si>
    <t>基準年月日</t>
  </si>
  <si>
    <t>経過年数/
耐用年数</t>
  </si>
  <si>
    <t>改修対象設備の経過年数</t>
  </si>
  <si>
    <t>職員数（人）</t>
    <rPh sb="0" eb="2">
      <t>ショクイン</t>
    </rPh>
    <rPh sb="2" eb="3">
      <t>スウ</t>
    </rPh>
    <phoneticPr fontId="5"/>
  </si>
  <si>
    <t>工事管理費</t>
    <rPh sb="0" eb="5">
      <t>コウジカンリヒ</t>
    </rPh>
    <phoneticPr fontId="23"/>
  </si>
  <si>
    <t>対象額</t>
    <rPh sb="0" eb="3">
      <t>タイショウガク</t>
    </rPh>
    <phoneticPr fontId="23"/>
  </si>
  <si>
    <t>補助対象額の2.6％を上限</t>
    <rPh sb="0" eb="5">
      <t>ホジョタイショウガク</t>
    </rPh>
    <rPh sb="11" eb="13">
      <t>ジョウゲン</t>
    </rPh>
    <phoneticPr fontId="23"/>
  </si>
  <si>
    <t>　（4）整備後の定員に対して必要な職員数</t>
    <rPh sb="4" eb="7">
      <t>セイビゴ</t>
    </rPh>
    <rPh sb="8" eb="10">
      <t>テイイン</t>
    </rPh>
    <rPh sb="11" eb="12">
      <t>タイ</t>
    </rPh>
    <rPh sb="14" eb="16">
      <t>ヒツヨウ</t>
    </rPh>
    <rPh sb="17" eb="20">
      <t>ショクインスウ</t>
    </rPh>
    <phoneticPr fontId="23"/>
  </si>
  <si>
    <t>　(5)整備後の職員数</t>
    <rPh sb="4" eb="7">
      <t>セイビゴ</t>
    </rPh>
    <rPh sb="8" eb="11">
      <t>ショクインスウ</t>
    </rPh>
    <phoneticPr fontId="23"/>
  </si>
  <si>
    <t>３　建物・設備の概要</t>
    <rPh sb="5" eb="7">
      <t>セツビ</t>
    </rPh>
    <phoneticPr fontId="5"/>
  </si>
  <si>
    <t>４ 事業費内訳</t>
    <phoneticPr fontId="5"/>
  </si>
  <si>
    <t>５ 財源内訳</t>
    <phoneticPr fontId="5"/>
  </si>
  <si>
    <t>６ 寄付金内訳</t>
    <phoneticPr fontId="5"/>
  </si>
  <si>
    <t>７　借入金内訳</t>
    <phoneticPr fontId="5"/>
  </si>
  <si>
    <t>８　借入金の償還財源</t>
    <phoneticPr fontId="5"/>
  </si>
  <si>
    <t>名           称</t>
  </si>
  <si>
    <t>摘             要</t>
  </si>
  <si>
    <t>数      量</t>
  </si>
  <si>
    <t>単位</t>
  </si>
  <si>
    <t>単   価</t>
  </si>
  <si>
    <t>金　　額</t>
    <rPh sb="0" eb="1">
      <t>キン</t>
    </rPh>
    <rPh sb="3" eb="4">
      <t>ガク</t>
    </rPh>
    <phoneticPr fontId="5"/>
  </si>
  <si>
    <t>備         考</t>
  </si>
  <si>
    <t>直接工事費</t>
  </si>
  <si>
    <t>Ａ</t>
  </si>
  <si>
    <t>建築工事</t>
  </si>
  <si>
    <t>式</t>
  </si>
  <si>
    <t>補助対象工事</t>
  </si>
  <si>
    <t>Ｂ</t>
  </si>
  <si>
    <t>電気設備工事</t>
  </si>
  <si>
    <t>Ｃ</t>
  </si>
  <si>
    <t>機械設備工事</t>
  </si>
  <si>
    <t>D</t>
    <phoneticPr fontId="5"/>
  </si>
  <si>
    <t>解体工事</t>
    <phoneticPr fontId="5"/>
  </si>
  <si>
    <t>E</t>
    <phoneticPr fontId="5"/>
  </si>
  <si>
    <t>外構工事</t>
    <rPh sb="0" eb="2">
      <t>ガイコウ</t>
    </rPh>
    <phoneticPr fontId="5"/>
  </si>
  <si>
    <t>補助対象外工事</t>
    <rPh sb="4" eb="5">
      <t>ガイ</t>
    </rPh>
    <phoneticPr fontId="5"/>
  </si>
  <si>
    <t>共通費</t>
  </si>
  <si>
    <t>F</t>
    <phoneticPr fontId="5"/>
  </si>
  <si>
    <t>共通仮設費</t>
  </si>
  <si>
    <t>室内環境測定含む</t>
  </si>
  <si>
    <t>G</t>
    <phoneticPr fontId="5"/>
  </si>
  <si>
    <t>現場管理費</t>
    <phoneticPr fontId="5"/>
  </si>
  <si>
    <t>H</t>
    <phoneticPr fontId="5"/>
  </si>
  <si>
    <t>一般管理費等</t>
    <phoneticPr fontId="5"/>
  </si>
  <si>
    <t>合計（工事価格）</t>
  </si>
  <si>
    <t>消費税相当額</t>
  </si>
  <si>
    <t>総合計（工事費）</t>
  </si>
  <si>
    <t>（補助金額内訳書）</t>
  </si>
  <si>
    <t>①</t>
  </si>
  <si>
    <t>直接工事費計</t>
  </si>
  <si>
    <t>②</t>
  </si>
  <si>
    <t>A～D工事</t>
    <phoneticPr fontId="5"/>
  </si>
  <si>
    <t>③</t>
    <phoneticPr fontId="5"/>
  </si>
  <si>
    <t>補助対象外工事</t>
    <phoneticPr fontId="5"/>
  </si>
  <si>
    <t>E工事</t>
    <phoneticPr fontId="5"/>
  </si>
  <si>
    <t>④</t>
  </si>
  <si>
    <t>⑤</t>
  </si>
  <si>
    <t>共通仮設費補助対象</t>
    <phoneticPr fontId="5"/>
  </si>
  <si>
    <t>④×②÷①</t>
  </si>
  <si>
    <t>⑥</t>
    <phoneticPr fontId="5"/>
  </si>
  <si>
    <t>共通仮設費補助対象外</t>
    <phoneticPr fontId="5"/>
  </si>
  <si>
    <t>④-⑤</t>
    <phoneticPr fontId="5"/>
  </si>
  <si>
    <t>⑦</t>
    <phoneticPr fontId="5"/>
  </si>
  <si>
    <t>現場管理費</t>
  </si>
  <si>
    <t>⑧</t>
    <phoneticPr fontId="5"/>
  </si>
  <si>
    <t>現場管理費補助対象</t>
  </si>
  <si>
    <t>⑦×②÷①</t>
  </si>
  <si>
    <t>⑨</t>
    <phoneticPr fontId="5"/>
  </si>
  <si>
    <t>現場管理費補助対象外</t>
    <phoneticPr fontId="5"/>
  </si>
  <si>
    <t>⑦－⑧</t>
    <phoneticPr fontId="5"/>
  </si>
  <si>
    <t>⑩</t>
  </si>
  <si>
    <t>一般管理費等</t>
  </si>
  <si>
    <t>⑪</t>
  </si>
  <si>
    <t>一般管理費等補助対象</t>
  </si>
  <si>
    <t>⑩×②÷①</t>
  </si>
  <si>
    <t>⑫</t>
    <phoneticPr fontId="5"/>
  </si>
  <si>
    <t>一般管理費等補助対象外</t>
    <phoneticPr fontId="5"/>
  </si>
  <si>
    <t>⑩－⑪</t>
    <phoneticPr fontId="5"/>
  </si>
  <si>
    <t>（補助金額内訳書つづき）</t>
  </si>
  <si>
    <t>共通費計</t>
  </si>
  <si>
    <t>⑬</t>
  </si>
  <si>
    <t>共通費計補助対象</t>
  </si>
  <si>
    <t>⑤+⑧+⑪</t>
  </si>
  <si>
    <t>⑭</t>
  </si>
  <si>
    <t>共通費計 補助対象外</t>
  </si>
  <si>
    <t>⑥+⑨+⑫</t>
  </si>
  <si>
    <t>⑮</t>
  </si>
  <si>
    <t>合計（工事価格）補助対象</t>
    <phoneticPr fontId="5"/>
  </si>
  <si>
    <t>②+⑬</t>
  </si>
  <si>
    <t>⑯</t>
  </si>
  <si>
    <t>合計（工事価格）補助対象外</t>
  </si>
  <si>
    <t>③+⑭</t>
  </si>
  <si>
    <t>⑰</t>
  </si>
  <si>
    <t>⑱</t>
  </si>
  <si>
    <t>消費税相当額補助対象</t>
  </si>
  <si>
    <t>⑮×消費税率</t>
  </si>
  <si>
    <t>⑲</t>
  </si>
  <si>
    <t>消費税相当額補助対象外</t>
    <phoneticPr fontId="5"/>
  </si>
  <si>
    <t>⑰－⑱</t>
  </si>
  <si>
    <t>総合計（工事費）補助対象</t>
  </si>
  <si>
    <t>⑮+⑱</t>
  </si>
  <si>
    <t>総合計（工事費）補助対象外</t>
    <phoneticPr fontId="5"/>
  </si>
  <si>
    <t>⑯+⑲</t>
    <phoneticPr fontId="5"/>
  </si>
  <si>
    <t>A</t>
  </si>
  <si>
    <t>直接仮設工事</t>
  </si>
  <si>
    <t>土工事</t>
  </si>
  <si>
    <t>地業工事</t>
  </si>
  <si>
    <t>鉄筋・アンカーボルト工事</t>
  </si>
  <si>
    <t>コンクリート工事</t>
  </si>
  <si>
    <t>型枠工事</t>
  </si>
  <si>
    <t>防水工事</t>
  </si>
  <si>
    <t>タイル工事</t>
  </si>
  <si>
    <t>木工事</t>
  </si>
  <si>
    <t>屋根及びとい工事</t>
  </si>
  <si>
    <t>金属工事</t>
  </si>
  <si>
    <t>左官工事</t>
  </si>
  <si>
    <t>木製建具工事</t>
  </si>
  <si>
    <t>金属製建具工事</t>
  </si>
  <si>
    <t>ガラス工事</t>
  </si>
  <si>
    <t>塗装工事</t>
  </si>
  <si>
    <t>内外装工事</t>
  </si>
  <si>
    <t>雑工事</t>
  </si>
  <si>
    <t>B</t>
    <phoneticPr fontId="5"/>
  </si>
  <si>
    <t>冷暖房設備</t>
  </si>
  <si>
    <t>換気設備</t>
  </si>
  <si>
    <t>床暖房設備</t>
  </si>
  <si>
    <t>衛生器具設備</t>
  </si>
  <si>
    <t>給水設備</t>
  </si>
  <si>
    <t>給湯設備</t>
  </si>
  <si>
    <t>排水通気設備</t>
  </si>
  <si>
    <t>都市ガス設備</t>
  </si>
  <si>
    <t>C</t>
    <phoneticPr fontId="5"/>
  </si>
  <si>
    <t>電気設備工事</t>
    <rPh sb="0" eb="6">
      <t>デンキセツビコウジ</t>
    </rPh>
    <phoneticPr fontId="5"/>
  </si>
  <si>
    <t>電灯設備</t>
    <phoneticPr fontId="5"/>
  </si>
  <si>
    <t>動力設備</t>
    <phoneticPr fontId="5"/>
  </si>
  <si>
    <t>情報通信網設備</t>
    <phoneticPr fontId="5"/>
  </si>
  <si>
    <t>拡声設備</t>
    <phoneticPr fontId="5"/>
  </si>
  <si>
    <t>誘導支援設備</t>
    <phoneticPr fontId="5"/>
  </si>
  <si>
    <t>テレビ共同受信設備</t>
    <phoneticPr fontId="5"/>
  </si>
  <si>
    <t>監視カメラ設備</t>
    <phoneticPr fontId="5"/>
  </si>
  <si>
    <t>火災報知設備</t>
    <phoneticPr fontId="5"/>
  </si>
  <si>
    <t>Ⅾ</t>
    <phoneticPr fontId="5"/>
  </si>
  <si>
    <t>解体工事</t>
    <rPh sb="0" eb="4">
      <t>カイタイコウジ</t>
    </rPh>
    <phoneticPr fontId="5"/>
  </si>
  <si>
    <t>外構工事</t>
    <rPh sb="0" eb="4">
      <t>ガイコウコウジ</t>
    </rPh>
    <phoneticPr fontId="5"/>
  </si>
  <si>
    <t>様式3</t>
    <rPh sb="0" eb="2">
      <t>ヨウシキ</t>
    </rPh>
    <phoneticPr fontId="5"/>
  </si>
  <si>
    <t>様式３　補助金計算資料（中規模改修）</t>
    <rPh sb="0" eb="1">
      <t>ヨウシキ</t>
    </rPh>
    <rPh sb="3" eb="6">
      <t>ホジョキン</t>
    </rPh>
    <rPh sb="5" eb="7">
      <t>ケイサン</t>
    </rPh>
    <rPh sb="7" eb="9">
      <t>シリョウ</t>
    </rPh>
    <phoneticPr fontId="4"/>
  </si>
  <si>
    <t>①定員数（人）</t>
    <rPh sb="1" eb="4">
      <t>テイインスウ</t>
    </rPh>
    <phoneticPr fontId="5"/>
  </si>
  <si>
    <t>②定員内訳（人）</t>
    <rPh sb="1" eb="5">
      <t>テイインウチワケ</t>
    </rPh>
    <phoneticPr fontId="5"/>
  </si>
  <si>
    <t>③定員数（人）</t>
    <rPh sb="1" eb="4">
      <t>テイインスウ</t>
    </rPh>
    <phoneticPr fontId="5"/>
  </si>
  <si>
    <t>増減（③－①）</t>
    <rPh sb="0" eb="2">
      <t>ゾウゲン</t>
    </rPh>
    <phoneticPr fontId="5"/>
  </si>
  <si>
    <t>④定員内訳</t>
    <rPh sb="1" eb="5">
      <t>テイインウチワケ</t>
    </rPh>
    <phoneticPr fontId="5"/>
  </si>
  <si>
    <t>増減（④－②）</t>
    <rPh sb="0" eb="2">
      <t>ゾウゲン</t>
    </rPh>
    <phoneticPr fontId="5"/>
  </si>
  <si>
    <t>　(1) 現在の状況（４月１日時点）※１次締切:令和５年４月１日時点　２次締切:令和６年４月１日時点</t>
    <rPh sb="15" eb="17">
      <t>ジテン</t>
    </rPh>
    <rPh sb="20" eb="23">
      <t>ジシメキ</t>
    </rPh>
    <rPh sb="24" eb="26">
      <t>レイワ</t>
    </rPh>
    <rPh sb="27" eb="28">
      <t>ネン</t>
    </rPh>
    <rPh sb="29" eb="30">
      <t>ガツ</t>
    </rPh>
    <rPh sb="31" eb="32">
      <t>ニチ</t>
    </rPh>
    <rPh sb="32" eb="34">
      <t>ジテン</t>
    </rPh>
    <rPh sb="36" eb="37">
      <t>ジ</t>
    </rPh>
    <rPh sb="37" eb="39">
      <t>シメキリ</t>
    </rPh>
    <rPh sb="40" eb="42">
      <t>レイワ</t>
    </rPh>
    <rPh sb="43" eb="44">
      <t>ネン</t>
    </rPh>
    <rPh sb="45" eb="46">
      <t>ガツ</t>
    </rPh>
    <rPh sb="47" eb="48">
      <t>ニチ</t>
    </rPh>
    <rPh sb="48" eb="50">
      <t>ジテン</t>
    </rPh>
    <phoneticPr fontId="5"/>
  </si>
  <si>
    <t>　(2) 整備後の状況（令和７年４月１日）</t>
    <rPh sb="12" eb="14">
      <t>レイワ</t>
    </rPh>
    <rPh sb="15" eb="16">
      <t>ネン</t>
    </rPh>
    <phoneticPr fontId="5"/>
  </si>
  <si>
    <t>別添「補助金計算資料」</t>
    <rPh sb="3" eb="10">
      <t>ホジョキンケイサンシリョウ</t>
    </rPh>
    <phoneticPr fontId="5"/>
  </si>
  <si>
    <r>
      <t xml:space="preserve">工事費、設計費及び工事監理費、備品費、の見積書等
</t>
    </r>
    <r>
      <rPr>
        <b/>
        <sz val="11"/>
        <color theme="1"/>
        <rFont val="BIZ UDP明朝 Medium"/>
        <family val="1"/>
        <charset val="128"/>
      </rPr>
      <t>※工事費については参考見積</t>
    </r>
    <r>
      <rPr>
        <b/>
        <sz val="11"/>
        <color rgb="FFFF0000"/>
        <rFont val="BIZ UDP明朝 Medium"/>
        <family val="1"/>
        <charset val="128"/>
      </rPr>
      <t xml:space="preserve">
</t>
    </r>
    <r>
      <rPr>
        <b/>
        <sz val="11"/>
        <color theme="1"/>
        <rFont val="BIZ UDP明朝 Medium"/>
        <family val="1"/>
        <charset val="128"/>
      </rPr>
      <t>※見積書の参考例参照</t>
    </r>
    <rPh sb="26" eb="28">
      <t>コウジ</t>
    </rPh>
    <rPh sb="28" eb="29">
      <t>ヒ</t>
    </rPh>
    <rPh sb="34" eb="36">
      <t>サンコウ</t>
    </rPh>
    <rPh sb="36" eb="38">
      <t>ミツモリ</t>
    </rPh>
    <rPh sb="40" eb="42">
      <t>ミツ</t>
    </rPh>
    <rPh sb="42" eb="43">
      <t>ショ</t>
    </rPh>
    <rPh sb="44" eb="46">
      <t>サンコウ</t>
    </rPh>
    <rPh sb="46" eb="47">
      <t>レイ</t>
    </rPh>
    <rPh sb="47" eb="49">
      <t>サンショウ</t>
    </rPh>
    <phoneticPr fontId="5"/>
  </si>
  <si>
    <t>令和６年度横浜市民間保育所等中規模改修　事業申請書</t>
    <rPh sb="0" eb="2">
      <t>レイワ</t>
    </rPh>
    <rPh sb="3" eb="5">
      <t>ネンド</t>
    </rPh>
    <rPh sb="5" eb="8">
      <t>ヨコハマシ</t>
    </rPh>
    <rPh sb="8" eb="14">
      <t>ミンカンホイクショトウ</t>
    </rPh>
    <rPh sb="14" eb="17">
      <t>チュウキボ</t>
    </rPh>
    <rPh sb="17" eb="19">
      <t>カイシュウ</t>
    </rPh>
    <rPh sb="20" eb="25">
      <t>ジギョウシンセイショ</t>
    </rPh>
    <phoneticPr fontId="4"/>
  </si>
  <si>
    <t>●●園  内装・設備等改修工事</t>
    <rPh sb="5" eb="7">
      <t>ナイソウ</t>
    </rPh>
    <rPh sb="8" eb="10">
      <t>セツビ</t>
    </rPh>
    <rPh sb="10" eb="11">
      <t>トウ</t>
    </rPh>
    <rPh sb="11" eb="13">
      <t>カイシュウ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</si>
</sst>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&quot;人&quot;"/>
    <numFmt numFmtId="177" formatCode="#,##0.00&quot;㎡&quot;"/>
    <numFmt numFmtId="178" formatCode="0&quot;年&quot;"/>
    <numFmt numFmtId="179" formatCode="0&quot;月&quot;"/>
    <numFmt numFmtId="180" formatCode="0&quot;日&quot;"/>
    <numFmt numFmtId="181" formatCode="#,##0&quot;円&quot;"/>
    <numFmt numFmtId="182" formatCode="0&quot;㎡&quot;"/>
    <numFmt numFmtId="183" formatCode="#,##0&quot;千円&quot;"/>
    <numFmt numFmtId="184" formatCode="0&quot;人&quot;"/>
    <numFmt numFmtId="185" formatCode="General&quot;人&quot;"/>
    <numFmt numFmtId="186" formatCode="[$-411]ggge&quot;年&quot;m&quot;月&quot;d&quot;日&quot;;@"/>
  </numFmts>
  <fonts count="56" x14ac:knownFonts="1">
    <font>
      <sz val="10"/>
      <color rgb="FF000000"/>
      <name val="Times New Roman"/>
      <family val="1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4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name val="ＭＳ Ｐ明朝"/>
      <family val="1"/>
      <charset val="128"/>
    </font>
    <font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b/>
      <u/>
      <sz val="10.5"/>
      <color theme="1"/>
      <name val="ＭＳ 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BIZ UDP明朝 Medium"/>
      <family val="1"/>
      <charset val="128"/>
    </font>
    <font>
      <sz val="6"/>
      <name val="ＭＳ Ｐ明朝"/>
      <family val="1"/>
      <charset val="128"/>
    </font>
    <font>
      <sz val="12"/>
      <color theme="1"/>
      <name val="BIZ UDPゴシック"/>
      <family val="3"/>
      <charset val="128"/>
    </font>
    <font>
      <sz val="10.5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0.5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FF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u/>
      <sz val="10"/>
      <color theme="1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sz val="6"/>
      <name val="ＭＳ ゴシック"/>
      <family val="3"/>
      <charset val="128"/>
    </font>
    <font>
      <sz val="14"/>
      <color theme="1"/>
      <name val="BIZ UDP明朝 Medium"/>
      <family val="1"/>
      <charset val="128"/>
    </font>
    <font>
      <sz val="10"/>
      <color theme="1"/>
      <name val="ＭＳ 明朝"/>
      <family val="1"/>
      <charset val="128"/>
    </font>
    <font>
      <sz val="9"/>
      <name val="BIZ UDP明朝 Medium"/>
      <family val="1"/>
      <charset val="128"/>
    </font>
    <font>
      <sz val="10.5"/>
      <color rgb="FFFF0000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0.5"/>
      <color rgb="FF000000"/>
      <name val="BIZ UDPゴシック"/>
      <family val="3"/>
      <charset val="128"/>
    </font>
    <font>
      <sz val="10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1"/>
      <name val="ＭＳ Ｐゴシック"/>
      <family val="3"/>
      <charset val="128"/>
    </font>
    <font>
      <b/>
      <sz val="11"/>
      <color rgb="FFFF0000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1"/>
      </left>
      <right/>
      <top style="thin">
        <color theme="1"/>
      </top>
      <bottom style="medium">
        <color rgb="FFFF0000"/>
      </bottom>
      <diagonal/>
    </border>
    <border>
      <left/>
      <right/>
      <top style="thin">
        <color theme="1"/>
      </top>
      <bottom style="medium">
        <color rgb="FFFF0000"/>
      </bottom>
      <diagonal/>
    </border>
    <border>
      <left/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3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4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4">
    <xf numFmtId="0" fontId="0" fillId="0" borderId="0" xfId="0"/>
    <xf numFmtId="0" fontId="3" fillId="2" borderId="0" xfId="3" applyFont="1" applyFill="1">
      <alignment vertical="center"/>
    </xf>
    <xf numFmtId="0" fontId="3" fillId="0" borderId="0" xfId="3" applyFont="1">
      <alignment vertical="center"/>
    </xf>
    <xf numFmtId="0" fontId="3" fillId="3" borderId="0" xfId="3" applyFont="1" applyFill="1">
      <alignment vertical="center"/>
    </xf>
    <xf numFmtId="0" fontId="3" fillId="4" borderId="0" xfId="3" applyFont="1" applyFill="1">
      <alignment vertical="center"/>
    </xf>
    <xf numFmtId="0" fontId="3" fillId="5" borderId="0" xfId="3" applyFont="1" applyFill="1">
      <alignment vertical="center"/>
    </xf>
    <xf numFmtId="0" fontId="3" fillId="0" borderId="0" xfId="3" applyFont="1" applyBorder="1">
      <alignment vertical="center"/>
    </xf>
    <xf numFmtId="0" fontId="3" fillId="0" borderId="0" xfId="3" applyFont="1" applyAlignment="1">
      <alignment vertical="center"/>
    </xf>
    <xf numFmtId="0" fontId="6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0" fontId="7" fillId="0" borderId="0" xfId="4" applyFont="1" applyAlignment="1" applyProtection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0" xfId="4" applyFont="1" applyAlignment="1">
      <alignment vertical="center"/>
    </xf>
    <xf numFmtId="0" fontId="9" fillId="0" borderId="0" xfId="4" applyNumberFormat="1" applyFont="1" applyBorder="1" applyAlignment="1" applyProtection="1">
      <alignment horizontal="center" vertical="center"/>
      <protection locked="0"/>
    </xf>
    <xf numFmtId="0" fontId="9" fillId="0" borderId="0" xfId="4" applyNumberFormat="1" applyFont="1" applyBorder="1" applyAlignment="1" applyProtection="1">
      <alignment horizontal="center" vertical="center"/>
    </xf>
    <xf numFmtId="58" fontId="9" fillId="0" borderId="0" xfId="4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0" fontId="8" fillId="0" borderId="0" xfId="4" applyFont="1" applyAlignment="1" applyProtection="1">
      <alignment horizontal="left" vertical="center"/>
    </xf>
    <xf numFmtId="0" fontId="9" fillId="0" borderId="0" xfId="4" applyFont="1" applyBorder="1" applyAlignment="1">
      <alignment vertical="center"/>
    </xf>
    <xf numFmtId="0" fontId="10" fillId="0" borderId="0" xfId="4" applyFont="1" applyBorder="1" applyAlignment="1" applyProtection="1">
      <alignment vertical="center" shrinkToFit="1"/>
    </xf>
    <xf numFmtId="0" fontId="9" fillId="0" borderId="1" xfId="4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3" xfId="4" applyFont="1" applyBorder="1" applyAlignment="1" applyProtection="1">
      <alignment horizontal="center"/>
    </xf>
    <xf numFmtId="0" fontId="10" fillId="0" borderId="0" xfId="4" applyFont="1" applyBorder="1" applyAlignment="1" applyProtection="1">
      <alignment shrinkToFit="1"/>
    </xf>
    <xf numFmtId="0" fontId="11" fillId="0" borderId="1" xfId="4" applyFont="1" applyFill="1" applyBorder="1" applyAlignment="1" applyProtection="1">
      <alignment horizontal="center" vertical="center" shrinkToFit="1"/>
      <protection locked="0"/>
    </xf>
    <xf numFmtId="0" fontId="12" fillId="0" borderId="0" xfId="4" applyFont="1" applyAlignment="1">
      <alignment horizontal="left" vertical="center"/>
    </xf>
    <xf numFmtId="0" fontId="9" fillId="0" borderId="0" xfId="4" applyFont="1" applyBorder="1" applyAlignment="1" applyProtection="1">
      <alignment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6" fillId="0" borderId="0" xfId="4" applyFont="1" applyFill="1" applyBorder="1">
      <alignment vertical="center"/>
    </xf>
    <xf numFmtId="0" fontId="6" fillId="0" borderId="0" xfId="4" applyFont="1" applyFill="1" applyBorder="1" applyProtection="1">
      <alignment vertical="center"/>
    </xf>
    <xf numFmtId="0" fontId="6" fillId="0" borderId="0" xfId="4" applyFont="1" applyProtection="1">
      <alignment vertical="center"/>
    </xf>
    <xf numFmtId="0" fontId="6" fillId="0" borderId="0" xfId="4" applyFont="1" applyFill="1" applyBorder="1" applyAlignment="1" applyProtection="1">
      <alignment horizontal="left" vertical="top" wrapText="1"/>
    </xf>
    <xf numFmtId="0" fontId="8" fillId="0" borderId="0" xfId="4" applyFont="1" applyFill="1" applyBorder="1" applyAlignment="1" applyProtection="1">
      <alignment horizontal="left" vertical="center"/>
    </xf>
    <xf numFmtId="0" fontId="9" fillId="0" borderId="0" xfId="4" applyFont="1" applyFill="1" applyBorder="1" applyAlignment="1" applyProtection="1">
      <alignment horizontal="center" vertical="center"/>
    </xf>
    <xf numFmtId="0" fontId="9" fillId="0" borderId="0" xfId="4" applyFont="1" applyFill="1" applyBorder="1" applyAlignment="1" applyProtection="1">
      <alignment horizontal="left" vertical="center"/>
    </xf>
    <xf numFmtId="0" fontId="7" fillId="0" borderId="0" xfId="4" applyFont="1" applyBorder="1" applyAlignment="1">
      <alignment vertical="center"/>
    </xf>
    <xf numFmtId="0" fontId="9" fillId="0" borderId="19" xfId="4" applyFont="1" applyFill="1" applyBorder="1" applyAlignment="1">
      <alignment vertical="center"/>
    </xf>
    <xf numFmtId="0" fontId="8" fillId="0" borderId="0" xfId="4" applyFont="1" applyBorder="1" applyAlignment="1">
      <alignment vertical="center"/>
    </xf>
    <xf numFmtId="0" fontId="9" fillId="0" borderId="20" xfId="4" applyFont="1" applyFill="1" applyBorder="1" applyAlignment="1" applyProtection="1">
      <alignment horizontal="center" vertical="center"/>
      <protection locked="0"/>
    </xf>
    <xf numFmtId="0" fontId="9" fillId="0" borderId="5" xfId="4" applyFont="1" applyFill="1" applyBorder="1" applyAlignment="1" applyProtection="1">
      <alignment horizontal="center" vertical="center" shrinkToFit="1"/>
    </xf>
    <xf numFmtId="0" fontId="9" fillId="0" borderId="5" xfId="4" applyFont="1" applyFill="1" applyBorder="1" applyAlignment="1" applyProtection="1">
      <alignment vertical="center" shrinkToFit="1"/>
    </xf>
    <xf numFmtId="0" fontId="9" fillId="0" borderId="8" xfId="4" applyFont="1" applyFill="1" applyBorder="1" applyAlignment="1" applyProtection="1">
      <alignment vertical="center" shrinkToFit="1"/>
    </xf>
    <xf numFmtId="0" fontId="16" fillId="0" borderId="0" xfId="3" applyFont="1">
      <alignment vertical="center"/>
    </xf>
    <xf numFmtId="0" fontId="17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16" fillId="0" borderId="0" xfId="3" applyFont="1" applyBorder="1">
      <alignment vertical="center"/>
    </xf>
    <xf numFmtId="0" fontId="16" fillId="0" borderId="0" xfId="3" applyFont="1" applyAlignment="1">
      <alignment horizontal="left"/>
    </xf>
    <xf numFmtId="0" fontId="16" fillId="0" borderId="0" xfId="3" applyFont="1" applyFill="1" applyBorder="1" applyAlignment="1">
      <alignment horizontal="left" vertical="center"/>
    </xf>
    <xf numFmtId="0" fontId="16" fillId="0" borderId="0" xfId="3" applyFont="1" applyFill="1" applyBorder="1">
      <alignment vertical="center"/>
    </xf>
    <xf numFmtId="0" fontId="16" fillId="9" borderId="26" xfId="3" applyFont="1" applyFill="1" applyBorder="1" applyAlignment="1">
      <alignment vertical="center"/>
    </xf>
    <xf numFmtId="0" fontId="16" fillId="9" borderId="3" xfId="3" applyFont="1" applyFill="1" applyBorder="1" applyAlignment="1">
      <alignment vertical="center"/>
    </xf>
    <xf numFmtId="0" fontId="16" fillId="9" borderId="27" xfId="3" applyFont="1" applyFill="1" applyBorder="1" applyAlignment="1">
      <alignment vertical="center"/>
    </xf>
    <xf numFmtId="0" fontId="18" fillId="2" borderId="3" xfId="3" applyFont="1" applyFill="1" applyBorder="1" applyAlignment="1">
      <alignment vertical="center"/>
    </xf>
    <xf numFmtId="0" fontId="16" fillId="2" borderId="3" xfId="3" applyFont="1" applyFill="1" applyBorder="1" applyAlignment="1">
      <alignment vertical="center" wrapText="1"/>
    </xf>
    <xf numFmtId="0" fontId="16" fillId="10" borderId="25" xfId="3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 wrapText="1"/>
    </xf>
    <xf numFmtId="0" fontId="16" fillId="8" borderId="31" xfId="3" applyFont="1" applyFill="1" applyBorder="1" applyAlignment="1">
      <alignment horizontal="center" vertical="center"/>
    </xf>
    <xf numFmtId="0" fontId="16" fillId="9" borderId="32" xfId="3" applyFont="1" applyFill="1" applyBorder="1" applyAlignment="1">
      <alignment vertical="center"/>
    </xf>
    <xf numFmtId="0" fontId="16" fillId="9" borderId="33" xfId="3" applyFont="1" applyFill="1" applyBorder="1" applyAlignment="1">
      <alignment vertical="center"/>
    </xf>
    <xf numFmtId="0" fontId="16" fillId="9" borderId="34" xfId="3" applyFont="1" applyFill="1" applyBorder="1" applyAlignment="1">
      <alignment vertical="center"/>
    </xf>
    <xf numFmtId="0" fontId="16" fillId="2" borderId="32" xfId="3" applyFont="1" applyFill="1" applyBorder="1" applyAlignment="1">
      <alignment vertical="center"/>
    </xf>
    <xf numFmtId="0" fontId="16" fillId="2" borderId="33" xfId="3" applyFont="1" applyFill="1" applyBorder="1" applyAlignment="1">
      <alignment vertical="center"/>
    </xf>
    <xf numFmtId="0" fontId="16" fillId="2" borderId="34" xfId="3" applyFont="1" applyFill="1" applyBorder="1" applyAlignment="1">
      <alignment vertical="center"/>
    </xf>
    <xf numFmtId="0" fontId="16" fillId="10" borderId="31" xfId="3" applyFont="1" applyFill="1" applyBorder="1" applyAlignment="1" applyProtection="1">
      <alignment horizontal="center" vertical="center"/>
      <protection locked="0"/>
    </xf>
    <xf numFmtId="0" fontId="16" fillId="9" borderId="35" xfId="3" applyFont="1" applyFill="1" applyBorder="1" applyAlignment="1">
      <alignment vertical="center"/>
    </xf>
    <xf numFmtId="0" fontId="16" fillId="9" borderId="36" xfId="3" applyFont="1" applyFill="1" applyBorder="1" applyAlignment="1">
      <alignment vertical="center"/>
    </xf>
    <xf numFmtId="0" fontId="16" fillId="10" borderId="37" xfId="3" applyFont="1" applyFill="1" applyBorder="1" applyAlignment="1" applyProtection="1">
      <alignment horizontal="center" vertical="center"/>
      <protection locked="0"/>
    </xf>
    <xf numFmtId="0" fontId="18" fillId="2" borderId="33" xfId="3" applyFont="1" applyFill="1" applyBorder="1" applyAlignment="1">
      <alignment vertical="center"/>
    </xf>
    <xf numFmtId="0" fontId="19" fillId="9" borderId="29" xfId="3" applyFont="1" applyFill="1" applyBorder="1" applyAlignment="1">
      <alignment vertical="center"/>
    </xf>
    <xf numFmtId="0" fontId="19" fillId="9" borderId="1" xfId="3" applyFont="1" applyFill="1" applyBorder="1" applyAlignment="1">
      <alignment vertical="center"/>
    </xf>
    <xf numFmtId="0" fontId="16" fillId="9" borderId="1" xfId="3" applyFont="1" applyFill="1" applyBorder="1" applyAlignment="1">
      <alignment vertical="center"/>
    </xf>
    <xf numFmtId="0" fontId="16" fillId="9" borderId="19" xfId="3" applyFont="1" applyFill="1" applyBorder="1" applyAlignment="1">
      <alignment vertical="center"/>
    </xf>
    <xf numFmtId="0" fontId="16" fillId="2" borderId="1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0" xfId="3" applyFont="1" applyAlignment="1">
      <alignment horizontal="left" vertical="top"/>
    </xf>
    <xf numFmtId="0" fontId="16" fillId="0" borderId="0" xfId="3" applyFont="1" applyAlignment="1">
      <alignment vertical="top"/>
    </xf>
    <xf numFmtId="0" fontId="18" fillId="0" borderId="0" xfId="3" applyFont="1" applyFill="1" applyBorder="1" applyAlignment="1">
      <alignment horizontal="left" vertical="center"/>
    </xf>
    <xf numFmtId="0" fontId="16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Alignment="1">
      <alignment horizontal="left" vertical="top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 wrapText="1"/>
    </xf>
    <xf numFmtId="0" fontId="16" fillId="0" borderId="0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14" xfId="3" applyFont="1" applyBorder="1" applyAlignment="1">
      <alignment vertical="center"/>
    </xf>
    <xf numFmtId="0" fontId="16" fillId="0" borderId="29" xfId="3" applyFont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4" xfId="0" applyFont="1" applyFill="1" applyBorder="1" applyAlignment="1" applyProtection="1">
      <alignment horizontal="center" vertical="center"/>
      <protection locked="0"/>
    </xf>
    <xf numFmtId="0" fontId="27" fillId="0" borderId="5" xfId="0" applyFont="1" applyFill="1" applyBorder="1" applyAlignment="1" applyProtection="1">
      <alignment vertical="center" wrapText="1"/>
      <protection locked="0"/>
    </xf>
    <xf numFmtId="0" fontId="16" fillId="0" borderId="5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21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/>
    </xf>
    <xf numFmtId="0" fontId="22" fillId="0" borderId="21" xfId="0" quotePrefix="1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9" fontId="28" fillId="0" borderId="21" xfId="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178" fontId="29" fillId="0" borderId="5" xfId="0" applyNumberFormat="1" applyFont="1" applyFill="1" applyBorder="1" applyAlignment="1" applyProtection="1">
      <alignment vertical="center" wrapText="1"/>
      <protection locked="0"/>
    </xf>
    <xf numFmtId="179" fontId="29" fillId="0" borderId="5" xfId="0" applyNumberFormat="1" applyFont="1" applyFill="1" applyBorder="1" applyAlignment="1" applyProtection="1">
      <alignment vertical="center" wrapText="1"/>
      <protection locked="0"/>
    </xf>
    <xf numFmtId="180" fontId="29" fillId="0" borderId="8" xfId="0" applyNumberFormat="1" applyFont="1" applyFill="1" applyBorder="1" applyAlignment="1" applyProtection="1">
      <alignment vertical="center" wrapText="1"/>
      <protection locked="0"/>
    </xf>
    <xf numFmtId="0" fontId="29" fillId="0" borderId="4" xfId="0" applyFont="1" applyFill="1" applyBorder="1" applyAlignment="1">
      <alignment horizontal="right" vertical="center"/>
    </xf>
    <xf numFmtId="0" fontId="29" fillId="0" borderId="5" xfId="0" applyFont="1" applyFill="1" applyBorder="1" applyAlignment="1" applyProtection="1">
      <alignment horizontal="left" vertical="center" wrapText="1"/>
      <protection locked="0"/>
    </xf>
    <xf numFmtId="0" fontId="29" fillId="0" borderId="5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178" fontId="29" fillId="0" borderId="8" xfId="0" applyNumberFormat="1" applyFont="1" applyFill="1" applyBorder="1" applyAlignment="1" applyProtection="1">
      <alignment vertical="center" wrapText="1"/>
      <protection locked="0"/>
    </xf>
    <xf numFmtId="177" fontId="28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left" vertical="center"/>
    </xf>
    <xf numFmtId="0" fontId="28" fillId="0" borderId="4" xfId="0" applyFont="1" applyFill="1" applyBorder="1" applyAlignment="1" applyProtection="1">
      <alignment horizontal="center" vertical="center"/>
      <protection locked="0"/>
    </xf>
    <xf numFmtId="178" fontId="28" fillId="0" borderId="5" xfId="0" applyNumberFormat="1" applyFont="1" applyFill="1" applyBorder="1" applyAlignment="1" applyProtection="1">
      <alignment vertical="center"/>
      <protection locked="0"/>
    </xf>
    <xf numFmtId="182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182" fontId="28" fillId="0" borderId="0" xfId="0" applyNumberFormat="1" applyFont="1" applyFill="1" applyBorder="1" applyAlignment="1">
      <alignment horizontal="right" vertical="center"/>
    </xf>
    <xf numFmtId="182" fontId="28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/>
    </xf>
    <xf numFmtId="0" fontId="28" fillId="11" borderId="21" xfId="0" applyFont="1" applyFill="1" applyBorder="1" applyAlignment="1">
      <alignment horizontal="left" vertical="center"/>
    </xf>
    <xf numFmtId="0" fontId="9" fillId="0" borderId="21" xfId="4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>
      <alignment horizontal="center" vertical="center"/>
    </xf>
    <xf numFmtId="49" fontId="28" fillId="11" borderId="9" xfId="0" applyNumberFormat="1" applyFont="1" applyFill="1" applyBorder="1" applyAlignment="1">
      <alignment vertical="center"/>
    </xf>
    <xf numFmtId="49" fontId="28" fillId="11" borderId="5" xfId="0" applyNumberFormat="1" applyFont="1" applyFill="1" applyBorder="1" applyAlignment="1">
      <alignment vertical="center"/>
    </xf>
    <xf numFmtId="49" fontId="28" fillId="10" borderId="21" xfId="0" applyNumberFormat="1" applyFont="1" applyFill="1" applyBorder="1" applyAlignment="1" applyProtection="1">
      <alignment vertical="center"/>
      <protection locked="0"/>
    </xf>
    <xf numFmtId="49" fontId="40" fillId="0" borderId="0" xfId="0" applyNumberFormat="1" applyFont="1" applyFill="1" applyBorder="1" applyAlignment="1">
      <alignment vertical="center"/>
    </xf>
    <xf numFmtId="0" fontId="40" fillId="11" borderId="41" xfId="0" applyFont="1" applyFill="1" applyBorder="1" applyAlignment="1">
      <alignment vertical="center"/>
    </xf>
    <xf numFmtId="0" fontId="28" fillId="11" borderId="4" xfId="0" applyFont="1" applyFill="1" applyBorder="1" applyAlignment="1">
      <alignment vertical="center"/>
    </xf>
    <xf numFmtId="0" fontId="28" fillId="10" borderId="21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>
      <alignment vertical="center"/>
    </xf>
    <xf numFmtId="0" fontId="28" fillId="11" borderId="1" xfId="0" applyFont="1" applyFill="1" applyBorder="1" applyAlignment="1">
      <alignment horizontal="left" vertical="center"/>
    </xf>
    <xf numFmtId="182" fontId="28" fillId="11" borderId="1" xfId="0" applyNumberFormat="1" applyFont="1" applyFill="1" applyBorder="1" applyAlignment="1">
      <alignment horizontal="right" vertical="center"/>
    </xf>
    <xf numFmtId="0" fontId="28" fillId="11" borderId="5" xfId="0" applyFont="1" applyFill="1" applyBorder="1" applyAlignment="1">
      <alignment horizontal="left" vertical="center"/>
    </xf>
    <xf numFmtId="182" fontId="28" fillId="11" borderId="5" xfId="0" applyNumberFormat="1" applyFont="1" applyFill="1" applyBorder="1" applyAlignment="1">
      <alignment horizontal="right" vertical="center"/>
    </xf>
    <xf numFmtId="0" fontId="22" fillId="0" borderId="21" xfId="0" applyFont="1" applyFill="1" applyBorder="1" applyAlignment="1" applyProtection="1">
      <alignment horizontal="left" vertical="center"/>
      <protection locked="0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5" fillId="11" borderId="9" xfId="0" applyFont="1" applyFill="1" applyBorder="1" applyAlignment="1">
      <alignment horizontal="center" vertical="center" textRotation="255"/>
    </xf>
    <xf numFmtId="0" fontId="42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29" fillId="11" borderId="4" xfId="0" applyFont="1" applyFill="1" applyBorder="1" applyAlignment="1">
      <alignment horizontal="center" vertical="center" textRotation="255"/>
    </xf>
    <xf numFmtId="0" fontId="28" fillId="11" borderId="4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left" vertical="center"/>
    </xf>
    <xf numFmtId="0" fontId="25" fillId="11" borderId="4" xfId="0" applyFont="1" applyFill="1" applyBorder="1" applyAlignment="1">
      <alignment horizontal="center" vertical="center" textRotation="255"/>
    </xf>
    <xf numFmtId="0" fontId="22" fillId="11" borderId="4" xfId="0" applyFont="1" applyFill="1" applyBorder="1" applyAlignment="1">
      <alignment horizontal="center" vertical="center" textRotation="255"/>
    </xf>
    <xf numFmtId="0" fontId="22" fillId="11" borderId="21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3" fillId="11" borderId="21" xfId="0" applyFont="1" applyFill="1" applyBorder="1" applyAlignment="1">
      <alignment horizontal="left" vertical="center"/>
    </xf>
    <xf numFmtId="0" fontId="43" fillId="11" borderId="21" xfId="0" applyNumberFormat="1" applyFont="1" applyFill="1" applyBorder="1" applyAlignment="1">
      <alignment horizontal="left" vertical="center" shrinkToFit="1"/>
    </xf>
    <xf numFmtId="0" fontId="43" fillId="0" borderId="21" xfId="0" applyFont="1" applyFill="1" applyBorder="1" applyAlignment="1" applyProtection="1">
      <alignment horizontal="left" vertical="center"/>
      <protection locked="0"/>
    </xf>
    <xf numFmtId="0" fontId="43" fillId="0" borderId="21" xfId="0" applyNumberFormat="1" applyFont="1" applyFill="1" applyBorder="1" applyAlignment="1" applyProtection="1">
      <alignment horizontal="left" vertical="center" shrinkToFit="1"/>
      <protection locked="0"/>
    </xf>
    <xf numFmtId="0" fontId="22" fillId="11" borderId="21" xfId="0" applyFont="1" applyFill="1" applyBorder="1" applyAlignment="1" applyProtection="1">
      <alignment horizontal="left" vertical="center"/>
      <protection locked="0"/>
    </xf>
    <xf numFmtId="0" fontId="22" fillId="0" borderId="21" xfId="0" applyFont="1" applyFill="1" applyBorder="1" applyAlignment="1" applyProtection="1">
      <alignment horizontal="center" vertical="center" textRotation="255"/>
      <protection locked="0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 applyProtection="1">
      <alignment horizontal="center" vertical="center" shrinkToFit="1"/>
      <protection locked="0"/>
    </xf>
    <xf numFmtId="0" fontId="45" fillId="11" borderId="21" xfId="0" applyFont="1" applyFill="1" applyBorder="1" applyAlignment="1">
      <alignment vertical="center" shrinkToFit="1"/>
    </xf>
    <xf numFmtId="0" fontId="45" fillId="11" borderId="21" xfId="0" applyFont="1" applyFill="1" applyBorder="1" applyAlignment="1">
      <alignment horizontal="center" vertical="center" shrinkToFit="1"/>
    </xf>
    <xf numFmtId="0" fontId="45" fillId="11" borderId="8" xfId="0" applyFont="1" applyFill="1" applyBorder="1" applyAlignment="1">
      <alignment vertical="center" shrinkToFit="1"/>
    </xf>
    <xf numFmtId="184" fontId="45" fillId="0" borderId="21" xfId="0" applyNumberFormat="1" applyFont="1" applyFill="1" applyBorder="1" applyAlignment="1" applyProtection="1">
      <alignment vertical="center" shrinkToFit="1"/>
      <protection locked="0"/>
    </xf>
    <xf numFmtId="184" fontId="45" fillId="0" borderId="8" xfId="0" applyNumberFormat="1" applyFont="1" applyFill="1" applyBorder="1" applyAlignment="1" applyProtection="1">
      <alignment vertical="center" shrinkToFit="1"/>
      <protection locked="0"/>
    </xf>
    <xf numFmtId="176" fontId="45" fillId="0" borderId="44" xfId="0" applyNumberFormat="1" applyFont="1" applyFill="1" applyBorder="1" applyAlignment="1">
      <alignment vertical="center" shrinkToFit="1"/>
    </xf>
    <xf numFmtId="0" fontId="16" fillId="0" borderId="0" xfId="6" applyFont="1">
      <alignment vertical="center"/>
    </xf>
    <xf numFmtId="0" fontId="16" fillId="0" borderId="0" xfId="6" applyFont="1" applyBorder="1">
      <alignment vertical="center"/>
    </xf>
    <xf numFmtId="0" fontId="48" fillId="0" borderId="0" xfId="6" applyFont="1" applyFill="1">
      <alignment vertical="center"/>
    </xf>
    <xf numFmtId="0" fontId="29" fillId="0" borderId="0" xfId="6" applyFont="1" applyFill="1">
      <alignment vertical="center"/>
    </xf>
    <xf numFmtId="0" fontId="29" fillId="0" borderId="0" xfId="6" applyFont="1" applyFill="1" applyBorder="1">
      <alignment vertical="center"/>
    </xf>
    <xf numFmtId="0" fontId="28" fillId="0" borderId="0" xfId="10" applyFont="1" applyProtection="1">
      <alignment vertical="center"/>
    </xf>
    <xf numFmtId="0" fontId="27" fillId="0" borderId="0" xfId="10" quotePrefix="1" applyFont="1" applyProtection="1">
      <alignment vertical="center"/>
    </xf>
    <xf numFmtId="0" fontId="28" fillId="0" borderId="1" xfId="10" applyFont="1" applyBorder="1" applyProtection="1">
      <alignment vertical="center"/>
    </xf>
    <xf numFmtId="0" fontId="28" fillId="0" borderId="0" xfId="10" applyFont="1" applyAlignment="1" applyProtection="1">
      <alignment vertical="center"/>
    </xf>
    <xf numFmtId="0" fontId="28" fillId="0" borderId="0" xfId="10" applyFont="1" applyAlignment="1" applyProtection="1">
      <alignment horizontal="center" vertical="center"/>
    </xf>
    <xf numFmtId="0" fontId="28" fillId="0" borderId="0" xfId="10" quotePrefix="1" applyFont="1" applyProtection="1">
      <alignment vertical="center"/>
    </xf>
    <xf numFmtId="0" fontId="34" fillId="0" borderId="0" xfId="10" applyFont="1" applyProtection="1">
      <alignment vertical="center"/>
    </xf>
    <xf numFmtId="0" fontId="28" fillId="0" borderId="21" xfId="10" applyFont="1" applyBorder="1" applyAlignment="1" applyProtection="1">
      <alignment horizontal="center" vertical="center"/>
    </xf>
    <xf numFmtId="38" fontId="28" fillId="0" borderId="5" xfId="11" applyFont="1" applyFill="1" applyBorder="1" applyAlignment="1" applyProtection="1">
      <alignment vertical="center"/>
      <protection locked="0"/>
    </xf>
    <xf numFmtId="38" fontId="28" fillId="0" borderId="8" xfId="11" applyFont="1" applyFill="1" applyBorder="1" applyAlignment="1" applyProtection="1">
      <alignment horizontal="left" vertical="center"/>
    </xf>
    <xf numFmtId="0" fontId="28" fillId="0" borderId="0" xfId="10" applyFont="1" applyFill="1" applyProtection="1">
      <alignment vertical="center"/>
    </xf>
    <xf numFmtId="0" fontId="28" fillId="0" borderId="21" xfId="10" applyFont="1" applyBorder="1" applyProtection="1">
      <alignment vertical="center"/>
    </xf>
    <xf numFmtId="38" fontId="28" fillId="0" borderId="21" xfId="1" applyFont="1" applyBorder="1" applyProtection="1">
      <alignment vertical="center"/>
    </xf>
    <xf numFmtId="0" fontId="28" fillId="0" borderId="0" xfId="10" applyFont="1" applyFill="1" applyBorder="1" applyProtection="1">
      <alignment vertical="center"/>
    </xf>
    <xf numFmtId="0" fontId="28" fillId="0" borderId="0" xfId="10" applyFont="1" applyBorder="1" applyProtection="1">
      <alignment vertical="center"/>
    </xf>
    <xf numFmtId="38" fontId="28" fillId="0" borderId="0" xfId="11" applyFont="1" applyFill="1" applyBorder="1" applyAlignment="1" applyProtection="1">
      <alignment horizontal="left" vertical="center" shrinkToFit="1"/>
    </xf>
    <xf numFmtId="185" fontId="28" fillId="0" borderId="0" xfId="10" applyNumberFormat="1" applyFont="1" applyBorder="1" applyAlignment="1" applyProtection="1">
      <alignment horizontal="center" vertical="center"/>
    </xf>
    <xf numFmtId="0" fontId="34" fillId="0" borderId="0" xfId="10" applyFont="1" applyBorder="1" applyProtection="1">
      <alignment vertical="center"/>
    </xf>
    <xf numFmtId="38" fontId="28" fillId="0" borderId="0" xfId="11" applyFont="1" applyFill="1" applyBorder="1" applyAlignment="1" applyProtection="1">
      <alignment vertical="center" shrinkToFit="1"/>
    </xf>
    <xf numFmtId="181" fontId="28" fillId="0" borderId="0" xfId="11" applyNumberFormat="1" applyFont="1" applyBorder="1" applyAlignment="1" applyProtection="1">
      <alignment vertical="center"/>
    </xf>
    <xf numFmtId="181" fontId="28" fillId="0" borderId="0" xfId="11" applyNumberFormat="1" applyFont="1" applyBorder="1" applyAlignment="1" applyProtection="1">
      <alignment vertical="center" wrapText="1"/>
    </xf>
    <xf numFmtId="181" fontId="28" fillId="0" borderId="0" xfId="11" applyNumberFormat="1" applyFont="1" applyFill="1" applyBorder="1" applyAlignment="1" applyProtection="1">
      <alignment horizontal="left" vertical="center"/>
    </xf>
    <xf numFmtId="181" fontId="28" fillId="0" borderId="0" xfId="11" applyNumberFormat="1" applyFont="1" applyFill="1" applyBorder="1" applyAlignment="1" applyProtection="1">
      <alignment horizontal="center" vertical="center"/>
    </xf>
    <xf numFmtId="181" fontId="28" fillId="0" borderId="0" xfId="11" applyNumberFormat="1" applyFont="1" applyFill="1" applyBorder="1" applyAlignment="1" applyProtection="1">
      <alignment horizontal="left" vertical="center" shrinkToFit="1"/>
    </xf>
    <xf numFmtId="0" fontId="28" fillId="0" borderId="0" xfId="10" applyFont="1" applyFill="1" applyBorder="1" applyAlignment="1" applyProtection="1">
      <alignment vertical="center"/>
    </xf>
    <xf numFmtId="0" fontId="28" fillId="0" borderId="65" xfId="10" applyFont="1" applyFill="1" applyBorder="1" applyAlignment="1" applyProtection="1">
      <alignment vertical="center"/>
    </xf>
    <xf numFmtId="181" fontId="28" fillId="0" borderId="0" xfId="10" applyNumberFormat="1" applyFont="1" applyFill="1" applyBorder="1" applyAlignment="1" applyProtection="1">
      <alignment vertical="center"/>
    </xf>
    <xf numFmtId="38" fontId="34" fillId="0" borderId="0" xfId="11" applyFont="1" applyFill="1" applyBorder="1" applyAlignment="1" applyProtection="1">
      <alignment vertical="center"/>
    </xf>
    <xf numFmtId="0" fontId="34" fillId="0" borderId="0" xfId="10" applyFont="1" applyFill="1" applyProtection="1">
      <alignment vertical="center"/>
    </xf>
    <xf numFmtId="38" fontId="34" fillId="0" borderId="0" xfId="11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>
      <alignment horizontal="left" vertical="center" wrapText="1"/>
    </xf>
    <xf numFmtId="58" fontId="22" fillId="0" borderId="21" xfId="0" applyNumberFormat="1" applyFont="1" applyFill="1" applyBorder="1" applyAlignment="1">
      <alignment horizontal="left" vertical="center"/>
    </xf>
    <xf numFmtId="186" fontId="22" fillId="0" borderId="21" xfId="0" applyNumberFormat="1" applyFont="1" applyFill="1" applyBorder="1" applyAlignment="1">
      <alignment horizontal="left" vertical="center"/>
    </xf>
    <xf numFmtId="178" fontId="28" fillId="0" borderId="21" xfId="0" applyNumberFormat="1" applyFont="1" applyFill="1" applyBorder="1" applyAlignment="1" applyProtection="1">
      <alignment vertical="center"/>
    </xf>
    <xf numFmtId="178" fontId="28" fillId="0" borderId="5" xfId="0" applyNumberFormat="1" applyFont="1" applyFill="1" applyBorder="1" applyAlignment="1" applyProtection="1">
      <alignment horizontal="right" vertical="center"/>
    </xf>
    <xf numFmtId="0" fontId="28" fillId="0" borderId="5" xfId="0" applyFont="1" applyFill="1" applyBorder="1" applyAlignment="1" applyProtection="1">
      <alignment horizontal="right" vertical="center"/>
    </xf>
    <xf numFmtId="0" fontId="16" fillId="6" borderId="21" xfId="3" applyFont="1" applyFill="1" applyBorder="1" applyAlignment="1">
      <alignment horizontal="center" vertical="center"/>
    </xf>
    <xf numFmtId="0" fontId="16" fillId="8" borderId="28" xfId="3" applyFont="1" applyFill="1" applyBorder="1" applyAlignment="1">
      <alignment horizontal="center" vertical="center"/>
    </xf>
    <xf numFmtId="0" fontId="16" fillId="10" borderId="30" xfId="3" applyFont="1" applyFill="1" applyBorder="1" applyAlignment="1" applyProtection="1">
      <alignment horizontal="center" vertical="center"/>
      <protection locked="0"/>
    </xf>
    <xf numFmtId="0" fontId="16" fillId="2" borderId="35" xfId="3" applyFont="1" applyFill="1" applyBorder="1" applyAlignment="1">
      <alignment vertical="center"/>
    </xf>
    <xf numFmtId="0" fontId="16" fillId="2" borderId="29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/>
    </xf>
    <xf numFmtId="0" fontId="16" fillId="2" borderId="14" xfId="3" applyFont="1" applyFill="1" applyBorder="1" applyAlignment="1">
      <alignment vertical="center"/>
    </xf>
    <xf numFmtId="0" fontId="16" fillId="9" borderId="29" xfId="3" applyFont="1" applyFill="1" applyBorder="1" applyAlignment="1">
      <alignment vertical="center"/>
    </xf>
    <xf numFmtId="0" fontId="16" fillId="9" borderId="0" xfId="3" applyFont="1" applyFill="1" applyBorder="1" applyAlignment="1">
      <alignment vertical="center"/>
    </xf>
    <xf numFmtId="0" fontId="16" fillId="9" borderId="14" xfId="3" applyFont="1" applyFill="1" applyBorder="1" applyAlignment="1">
      <alignment vertical="center"/>
    </xf>
    <xf numFmtId="0" fontId="16" fillId="8" borderId="25" xfId="3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28" fillId="11" borderId="2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/>
    </xf>
    <xf numFmtId="0" fontId="28" fillId="11" borderId="5" xfId="0" applyFont="1" applyFill="1" applyBorder="1" applyAlignment="1">
      <alignment horizontal="center" vertical="center"/>
    </xf>
    <xf numFmtId="0" fontId="28" fillId="11" borderId="5" xfId="0" applyFont="1" applyFill="1" applyBorder="1" applyAlignment="1">
      <alignment horizontal="center" vertical="center" wrapText="1"/>
    </xf>
    <xf numFmtId="0" fontId="22" fillId="11" borderId="21" xfId="0" applyFont="1" applyFill="1" applyBorder="1" applyAlignment="1">
      <alignment horizontal="center" vertical="center" textRotation="255"/>
    </xf>
    <xf numFmtId="0" fontId="29" fillId="11" borderId="21" xfId="0" applyFont="1" applyFill="1" applyBorder="1" applyAlignment="1">
      <alignment horizontal="center" vertical="center" textRotation="255" shrinkToFit="1"/>
    </xf>
    <xf numFmtId="0" fontId="28" fillId="11" borderId="21" xfId="0" applyFont="1" applyFill="1" applyBorder="1" applyAlignment="1">
      <alignment horizontal="center" vertical="center" textRotation="255" shrinkToFit="1"/>
    </xf>
    <xf numFmtId="0" fontId="22" fillId="0" borderId="21" xfId="0" applyFont="1" applyFill="1" applyBorder="1" applyAlignment="1">
      <alignment horizontal="center" vertical="center"/>
    </xf>
    <xf numFmtId="176" fontId="45" fillId="0" borderId="0" xfId="0" applyNumberFormat="1" applyFont="1" applyFill="1" applyBorder="1" applyAlignment="1">
      <alignment vertical="center" shrinkToFit="1"/>
    </xf>
    <xf numFmtId="0" fontId="28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8" fillId="0" borderId="70" xfId="4" applyFont="1" applyBorder="1" applyAlignment="1" applyProtection="1">
      <alignment horizontal="left" vertical="center"/>
    </xf>
    <xf numFmtId="0" fontId="9" fillId="0" borderId="70" xfId="4" applyFont="1" applyBorder="1" applyAlignment="1" applyProtection="1">
      <alignment horizontal="left" vertical="center"/>
    </xf>
    <xf numFmtId="0" fontId="9" fillId="0" borderId="70" xfId="4" applyFont="1" applyBorder="1" applyAlignment="1" applyProtection="1">
      <alignment vertical="center"/>
    </xf>
    <xf numFmtId="0" fontId="9" fillId="0" borderId="70" xfId="4" applyFont="1" applyFill="1" applyBorder="1" applyAlignment="1" applyProtection="1">
      <alignment horizontal="left" vertical="center"/>
    </xf>
    <xf numFmtId="0" fontId="7" fillId="0" borderId="70" xfId="4" applyFont="1" applyBorder="1" applyAlignment="1">
      <alignment vertical="center"/>
    </xf>
    <xf numFmtId="0" fontId="31" fillId="0" borderId="0" xfId="0" applyFont="1" applyFill="1" applyBorder="1" applyAlignment="1">
      <alignment horizontal="left" vertical="top"/>
    </xf>
    <xf numFmtId="0" fontId="52" fillId="0" borderId="75" xfId="0" applyFont="1" applyFill="1" applyBorder="1" applyAlignment="1">
      <alignment horizontal="left" vertical="center" wrapText="1" indent="5"/>
    </xf>
    <xf numFmtId="0" fontId="52" fillId="0" borderId="75" xfId="0" applyFont="1" applyFill="1" applyBorder="1" applyAlignment="1">
      <alignment horizontal="left" vertical="center" wrapText="1" indent="1"/>
    </xf>
    <xf numFmtId="0" fontId="52" fillId="0" borderId="75" xfId="0" applyFont="1" applyFill="1" applyBorder="1" applyAlignment="1">
      <alignment horizontal="center" vertical="center" wrapText="1"/>
    </xf>
    <xf numFmtId="0" fontId="52" fillId="0" borderId="75" xfId="0" applyFont="1" applyFill="1" applyBorder="1" applyAlignment="1">
      <alignment horizontal="left" vertical="center" wrapText="1" indent="2"/>
    </xf>
    <xf numFmtId="0" fontId="52" fillId="0" borderId="74" xfId="0" applyFont="1" applyFill="1" applyBorder="1" applyAlignment="1">
      <alignment horizontal="left" vertical="center" wrapText="1" indent="2"/>
    </xf>
    <xf numFmtId="0" fontId="31" fillId="0" borderId="75" xfId="0" applyFont="1" applyFill="1" applyBorder="1" applyAlignment="1">
      <alignment horizontal="center" vertical="center" wrapText="1"/>
    </xf>
    <xf numFmtId="0" fontId="31" fillId="0" borderId="75" xfId="0" applyFont="1" applyFill="1" applyBorder="1" applyAlignment="1">
      <alignment horizontal="left" vertical="center" wrapText="1"/>
    </xf>
    <xf numFmtId="0" fontId="31" fillId="0" borderId="74" xfId="0" applyFont="1" applyFill="1" applyBorder="1" applyAlignment="1">
      <alignment horizontal="left" vertical="center" wrapText="1"/>
    </xf>
    <xf numFmtId="0" fontId="52" fillId="0" borderId="75" xfId="0" applyFont="1" applyFill="1" applyBorder="1" applyAlignment="1">
      <alignment horizontal="left" vertical="center" wrapText="1"/>
    </xf>
    <xf numFmtId="0" fontId="51" fillId="0" borderId="75" xfId="0" applyFont="1" applyFill="1" applyBorder="1" applyAlignment="1">
      <alignment horizontal="left" vertical="center" wrapText="1"/>
    </xf>
    <xf numFmtId="1" fontId="53" fillId="0" borderId="75" xfId="0" applyNumberFormat="1" applyFont="1" applyFill="1" applyBorder="1" applyAlignment="1">
      <alignment horizontal="right" vertical="center" shrinkToFit="1"/>
    </xf>
    <xf numFmtId="0" fontId="51" fillId="0" borderId="75" xfId="0" applyFont="1" applyFill="1" applyBorder="1" applyAlignment="1">
      <alignment horizontal="center" vertical="center" wrapText="1"/>
    </xf>
    <xf numFmtId="3" fontId="54" fillId="0" borderId="74" xfId="0" applyNumberFormat="1" applyFont="1" applyFill="1" applyBorder="1" applyAlignment="1">
      <alignment horizontal="left" vertical="top" indent="2" shrinkToFit="1"/>
    </xf>
    <xf numFmtId="3" fontId="54" fillId="0" borderId="74" xfId="0" applyNumberFormat="1" applyFont="1" applyFill="1" applyBorder="1" applyAlignment="1">
      <alignment horizontal="left" vertical="top" indent="3" shrinkToFit="1"/>
    </xf>
    <xf numFmtId="3" fontId="54" fillId="0" borderId="74" xfId="0" applyNumberFormat="1" applyFont="1" applyFill="1" applyBorder="1" applyAlignment="1">
      <alignment horizontal="left" vertical="top" indent="4" shrinkToFit="1"/>
    </xf>
    <xf numFmtId="0" fontId="52" fillId="0" borderId="77" xfId="0" applyFont="1" applyFill="1" applyBorder="1" applyAlignment="1">
      <alignment horizontal="center" vertical="center" wrapText="1"/>
    </xf>
    <xf numFmtId="0" fontId="51" fillId="0" borderId="77" xfId="0" applyFont="1" applyFill="1" applyBorder="1" applyAlignment="1">
      <alignment horizontal="left" vertical="center" wrapText="1"/>
    </xf>
    <xf numFmtId="0" fontId="31" fillId="0" borderId="77" xfId="0" applyFont="1" applyFill="1" applyBorder="1" applyAlignment="1">
      <alignment horizontal="left" vertical="center" wrapText="1"/>
    </xf>
    <xf numFmtId="1" fontId="53" fillId="0" borderId="77" xfId="0" applyNumberFormat="1" applyFont="1" applyFill="1" applyBorder="1" applyAlignment="1">
      <alignment horizontal="right" vertical="center" shrinkToFit="1"/>
    </xf>
    <xf numFmtId="0" fontId="51" fillId="0" borderId="77" xfId="0" applyFont="1" applyFill="1" applyBorder="1" applyAlignment="1">
      <alignment horizontal="left" vertical="center" wrapText="1" indent="1"/>
    </xf>
    <xf numFmtId="0" fontId="51" fillId="0" borderId="75" xfId="0" applyFont="1" applyFill="1" applyBorder="1" applyAlignment="1">
      <alignment horizontal="left" vertical="top" wrapText="1"/>
    </xf>
    <xf numFmtId="0" fontId="51" fillId="0" borderId="77" xfId="0" applyFont="1" applyFill="1" applyBorder="1" applyAlignment="1">
      <alignment horizontal="left" vertical="top" wrapText="1"/>
    </xf>
    <xf numFmtId="0" fontId="51" fillId="0" borderId="77" xfId="0" applyFont="1" applyFill="1" applyBorder="1" applyAlignment="1">
      <alignment horizontal="center" vertical="center" wrapText="1"/>
    </xf>
    <xf numFmtId="0" fontId="31" fillId="0" borderId="77" xfId="0" applyFont="1" applyFill="1" applyBorder="1" applyAlignment="1">
      <alignment horizontal="left" vertical="top" wrapText="1"/>
    </xf>
    <xf numFmtId="0" fontId="51" fillId="0" borderId="77" xfId="0" applyFont="1" applyFill="1" applyBorder="1" applyAlignment="1">
      <alignment vertical="center" wrapText="1"/>
    </xf>
    <xf numFmtId="0" fontId="31" fillId="0" borderId="75" xfId="0" applyFont="1" applyFill="1" applyBorder="1" applyAlignment="1">
      <alignment horizontal="center" wrapText="1"/>
    </xf>
    <xf numFmtId="0" fontId="31" fillId="0" borderId="75" xfId="0" applyFont="1" applyFill="1" applyBorder="1" applyAlignment="1">
      <alignment horizontal="left" wrapText="1"/>
    </xf>
    <xf numFmtId="0" fontId="31" fillId="0" borderId="74" xfId="0" applyFont="1" applyFill="1" applyBorder="1" applyAlignment="1">
      <alignment horizontal="left" wrapText="1"/>
    </xf>
    <xf numFmtId="3" fontId="54" fillId="0" borderId="74" xfId="0" applyNumberFormat="1" applyFont="1" applyFill="1" applyBorder="1" applyAlignment="1">
      <alignment horizontal="left" vertical="top" indent="5" shrinkToFit="1"/>
    </xf>
    <xf numFmtId="0" fontId="31" fillId="0" borderId="77" xfId="0" applyFont="1" applyFill="1" applyBorder="1" applyAlignment="1">
      <alignment horizontal="center" vertical="center" wrapText="1"/>
    </xf>
    <xf numFmtId="1" fontId="55" fillId="0" borderId="75" xfId="0" applyNumberFormat="1" applyFont="1" applyFill="1" applyBorder="1" applyAlignment="1">
      <alignment horizontal="left" vertical="center" indent="1" shrinkToFit="1"/>
    </xf>
    <xf numFmtId="0" fontId="31" fillId="0" borderId="0" xfId="0" applyFont="1" applyFill="1" applyBorder="1" applyAlignment="1">
      <alignment horizontal="center" vertical="top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28" fillId="11" borderId="21" xfId="0" applyFont="1" applyFill="1" applyBorder="1" applyAlignment="1">
      <alignment horizontal="center" vertical="center"/>
    </xf>
    <xf numFmtId="184" fontId="28" fillId="0" borderId="21" xfId="0" applyNumberFormat="1" applyFont="1" applyFill="1" applyBorder="1" applyAlignment="1" applyProtection="1">
      <alignment horizontal="center" vertical="center"/>
    </xf>
    <xf numFmtId="184" fontId="28" fillId="0" borderId="21" xfId="0" applyNumberFormat="1" applyFont="1" applyFill="1" applyBorder="1" applyAlignment="1">
      <alignment horizontal="left" vertical="center"/>
    </xf>
    <xf numFmtId="184" fontId="28" fillId="0" borderId="21" xfId="0" applyNumberFormat="1" applyFont="1" applyFill="1" applyBorder="1" applyAlignment="1" applyProtection="1">
      <alignment horizontal="left" vertical="center"/>
      <protection locked="0"/>
    </xf>
    <xf numFmtId="184" fontId="28" fillId="2" borderId="21" xfId="0" applyNumberFormat="1" applyFont="1" applyFill="1" applyBorder="1" applyAlignment="1">
      <alignment horizontal="left" vertical="center"/>
    </xf>
    <xf numFmtId="184" fontId="28" fillId="0" borderId="38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0" fontId="28" fillId="0" borderId="0" xfId="10" applyFont="1" applyFill="1" applyBorder="1" applyAlignment="1" applyProtection="1">
      <alignment horizontal="center" vertical="center"/>
    </xf>
    <xf numFmtId="176" fontId="45" fillId="0" borderId="0" xfId="0" applyNumberFormat="1" applyFont="1" applyFill="1" applyBorder="1" applyAlignment="1" applyProtection="1">
      <alignment horizontal="center" vertical="center" shrinkToFit="1"/>
    </xf>
    <xf numFmtId="176" fontId="45" fillId="0" borderId="0" xfId="0" applyNumberFormat="1" applyFont="1" applyFill="1" applyBorder="1" applyAlignment="1" applyProtection="1">
      <alignment vertical="center" shrinkToFit="1"/>
    </xf>
    <xf numFmtId="0" fontId="22" fillId="0" borderId="0" xfId="0" applyFont="1" applyFill="1" applyBorder="1" applyAlignment="1" applyProtection="1">
      <alignment horizontal="left" vertical="center"/>
    </xf>
    <xf numFmtId="0" fontId="9" fillId="0" borderId="4" xfId="4" applyFont="1" applyFill="1" applyBorder="1" applyAlignment="1">
      <alignment horizontal="center" vertical="center" shrinkToFit="1"/>
    </xf>
    <xf numFmtId="0" fontId="9" fillId="0" borderId="5" xfId="4" applyFont="1" applyFill="1" applyBorder="1" applyAlignment="1">
      <alignment horizontal="center" vertical="center" shrinkToFit="1"/>
    </xf>
    <xf numFmtId="0" fontId="9" fillId="0" borderId="6" xfId="4" applyFont="1" applyFill="1" applyBorder="1" applyAlignment="1">
      <alignment horizontal="center" vertical="center" shrinkToFit="1"/>
    </xf>
    <xf numFmtId="0" fontId="15" fillId="0" borderId="7" xfId="5" applyFont="1" applyFill="1" applyBorder="1" applyAlignment="1" applyProtection="1">
      <alignment horizontal="left" vertical="center" shrinkToFit="1"/>
      <protection locked="0"/>
    </xf>
    <xf numFmtId="0" fontId="9" fillId="0" borderId="5" xfId="4" applyFont="1" applyFill="1" applyBorder="1" applyAlignment="1" applyProtection="1">
      <alignment horizontal="left" vertical="center" shrinkToFit="1"/>
      <protection locked="0"/>
    </xf>
    <xf numFmtId="0" fontId="9" fillId="0" borderId="8" xfId="4" applyFont="1" applyFill="1" applyBorder="1" applyAlignment="1" applyProtection="1">
      <alignment horizontal="left" vertical="center" shrinkToFit="1"/>
      <protection locked="0"/>
    </xf>
    <xf numFmtId="0" fontId="9" fillId="0" borderId="5" xfId="4" applyFont="1" applyFill="1" applyBorder="1" applyAlignment="1" applyProtection="1">
      <alignment horizontal="center" vertical="center" shrinkToFit="1"/>
    </xf>
    <xf numFmtId="0" fontId="9" fillId="0" borderId="7" xfId="5" applyFont="1" applyFill="1" applyBorder="1" applyAlignment="1" applyProtection="1">
      <alignment horizontal="left" vertical="center" shrinkToFit="1"/>
      <protection locked="0"/>
    </xf>
    <xf numFmtId="0" fontId="9" fillId="0" borderId="5" xfId="5" applyFont="1" applyFill="1" applyBorder="1" applyAlignment="1" applyProtection="1">
      <alignment horizontal="left" vertical="center" shrinkToFit="1"/>
      <protection locked="0"/>
    </xf>
    <xf numFmtId="0" fontId="9" fillId="0" borderId="8" xfId="5" applyFont="1" applyFill="1" applyBorder="1" applyAlignment="1" applyProtection="1">
      <alignment horizontal="left" vertical="center" shrinkToFit="1"/>
      <protection locked="0"/>
    </xf>
    <xf numFmtId="0" fontId="9" fillId="0" borderId="18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49" fontId="9" fillId="0" borderId="1" xfId="4" applyNumberFormat="1" applyFont="1" applyBorder="1" applyAlignment="1" applyProtection="1">
      <alignment horizontal="center" vertical="center" shrinkToFit="1"/>
      <protection locked="0"/>
    </xf>
    <xf numFmtId="0" fontId="9" fillId="0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9" fillId="0" borderId="7" xfId="4" applyFont="1" applyFill="1" applyBorder="1" applyAlignment="1" applyProtection="1">
      <alignment horizontal="left" vertical="center" shrinkToFit="1"/>
      <protection locked="0"/>
    </xf>
    <xf numFmtId="0" fontId="9" fillId="0" borderId="9" xfId="4" applyFont="1" applyFill="1" applyBorder="1" applyAlignment="1">
      <alignment horizontal="center" vertical="center" shrinkToFit="1"/>
    </xf>
    <xf numFmtId="0" fontId="9" fillId="0" borderId="2" xfId="4" applyFont="1" applyFill="1" applyBorder="1" applyAlignment="1">
      <alignment horizontal="center" vertical="center" shrinkToFit="1"/>
    </xf>
    <xf numFmtId="0" fontId="9" fillId="0" borderId="10" xfId="4" applyFont="1" applyFill="1" applyBorder="1" applyAlignment="1">
      <alignment horizontal="center" vertical="center" shrinkToFit="1"/>
    </xf>
    <xf numFmtId="0" fontId="15" fillId="0" borderId="11" xfId="5" applyFont="1" applyFill="1" applyBorder="1" applyAlignment="1" applyProtection="1">
      <alignment horizontal="left" vertical="center" shrinkToFit="1"/>
      <protection locked="0"/>
    </xf>
    <xf numFmtId="0" fontId="9" fillId="0" borderId="12" xfId="4" applyFont="1" applyFill="1" applyBorder="1" applyAlignment="1" applyProtection="1">
      <alignment horizontal="left" vertical="center" shrinkToFit="1"/>
      <protection locked="0"/>
    </xf>
    <xf numFmtId="0" fontId="9" fillId="0" borderId="13" xfId="4" applyFont="1" applyFill="1" applyBorder="1" applyAlignment="1" applyProtection="1">
      <alignment horizontal="left" vertical="center" shrinkToFit="1"/>
      <protection locked="0"/>
    </xf>
    <xf numFmtId="0" fontId="9" fillId="0" borderId="15" xfId="4" applyFont="1" applyFill="1" applyBorder="1" applyAlignment="1">
      <alignment horizontal="center" vertical="center" shrinkToFit="1"/>
    </xf>
    <xf numFmtId="0" fontId="9" fillId="0" borderId="16" xfId="4" applyFont="1" applyFill="1" applyBorder="1" applyAlignment="1">
      <alignment horizontal="center" vertical="center" shrinkToFit="1"/>
    </xf>
    <xf numFmtId="0" fontId="9" fillId="0" borderId="17" xfId="4" applyFont="1" applyFill="1" applyBorder="1" applyAlignment="1">
      <alignment horizontal="center" vertical="center" shrinkToFit="1"/>
    </xf>
    <xf numFmtId="0" fontId="9" fillId="0" borderId="1" xfId="4" applyFont="1" applyFill="1" applyBorder="1" applyAlignment="1" applyProtection="1">
      <alignment horizontal="left" vertical="center" shrinkToFit="1"/>
      <protection locked="0"/>
    </xf>
    <xf numFmtId="0" fontId="9" fillId="0" borderId="0" xfId="4" applyFont="1" applyBorder="1" applyAlignment="1">
      <alignment horizontal="center" vertical="center" shrinkToFit="1"/>
    </xf>
    <xf numFmtId="0" fontId="9" fillId="0" borderId="1" xfId="4" applyFont="1" applyBorder="1" applyAlignment="1">
      <alignment horizontal="center" vertical="center" shrinkToFit="1"/>
    </xf>
    <xf numFmtId="0" fontId="9" fillId="0" borderId="2" xfId="4" applyFont="1" applyBorder="1" applyAlignment="1" applyProtection="1">
      <alignment vertical="center" shrinkToFit="1"/>
      <protection locked="0"/>
    </xf>
    <xf numFmtId="0" fontId="9" fillId="0" borderId="1" xfId="4" applyFont="1" applyBorder="1" applyAlignment="1" applyProtection="1">
      <alignment vertical="center" shrinkToFit="1"/>
      <protection locked="0"/>
    </xf>
    <xf numFmtId="0" fontId="9" fillId="0" borderId="0" xfId="4" applyFont="1" applyFill="1" applyBorder="1" applyAlignment="1">
      <alignment horizontal="center" vertical="center"/>
    </xf>
    <xf numFmtId="0" fontId="9" fillId="0" borderId="0" xfId="4" applyFont="1" applyBorder="1" applyAlignment="1" applyProtection="1">
      <alignment horizontal="center" vertical="center" shrinkToFit="1"/>
      <protection locked="0"/>
    </xf>
    <xf numFmtId="0" fontId="6" fillId="0" borderId="0" xfId="4" applyFont="1" applyAlignment="1">
      <alignment horizontal="left" vertical="center" wrapText="1"/>
    </xf>
    <xf numFmtId="0" fontId="9" fillId="0" borderId="0" xfId="4" applyNumberFormat="1" applyFont="1" applyBorder="1" applyAlignment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  <protection locked="0"/>
    </xf>
    <xf numFmtId="0" fontId="9" fillId="0" borderId="1" xfId="4" applyFont="1" applyBorder="1" applyAlignment="1" applyProtection="1">
      <alignment horizontal="left" vertical="center" shrinkToFit="1"/>
      <protection locked="0"/>
    </xf>
    <xf numFmtId="0" fontId="9" fillId="0" borderId="0" xfId="4" applyFont="1" applyFill="1" applyBorder="1" applyAlignment="1">
      <alignment horizontal="center" vertical="center" shrinkToFit="1"/>
    </xf>
    <xf numFmtId="0" fontId="9" fillId="0" borderId="1" xfId="4" applyFont="1" applyFill="1" applyBorder="1" applyAlignment="1">
      <alignment horizontal="center" vertical="center" shrinkToFit="1"/>
    </xf>
    <xf numFmtId="0" fontId="9" fillId="0" borderId="3" xfId="4" applyNumberFormat="1" applyFont="1" applyBorder="1" applyAlignment="1" applyProtection="1">
      <alignment horizontal="left" shrinkToFit="1"/>
      <protection locked="0"/>
    </xf>
    <xf numFmtId="0" fontId="9" fillId="0" borderId="3" xfId="4" applyFont="1" applyBorder="1" applyAlignment="1" applyProtection="1">
      <alignment horizontal="left" shrinkToFit="1"/>
      <protection locked="0"/>
    </xf>
    <xf numFmtId="0" fontId="16" fillId="2" borderId="32" xfId="3" applyFont="1" applyFill="1" applyBorder="1" applyAlignment="1">
      <alignment horizontal="left" vertical="center" wrapText="1"/>
    </xf>
    <xf numFmtId="0" fontId="16" fillId="2" borderId="33" xfId="3" applyFont="1" applyFill="1" applyBorder="1" applyAlignment="1">
      <alignment horizontal="left" vertical="center" wrapText="1"/>
    </xf>
    <xf numFmtId="0" fontId="16" fillId="2" borderId="34" xfId="3" applyFont="1" applyFill="1" applyBorder="1" applyAlignment="1">
      <alignment horizontal="left" vertical="center" wrapText="1"/>
    </xf>
    <xf numFmtId="0" fontId="16" fillId="6" borderId="21" xfId="3" applyFont="1" applyFill="1" applyBorder="1" applyAlignment="1">
      <alignment horizontal="center" vertical="center"/>
    </xf>
    <xf numFmtId="0" fontId="16" fillId="0" borderId="22" xfId="3" applyFont="1" applyFill="1" applyBorder="1" applyAlignment="1" applyProtection="1">
      <alignment horizontal="center" vertical="center"/>
      <protection locked="0"/>
    </xf>
    <xf numFmtId="0" fontId="16" fillId="0" borderId="23" xfId="3" applyFont="1" applyFill="1" applyBorder="1" applyAlignment="1" applyProtection="1">
      <alignment horizontal="center" vertical="center"/>
      <protection locked="0"/>
    </xf>
    <xf numFmtId="0" fontId="16" fillId="0" borderId="24" xfId="3" applyFont="1" applyFill="1" applyBorder="1" applyAlignment="1" applyProtection="1">
      <alignment horizontal="center" vertical="center"/>
      <protection locked="0"/>
    </xf>
    <xf numFmtId="0" fontId="16" fillId="7" borderId="4" xfId="3" applyFont="1" applyFill="1" applyBorder="1" applyAlignment="1">
      <alignment horizontal="left" vertical="center"/>
    </xf>
    <xf numFmtId="0" fontId="16" fillId="7" borderId="5" xfId="3" applyFont="1" applyFill="1" applyBorder="1" applyAlignment="1">
      <alignment horizontal="left" vertical="center"/>
    </xf>
    <xf numFmtId="0" fontId="16" fillId="7" borderId="8" xfId="3" applyFont="1" applyFill="1" applyBorder="1" applyAlignment="1">
      <alignment horizontal="left" vertical="center"/>
    </xf>
    <xf numFmtId="0" fontId="16" fillId="8" borderId="25" xfId="3" applyFont="1" applyFill="1" applyBorder="1" applyAlignment="1">
      <alignment horizontal="center" vertical="center"/>
    </xf>
    <xf numFmtId="0" fontId="16" fillId="8" borderId="30" xfId="3" applyFont="1" applyFill="1" applyBorder="1" applyAlignment="1">
      <alignment horizontal="center" vertical="center"/>
    </xf>
    <xf numFmtId="0" fontId="16" fillId="8" borderId="40" xfId="3" applyFont="1" applyFill="1" applyBorder="1" applyAlignment="1">
      <alignment horizontal="center" vertical="center"/>
    </xf>
    <xf numFmtId="0" fontId="16" fillId="9" borderId="9" xfId="3" applyFont="1" applyFill="1" applyBorder="1" applyAlignment="1">
      <alignment vertical="center"/>
    </xf>
    <xf numFmtId="0" fontId="16" fillId="9" borderId="2" xfId="3" applyFont="1" applyFill="1" applyBorder="1" applyAlignment="1">
      <alignment vertical="center"/>
    </xf>
    <xf numFmtId="0" fontId="16" fillId="9" borderId="39" xfId="3" applyFont="1" applyFill="1" applyBorder="1" applyAlignment="1">
      <alignment vertical="center"/>
    </xf>
    <xf numFmtId="0" fontId="16" fillId="9" borderId="29" xfId="3" applyFont="1" applyFill="1" applyBorder="1" applyAlignment="1">
      <alignment vertical="center"/>
    </xf>
    <xf numFmtId="0" fontId="16" fillId="9" borderId="0" xfId="3" applyFont="1" applyFill="1" applyBorder="1" applyAlignment="1">
      <alignment vertical="center"/>
    </xf>
    <xf numFmtId="0" fontId="16" fillId="9" borderId="14" xfId="3" applyFont="1" applyFill="1" applyBorder="1" applyAlignment="1">
      <alignment vertical="center"/>
    </xf>
    <xf numFmtId="0" fontId="16" fillId="2" borderId="5" xfId="3" applyFont="1" applyFill="1" applyBorder="1" applyAlignment="1">
      <alignment vertical="center" wrapText="1"/>
    </xf>
    <xf numFmtId="0" fontId="16" fillId="2" borderId="2" xfId="3" applyFont="1" applyFill="1" applyBorder="1" applyAlignment="1">
      <alignment vertical="center" wrapText="1"/>
    </xf>
    <xf numFmtId="0" fontId="16" fillId="10" borderId="38" xfId="3" applyFont="1" applyFill="1" applyBorder="1" applyAlignment="1" applyProtection="1">
      <alignment horizontal="center" vertical="center"/>
      <protection locked="0"/>
    </xf>
    <xf numFmtId="0" fontId="16" fillId="10" borderId="30" xfId="3" applyFont="1" applyFill="1" applyBorder="1" applyAlignment="1" applyProtection="1">
      <alignment horizontal="center" vertical="center"/>
      <protection locked="0"/>
    </xf>
    <xf numFmtId="0" fontId="16" fillId="8" borderId="41" xfId="3" applyFont="1" applyFill="1" applyBorder="1" applyAlignment="1">
      <alignment horizontal="center" vertical="center"/>
    </xf>
    <xf numFmtId="0" fontId="16" fillId="2" borderId="18" xfId="3" applyFont="1" applyFill="1" applyBorder="1" applyAlignment="1">
      <alignment vertical="center" wrapText="1"/>
    </xf>
    <xf numFmtId="0" fontId="16" fillId="2" borderId="1" xfId="3" applyFont="1" applyFill="1" applyBorder="1" applyAlignment="1">
      <alignment vertical="center" wrapText="1"/>
    </xf>
    <xf numFmtId="0" fontId="16" fillId="2" borderId="19" xfId="3" applyFont="1" applyFill="1" applyBorder="1" applyAlignment="1">
      <alignment vertical="center" wrapText="1"/>
    </xf>
    <xf numFmtId="0" fontId="16" fillId="2" borderId="9" xfId="3" applyFont="1" applyFill="1" applyBorder="1" applyAlignment="1">
      <alignment vertical="center" wrapText="1"/>
    </xf>
    <xf numFmtId="0" fontId="16" fillId="2" borderId="39" xfId="3" applyFont="1" applyFill="1" applyBorder="1" applyAlignment="1">
      <alignment vertical="center" wrapText="1"/>
    </xf>
    <xf numFmtId="0" fontId="16" fillId="10" borderId="41" xfId="3" applyFont="1" applyFill="1" applyBorder="1" applyAlignment="1" applyProtection="1">
      <alignment horizontal="center" vertical="center"/>
      <protection locked="0"/>
    </xf>
    <xf numFmtId="0" fontId="16" fillId="0" borderId="0" xfId="3" applyFont="1" applyAlignment="1">
      <alignment horizontal="left" vertical="top" wrapText="1"/>
    </xf>
    <xf numFmtId="0" fontId="24" fillId="0" borderId="0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 wrapText="1"/>
    </xf>
    <xf numFmtId="0" fontId="26" fillId="11" borderId="21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 applyProtection="1">
      <alignment horizontal="left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5" fillId="11" borderId="8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 applyProtection="1">
      <alignment horizontal="left" vertical="center" wrapText="1"/>
      <protection locked="0"/>
    </xf>
    <xf numFmtId="0" fontId="27" fillId="0" borderId="5" xfId="0" applyFont="1" applyFill="1" applyBorder="1" applyAlignment="1" applyProtection="1">
      <alignment horizontal="left" vertical="center" wrapText="1"/>
      <protection locked="0"/>
    </xf>
    <xf numFmtId="0" fontId="27" fillId="0" borderId="8" xfId="0" applyFont="1" applyFill="1" applyBorder="1" applyAlignment="1" applyProtection="1">
      <alignment horizontal="left" vertical="center" wrapText="1"/>
      <protection locked="0"/>
    </xf>
    <xf numFmtId="0" fontId="24" fillId="0" borderId="21" xfId="0" applyFont="1" applyFill="1" applyBorder="1" applyAlignment="1" applyProtection="1">
      <alignment horizontal="left" vertical="center" wrapText="1"/>
      <protection locked="0"/>
    </xf>
    <xf numFmtId="0" fontId="28" fillId="11" borderId="21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9" fillId="11" borderId="21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28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11" borderId="4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horizontal="center" vertical="center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29" fillId="11" borderId="9" xfId="0" applyFont="1" applyFill="1" applyBorder="1" applyAlignment="1">
      <alignment horizontal="center" vertical="center"/>
    </xf>
    <xf numFmtId="0" fontId="29" fillId="11" borderId="39" xfId="0" applyFont="1" applyFill="1" applyBorder="1" applyAlignment="1">
      <alignment horizontal="center" vertical="center"/>
    </xf>
    <xf numFmtId="0" fontId="29" fillId="11" borderId="18" xfId="0" applyFont="1" applyFill="1" applyBorder="1" applyAlignment="1">
      <alignment horizontal="center" vertical="center"/>
    </xf>
    <xf numFmtId="0" fontId="29" fillId="11" borderId="19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  <protection locked="0"/>
    </xf>
    <xf numFmtId="0" fontId="28" fillId="11" borderId="5" xfId="0" applyFont="1" applyFill="1" applyBorder="1" applyAlignment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181" fontId="28" fillId="12" borderId="21" xfId="0" applyNumberFormat="1" applyFont="1" applyFill="1" applyBorder="1" applyAlignment="1" applyProtection="1">
      <alignment horizontal="right" vertical="center" shrinkToFit="1"/>
      <protection locked="0"/>
    </xf>
    <xf numFmtId="0" fontId="28" fillId="11" borderId="4" xfId="0" applyFont="1" applyFill="1" applyBorder="1" applyAlignment="1">
      <alignment horizontal="center" vertical="center"/>
    </xf>
    <xf numFmtId="0" fontId="28" fillId="11" borderId="8" xfId="0" applyFont="1" applyFill="1" applyBorder="1" applyAlignment="1">
      <alignment horizontal="center" vertical="center"/>
    </xf>
    <xf numFmtId="0" fontId="45" fillId="11" borderId="4" xfId="0" applyFont="1" applyFill="1" applyBorder="1" applyAlignment="1">
      <alignment horizontal="center" vertical="center"/>
    </xf>
    <xf numFmtId="0" fontId="45" fillId="11" borderId="8" xfId="0" applyFont="1" applyFill="1" applyBorder="1" applyAlignment="1">
      <alignment horizontal="center" vertical="center"/>
    </xf>
    <xf numFmtId="0" fontId="45" fillId="11" borderId="4" xfId="0" applyFont="1" applyFill="1" applyBorder="1" applyAlignment="1">
      <alignment horizontal="center" vertical="center" shrinkToFit="1"/>
    </xf>
    <xf numFmtId="0" fontId="45" fillId="11" borderId="8" xfId="0" applyFont="1" applyFill="1" applyBorder="1" applyAlignment="1">
      <alignment horizontal="center" vertical="center" shrinkToFit="1"/>
    </xf>
    <xf numFmtId="0" fontId="28" fillId="12" borderId="1" xfId="0" applyFont="1" applyFill="1" applyBorder="1" applyAlignment="1" applyProtection="1">
      <alignment horizontal="left" vertical="center"/>
      <protection locked="0"/>
    </xf>
    <xf numFmtId="0" fontId="28" fillId="12" borderId="9" xfId="0" applyFont="1" applyFill="1" applyBorder="1" applyAlignment="1" applyProtection="1">
      <alignment horizontal="center" vertical="center"/>
      <protection locked="0"/>
    </xf>
    <xf numFmtId="0" fontId="28" fillId="12" borderId="2" xfId="0" applyFont="1" applyFill="1" applyBorder="1" applyAlignment="1" applyProtection="1">
      <alignment horizontal="center" vertical="center"/>
      <protection locked="0"/>
    </xf>
    <xf numFmtId="0" fontId="28" fillId="12" borderId="39" xfId="0" applyFont="1" applyFill="1" applyBorder="1" applyAlignment="1" applyProtection="1">
      <alignment horizontal="center" vertical="center"/>
      <protection locked="0"/>
    </xf>
    <xf numFmtId="0" fontId="28" fillId="12" borderId="29" xfId="0" applyFont="1" applyFill="1" applyBorder="1" applyAlignment="1" applyProtection="1">
      <alignment horizontal="center" vertical="center"/>
      <protection locked="0"/>
    </xf>
    <xf numFmtId="0" fontId="28" fillId="12" borderId="0" xfId="0" applyFont="1" applyFill="1" applyBorder="1" applyAlignment="1" applyProtection="1">
      <alignment horizontal="center" vertical="center"/>
      <protection locked="0"/>
    </xf>
    <xf numFmtId="0" fontId="28" fillId="12" borderId="14" xfId="0" applyFont="1" applyFill="1" applyBorder="1" applyAlignment="1" applyProtection="1">
      <alignment horizontal="center" vertical="center"/>
      <protection locked="0"/>
    </xf>
    <xf numFmtId="0" fontId="28" fillId="12" borderId="18" xfId="0" applyFont="1" applyFill="1" applyBorder="1" applyAlignment="1" applyProtection="1">
      <alignment horizontal="center" vertical="center"/>
      <protection locked="0"/>
    </xf>
    <xf numFmtId="0" fontId="28" fillId="12" borderId="1" xfId="0" applyFont="1" applyFill="1" applyBorder="1" applyAlignment="1" applyProtection="1">
      <alignment horizontal="center" vertical="center"/>
      <protection locked="0"/>
    </xf>
    <xf numFmtId="0" fontId="28" fillId="12" borderId="19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left" vertical="top"/>
      <protection locked="0"/>
    </xf>
    <xf numFmtId="177" fontId="28" fillId="0" borderId="21" xfId="0" applyNumberFormat="1" applyFont="1" applyFill="1" applyBorder="1" applyAlignment="1" applyProtection="1">
      <alignment horizontal="right" vertical="center"/>
      <protection locked="0"/>
    </xf>
    <xf numFmtId="0" fontId="33" fillId="0" borderId="4" xfId="0" applyFont="1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184" fontId="28" fillId="0" borderId="4" xfId="0" applyNumberFormat="1" applyFont="1" applyFill="1" applyBorder="1" applyAlignment="1" applyProtection="1">
      <alignment horizontal="center" vertical="center"/>
    </xf>
    <xf numFmtId="184" fontId="28" fillId="0" borderId="8" xfId="0" applyNumberFormat="1" applyFont="1" applyFill="1" applyBorder="1" applyAlignment="1" applyProtection="1">
      <alignment horizontal="center" vertical="center"/>
    </xf>
    <xf numFmtId="177" fontId="28" fillId="0" borderId="4" xfId="0" applyNumberFormat="1" applyFont="1" applyFill="1" applyBorder="1" applyAlignment="1" applyProtection="1">
      <alignment horizontal="right" vertical="center"/>
      <protection locked="0"/>
    </xf>
    <xf numFmtId="0" fontId="29" fillId="11" borderId="4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  <protection locked="0"/>
    </xf>
    <xf numFmtId="0" fontId="29" fillId="11" borderId="21" xfId="0" applyFont="1" applyFill="1" applyBorder="1" applyAlignment="1">
      <alignment horizontal="center" vertical="center"/>
    </xf>
    <xf numFmtId="181" fontId="29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29" fillId="11" borderId="9" xfId="0" applyFont="1" applyFill="1" applyBorder="1" applyAlignment="1">
      <alignment horizontal="center" vertical="center" wrapText="1"/>
    </xf>
    <xf numFmtId="0" fontId="29" fillId="11" borderId="39" xfId="0" applyFont="1" applyFill="1" applyBorder="1" applyAlignment="1">
      <alignment horizontal="center" vertical="center" wrapText="1"/>
    </xf>
    <xf numFmtId="0" fontId="29" fillId="11" borderId="29" xfId="0" applyFont="1" applyFill="1" applyBorder="1" applyAlignment="1">
      <alignment horizontal="center" vertical="center" wrapText="1"/>
    </xf>
    <xf numFmtId="0" fontId="29" fillId="11" borderId="14" xfId="0" applyFont="1" applyFill="1" applyBorder="1" applyAlignment="1">
      <alignment horizontal="center" vertical="center" wrapText="1"/>
    </xf>
    <xf numFmtId="0" fontId="29" fillId="11" borderId="18" xfId="0" applyFont="1" applyFill="1" applyBorder="1" applyAlignment="1">
      <alignment horizontal="center" vertical="center" wrapText="1"/>
    </xf>
    <xf numFmtId="0" fontId="29" fillId="11" borderId="19" xfId="0" applyFont="1" applyFill="1" applyBorder="1" applyAlignment="1">
      <alignment horizontal="center" vertical="center" wrapText="1"/>
    </xf>
    <xf numFmtId="0" fontId="28" fillId="11" borderId="4" xfId="0" applyFont="1" applyFill="1" applyBorder="1" applyAlignment="1">
      <alignment horizontal="center" vertical="center" wrapText="1"/>
    </xf>
    <xf numFmtId="0" fontId="28" fillId="11" borderId="21" xfId="0" applyFont="1" applyFill="1" applyBorder="1" applyAlignment="1">
      <alignment horizontal="center" vertical="center" wrapText="1"/>
    </xf>
    <xf numFmtId="181" fontId="22" fillId="12" borderId="21" xfId="0" applyNumberFormat="1" applyFont="1" applyFill="1" applyBorder="1" applyAlignment="1" applyProtection="1">
      <alignment horizontal="right" vertical="center" shrinkToFi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2" fillId="11" borderId="21" xfId="0" applyFont="1" applyFill="1" applyBorder="1" applyAlignment="1">
      <alignment horizontal="left" vertical="center" wrapText="1"/>
    </xf>
    <xf numFmtId="0" fontId="25" fillId="11" borderId="21" xfId="0" applyFont="1" applyFill="1" applyBorder="1" applyAlignment="1">
      <alignment horizontal="center" vertical="center" textRotation="255"/>
    </xf>
    <xf numFmtId="0" fontId="22" fillId="11" borderId="21" xfId="0" applyFont="1" applyFill="1" applyBorder="1" applyAlignment="1">
      <alignment horizontal="center" vertical="center" textRotation="255"/>
    </xf>
    <xf numFmtId="0" fontId="22" fillId="11" borderId="9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11" borderId="39" xfId="0" applyFont="1" applyFill="1" applyBorder="1" applyAlignment="1">
      <alignment horizontal="left" vertical="center" wrapText="1"/>
    </xf>
    <xf numFmtId="181" fontId="22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182" fontId="28" fillId="0" borderId="1" xfId="0" applyNumberFormat="1" applyFont="1" applyFill="1" applyBorder="1" applyAlignment="1" applyProtection="1">
      <alignment horizontal="left" vertical="center"/>
      <protection locked="0"/>
    </xf>
    <xf numFmtId="0" fontId="42" fillId="0" borderId="21" xfId="0" applyFont="1" applyFill="1" applyBorder="1" applyAlignment="1" applyProtection="1">
      <alignment horizontal="center" vertical="center" wrapText="1"/>
      <protection locked="0"/>
    </xf>
    <xf numFmtId="0" fontId="28" fillId="11" borderId="21" xfId="0" applyFont="1" applyFill="1" applyBorder="1" applyAlignment="1">
      <alignment horizontal="left" vertical="center" wrapText="1"/>
    </xf>
    <xf numFmtId="0" fontId="29" fillId="11" borderId="21" xfId="0" applyFont="1" applyFill="1" applyBorder="1" applyAlignment="1">
      <alignment horizontal="center" vertical="center" textRotation="255"/>
    </xf>
    <xf numFmtId="0" fontId="28" fillId="11" borderId="21" xfId="0" applyFont="1" applyFill="1" applyBorder="1" applyAlignment="1">
      <alignment horizontal="center" vertical="center" textRotation="255"/>
    </xf>
    <xf numFmtId="0" fontId="29" fillId="11" borderId="4" xfId="0" applyFont="1" applyFill="1" applyBorder="1" applyAlignment="1">
      <alignment horizontal="left" vertical="center"/>
    </xf>
    <xf numFmtId="0" fontId="29" fillId="11" borderId="5" xfId="0" applyFont="1" applyFill="1" applyBorder="1" applyAlignment="1">
      <alignment horizontal="left" vertical="center"/>
    </xf>
    <xf numFmtId="0" fontId="29" fillId="11" borderId="8" xfId="0" applyFont="1" applyFill="1" applyBorder="1" applyAlignment="1">
      <alignment horizontal="left" vertical="center"/>
    </xf>
    <xf numFmtId="0" fontId="29" fillId="11" borderId="21" xfId="0" applyFont="1" applyFill="1" applyBorder="1" applyAlignment="1">
      <alignment horizontal="center" vertical="center" textRotation="255" shrinkToFit="1"/>
    </xf>
    <xf numFmtId="0" fontId="28" fillId="11" borderId="21" xfId="0" applyFont="1" applyFill="1" applyBorder="1" applyAlignment="1">
      <alignment horizontal="center" vertical="center" textRotation="255" shrinkToFit="1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25" fillId="11" borderId="4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horizontal="center" vertical="center"/>
    </xf>
    <xf numFmtId="181" fontId="22" fillId="12" borderId="21" xfId="0" applyNumberFormat="1" applyFont="1" applyFill="1" applyBorder="1" applyAlignment="1" applyProtection="1">
      <alignment horizontal="right" vertical="center"/>
      <protection locked="0"/>
    </xf>
    <xf numFmtId="0" fontId="22" fillId="11" borderId="4" xfId="0" applyFont="1" applyFill="1" applyBorder="1" applyAlignment="1">
      <alignment horizontal="left" vertical="center" textRotation="255"/>
    </xf>
    <xf numFmtId="0" fontId="22" fillId="11" borderId="5" xfId="0" applyFont="1" applyFill="1" applyBorder="1" applyAlignment="1">
      <alignment horizontal="left" vertical="center" textRotation="255"/>
    </xf>
    <xf numFmtId="0" fontId="22" fillId="11" borderId="8" xfId="0" applyFont="1" applyFill="1" applyBorder="1" applyAlignment="1">
      <alignment horizontal="left" vertical="center" textRotation="255"/>
    </xf>
    <xf numFmtId="0" fontId="25" fillId="11" borderId="21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left" vertical="center" textRotation="255"/>
    </xf>
    <xf numFmtId="0" fontId="25" fillId="11" borderId="5" xfId="0" applyFont="1" applyFill="1" applyBorder="1" applyAlignment="1">
      <alignment horizontal="left" vertical="center" textRotation="255"/>
    </xf>
    <xf numFmtId="0" fontId="25" fillId="11" borderId="8" xfId="0" applyFont="1" applyFill="1" applyBorder="1" applyAlignment="1">
      <alignment horizontal="left" vertical="center" textRotation="255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181" fontId="22" fillId="0" borderId="21" xfId="0" applyNumberFormat="1" applyFont="1" applyFill="1" applyBorder="1" applyAlignment="1" applyProtection="1">
      <alignment horizontal="right" vertical="center"/>
      <protection locked="0"/>
    </xf>
    <xf numFmtId="0" fontId="22" fillId="11" borderId="21" xfId="0" applyFont="1" applyFill="1" applyBorder="1" applyAlignment="1">
      <alignment horizontal="center" vertical="center"/>
    </xf>
    <xf numFmtId="0" fontId="46" fillId="11" borderId="4" xfId="0" applyFont="1" applyFill="1" applyBorder="1" applyAlignment="1">
      <alignment horizontal="center" vertical="center" wrapText="1" shrinkToFit="1"/>
    </xf>
    <xf numFmtId="0" fontId="46" fillId="11" borderId="5" xfId="0" applyFont="1" applyFill="1" applyBorder="1" applyAlignment="1">
      <alignment horizontal="center" vertical="center" wrapText="1" shrinkToFit="1"/>
    </xf>
    <xf numFmtId="184" fontId="45" fillId="0" borderId="4" xfId="0" applyNumberFormat="1" applyFont="1" applyFill="1" applyBorder="1" applyAlignment="1" applyProtection="1">
      <alignment horizontal="center" vertical="center" shrinkToFit="1"/>
    </xf>
    <xf numFmtId="184" fontId="45" fillId="0" borderId="5" xfId="0" applyNumberFormat="1" applyFont="1" applyFill="1" applyBorder="1" applyAlignment="1" applyProtection="1">
      <alignment horizontal="center" vertical="center" shrinkToFit="1"/>
    </xf>
    <xf numFmtId="0" fontId="43" fillId="0" borderId="21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>
      <alignment horizontal="center" vertical="center"/>
    </xf>
    <xf numFmtId="183" fontId="22" fillId="0" borderId="21" xfId="0" applyNumberFormat="1" applyFont="1" applyFill="1" applyBorder="1" applyAlignment="1">
      <alignment horizontal="right" vertical="center"/>
    </xf>
    <xf numFmtId="181" fontId="22" fillId="0" borderId="21" xfId="0" applyNumberFormat="1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43" fillId="11" borderId="2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181" fontId="22" fillId="0" borderId="42" xfId="0" applyNumberFormat="1" applyFont="1" applyFill="1" applyBorder="1" applyAlignment="1">
      <alignment horizontal="right" vertical="center"/>
    </xf>
    <xf numFmtId="181" fontId="22" fillId="0" borderId="43" xfId="0" applyNumberFormat="1" applyFont="1" applyFill="1" applyBorder="1" applyAlignment="1">
      <alignment horizontal="right" vertical="center"/>
    </xf>
    <xf numFmtId="181" fontId="22" fillId="0" borderId="41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textRotation="255"/>
    </xf>
    <xf numFmtId="181" fontId="22" fillId="0" borderId="38" xfId="0" applyNumberFormat="1" applyFont="1" applyFill="1" applyBorder="1" applyAlignment="1" applyProtection="1">
      <alignment horizontal="right" vertical="center"/>
      <protection locked="0"/>
    </xf>
    <xf numFmtId="0" fontId="29" fillId="11" borderId="15" xfId="6" applyFont="1" applyFill="1" applyBorder="1" applyAlignment="1">
      <alignment horizontal="center" vertical="center" wrapText="1"/>
    </xf>
    <xf numFmtId="0" fontId="29" fillId="11" borderId="16" xfId="6" applyFont="1" applyFill="1" applyBorder="1" applyAlignment="1">
      <alignment horizontal="center" vertical="center" wrapText="1"/>
    </xf>
    <xf numFmtId="177" fontId="29" fillId="0" borderId="15" xfId="6" applyNumberFormat="1" applyFont="1" applyFill="1" applyBorder="1" applyAlignment="1" applyProtection="1">
      <alignment horizontal="left" vertical="center" wrapText="1"/>
      <protection locked="0"/>
    </xf>
    <xf numFmtId="177" fontId="29" fillId="0" borderId="16" xfId="6" applyNumberFormat="1" applyFont="1" applyFill="1" applyBorder="1" applyAlignment="1" applyProtection="1">
      <alignment horizontal="left" vertical="center" wrapText="1"/>
      <protection locked="0"/>
    </xf>
    <xf numFmtId="177" fontId="29" fillId="0" borderId="49" xfId="6" applyNumberFormat="1" applyFont="1" applyFill="1" applyBorder="1" applyAlignment="1" applyProtection="1">
      <alignment horizontal="left" vertical="center" wrapText="1"/>
      <protection locked="0"/>
    </xf>
    <xf numFmtId="0" fontId="29" fillId="11" borderId="4" xfId="6" applyFont="1" applyFill="1" applyBorder="1" applyAlignment="1">
      <alignment horizontal="center" vertical="center" wrapText="1"/>
    </xf>
    <xf numFmtId="0" fontId="29" fillId="11" borderId="5" xfId="6" applyFont="1" applyFill="1" applyBorder="1" applyAlignment="1">
      <alignment horizontal="center" vertical="center" wrapText="1"/>
    </xf>
    <xf numFmtId="177" fontId="29" fillId="0" borderId="4" xfId="6" applyNumberFormat="1" applyFont="1" applyFill="1" applyBorder="1" applyAlignment="1" applyProtection="1">
      <alignment horizontal="left" vertical="center" wrapText="1"/>
      <protection locked="0"/>
    </xf>
    <xf numFmtId="177" fontId="29" fillId="0" borderId="5" xfId="6" applyNumberFormat="1" applyFont="1" applyFill="1" applyBorder="1" applyAlignment="1" applyProtection="1">
      <alignment horizontal="left" vertical="center" wrapText="1"/>
      <protection locked="0"/>
    </xf>
    <xf numFmtId="177" fontId="29" fillId="0" borderId="8" xfId="6" applyNumberFormat="1" applyFont="1" applyFill="1" applyBorder="1" applyAlignment="1" applyProtection="1">
      <alignment horizontal="left" vertical="center" wrapText="1"/>
      <protection locked="0"/>
    </xf>
    <xf numFmtId="177" fontId="29" fillId="13" borderId="45" xfId="6" applyNumberFormat="1" applyFont="1" applyFill="1" applyBorder="1" applyAlignment="1" applyProtection="1">
      <alignment horizontal="center" vertical="center" wrapText="1"/>
      <protection locked="0"/>
    </xf>
    <xf numFmtId="177" fontId="29" fillId="13" borderId="12" xfId="6" applyNumberFormat="1" applyFont="1" applyFill="1" applyBorder="1" applyAlignment="1" applyProtection="1">
      <alignment horizontal="center" vertical="center" wrapText="1"/>
      <protection locked="0"/>
    </xf>
    <xf numFmtId="177" fontId="29" fillId="13" borderId="13" xfId="6" applyNumberFormat="1" applyFont="1" applyFill="1" applyBorder="1" applyAlignment="1" applyProtection="1">
      <alignment horizontal="center" vertical="center" wrapText="1"/>
      <protection locked="0"/>
    </xf>
    <xf numFmtId="0" fontId="29" fillId="13" borderId="50" xfId="6" applyFont="1" applyFill="1" applyBorder="1" applyAlignment="1">
      <alignment horizontal="center" vertical="center" wrapText="1"/>
    </xf>
    <xf numFmtId="0" fontId="29" fillId="13" borderId="51" xfId="6" applyFont="1" applyFill="1" applyBorder="1" applyAlignment="1">
      <alignment horizontal="center" vertical="center" wrapText="1"/>
    </xf>
    <xf numFmtId="177" fontId="29" fillId="13" borderId="50" xfId="6" applyNumberFormat="1" applyFont="1" applyFill="1" applyBorder="1" applyAlignment="1">
      <alignment horizontal="center" vertical="center" wrapText="1"/>
    </xf>
    <xf numFmtId="177" fontId="29" fillId="13" borderId="51" xfId="6" applyNumberFormat="1" applyFont="1" applyFill="1" applyBorder="1" applyAlignment="1">
      <alignment horizontal="center" vertical="center" wrapText="1"/>
    </xf>
    <xf numFmtId="177" fontId="29" fillId="13" borderId="52" xfId="6" applyNumberFormat="1" applyFont="1" applyFill="1" applyBorder="1" applyAlignment="1">
      <alignment horizontal="center" vertical="center" wrapText="1"/>
    </xf>
    <xf numFmtId="0" fontId="29" fillId="13" borderId="46" xfId="6" applyFont="1" applyFill="1" applyBorder="1" applyAlignment="1">
      <alignment horizontal="center" vertical="center" wrapText="1"/>
    </xf>
    <xf numFmtId="0" fontId="29" fillId="13" borderId="47" xfId="6" applyFont="1" applyFill="1" applyBorder="1" applyAlignment="1">
      <alignment horizontal="center" vertical="center" wrapText="1"/>
    </xf>
    <xf numFmtId="177" fontId="29" fillId="13" borderId="46" xfId="6" applyNumberFormat="1" applyFont="1" applyFill="1" applyBorder="1" applyAlignment="1">
      <alignment horizontal="center" vertical="center" wrapText="1"/>
    </xf>
    <xf numFmtId="177" fontId="29" fillId="13" borderId="47" xfId="6" applyNumberFormat="1" applyFont="1" applyFill="1" applyBorder="1" applyAlignment="1">
      <alignment horizontal="center" vertical="center" wrapText="1"/>
    </xf>
    <xf numFmtId="177" fontId="29" fillId="13" borderId="48" xfId="6" applyNumberFormat="1" applyFont="1" applyFill="1" applyBorder="1" applyAlignment="1">
      <alignment horizontal="center" vertical="center" wrapText="1"/>
    </xf>
    <xf numFmtId="177" fontId="29" fillId="0" borderId="4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8" xfId="6" applyNumberFormat="1" applyFont="1" applyFill="1" applyBorder="1" applyAlignment="1" applyProtection="1">
      <alignment horizontal="center" vertical="center" wrapText="1"/>
      <protection locked="0"/>
    </xf>
    <xf numFmtId="0" fontId="29" fillId="11" borderId="45" xfId="6" applyFont="1" applyFill="1" applyBorder="1" applyAlignment="1">
      <alignment horizontal="center" vertical="center" wrapText="1"/>
    </xf>
    <xf numFmtId="0" fontId="29" fillId="11" borderId="12" xfId="6" applyFont="1" applyFill="1" applyBorder="1" applyAlignment="1">
      <alignment horizontal="center" vertical="center" wrapText="1"/>
    </xf>
    <xf numFmtId="0" fontId="29" fillId="0" borderId="45" xfId="6" applyFont="1" applyFill="1" applyBorder="1" applyAlignment="1" applyProtection="1">
      <alignment horizontal="center" vertical="center" wrapText="1"/>
      <protection locked="0"/>
    </xf>
    <xf numFmtId="0" fontId="29" fillId="0" borderId="12" xfId="6" applyFont="1" applyFill="1" applyBorder="1" applyAlignment="1" applyProtection="1">
      <alignment horizontal="center" vertical="center" wrapText="1"/>
      <protection locked="0"/>
    </xf>
    <xf numFmtId="177" fontId="29" fillId="0" borderId="45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12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13" xfId="6" applyNumberFormat="1" applyFont="1" applyFill="1" applyBorder="1" applyAlignment="1" applyProtection="1">
      <alignment horizontal="center" vertical="center" wrapText="1"/>
      <protection locked="0"/>
    </xf>
    <xf numFmtId="0" fontId="29" fillId="0" borderId="4" xfId="6" applyFont="1" applyFill="1" applyBorder="1" applyAlignment="1" applyProtection="1">
      <alignment horizontal="center" vertical="center" wrapText="1"/>
      <protection locked="0"/>
    </xf>
    <xf numFmtId="0" fontId="29" fillId="0" borderId="5" xfId="6" applyFont="1" applyFill="1" applyBorder="1" applyAlignment="1" applyProtection="1">
      <alignment horizontal="center" vertical="center" wrapText="1"/>
      <protection locked="0"/>
    </xf>
    <xf numFmtId="0" fontId="35" fillId="11" borderId="4" xfId="6" applyFont="1" applyFill="1" applyBorder="1" applyAlignment="1">
      <alignment horizontal="center" vertical="center" shrinkToFit="1"/>
    </xf>
    <xf numFmtId="0" fontId="35" fillId="11" borderId="5" xfId="6" applyFont="1" applyFill="1" applyBorder="1" applyAlignment="1">
      <alignment horizontal="center" vertical="center" shrinkToFit="1"/>
    </xf>
    <xf numFmtId="0" fontId="29" fillId="0" borderId="15" xfId="6" applyFont="1" applyFill="1" applyBorder="1" applyAlignment="1" applyProtection="1">
      <alignment horizontal="center" vertical="center" wrapText="1"/>
      <protection locked="0"/>
    </xf>
    <xf numFmtId="0" fontId="29" fillId="0" borderId="16" xfId="6" applyFont="1" applyFill="1" applyBorder="1" applyAlignment="1" applyProtection="1">
      <alignment horizontal="center" vertical="center" wrapText="1"/>
      <protection locked="0"/>
    </xf>
    <xf numFmtId="177" fontId="29" fillId="0" borderId="15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16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49" xfId="6" applyNumberFormat="1" applyFont="1" applyFill="1" applyBorder="1" applyAlignment="1" applyProtection="1">
      <alignment horizontal="center" vertical="center" wrapText="1"/>
      <protection locked="0"/>
    </xf>
    <xf numFmtId="0" fontId="29" fillId="11" borderId="13" xfId="6" applyFont="1" applyFill="1" applyBorder="1" applyAlignment="1">
      <alignment horizontal="center" vertical="center" wrapText="1"/>
    </xf>
    <xf numFmtId="0" fontId="29" fillId="0" borderId="13" xfId="6" applyFont="1" applyFill="1" applyBorder="1" applyAlignment="1" applyProtection="1">
      <alignment horizontal="center" vertical="center" wrapText="1"/>
      <protection locked="0"/>
    </xf>
    <xf numFmtId="0" fontId="29" fillId="11" borderId="8" xfId="6" applyFont="1" applyFill="1" applyBorder="1" applyAlignment="1">
      <alignment horizontal="center" vertical="center" wrapText="1"/>
    </xf>
    <xf numFmtId="0" fontId="29" fillId="0" borderId="8" xfId="6" applyFont="1" applyFill="1" applyBorder="1" applyAlignment="1" applyProtection="1">
      <alignment horizontal="center" vertical="center" wrapText="1"/>
      <protection locked="0"/>
    </xf>
    <xf numFmtId="0" fontId="29" fillId="11" borderId="18" xfId="6" applyFont="1" applyFill="1" applyBorder="1" applyAlignment="1">
      <alignment horizontal="center" vertical="center" wrapText="1"/>
    </xf>
    <xf numFmtId="0" fontId="29" fillId="11" borderId="1" xfId="6" applyFont="1" applyFill="1" applyBorder="1" applyAlignment="1">
      <alignment horizontal="center" vertical="center" wrapText="1"/>
    </xf>
    <xf numFmtId="0" fontId="29" fillId="0" borderId="18" xfId="6" applyFont="1" applyFill="1" applyBorder="1" applyAlignment="1" applyProtection="1">
      <alignment horizontal="center" vertical="center" wrapText="1"/>
      <protection locked="0"/>
    </xf>
    <xf numFmtId="0" fontId="29" fillId="0" borderId="1" xfId="6" applyFont="1" applyFill="1" applyBorder="1" applyAlignment="1" applyProtection="1">
      <alignment horizontal="center" vertical="center" wrapText="1"/>
      <protection locked="0"/>
    </xf>
    <xf numFmtId="177" fontId="29" fillId="0" borderId="18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1" xfId="6" applyNumberFormat="1" applyFont="1" applyFill="1" applyBorder="1" applyAlignment="1" applyProtection="1">
      <alignment horizontal="center" vertical="center" wrapText="1"/>
      <protection locked="0"/>
    </xf>
    <xf numFmtId="177" fontId="29" fillId="0" borderId="19" xfId="6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" applyFont="1" applyAlignment="1">
      <alignment horizontal="center" vertical="center"/>
    </xf>
    <xf numFmtId="0" fontId="16" fillId="0" borderId="0" xfId="6" applyFont="1" applyAlignment="1" applyProtection="1">
      <alignment horizontal="right" vertical="center"/>
      <protection locked="0"/>
    </xf>
    <xf numFmtId="0" fontId="29" fillId="11" borderId="9" xfId="6" applyFont="1" applyFill="1" applyBorder="1" applyAlignment="1">
      <alignment horizontal="center" vertical="center" wrapText="1"/>
    </xf>
    <xf numFmtId="0" fontId="29" fillId="11" borderId="2" xfId="6" applyFont="1" applyFill="1" applyBorder="1" applyAlignment="1">
      <alignment horizontal="center" vertical="center" wrapText="1"/>
    </xf>
    <xf numFmtId="38" fontId="34" fillId="0" borderId="0" xfId="11" applyFont="1" applyFill="1" applyBorder="1" applyAlignment="1" applyProtection="1">
      <alignment horizontal="center" vertical="center"/>
    </xf>
    <xf numFmtId="181" fontId="28" fillId="2" borderId="0" xfId="11" applyNumberFormat="1" applyFont="1" applyFill="1" applyBorder="1" applyAlignment="1" applyProtection="1">
      <alignment horizontal="center" vertical="center"/>
    </xf>
    <xf numFmtId="181" fontId="34" fillId="2" borderId="0" xfId="11" applyNumberFormat="1" applyFont="1" applyFill="1" applyBorder="1" applyAlignment="1" applyProtection="1">
      <alignment horizontal="left" vertical="center"/>
    </xf>
    <xf numFmtId="181" fontId="28" fillId="0" borderId="0" xfId="11" applyNumberFormat="1" applyFont="1" applyBorder="1" applyAlignment="1" applyProtection="1">
      <alignment horizontal="center" vertical="center"/>
    </xf>
    <xf numFmtId="181" fontId="28" fillId="0" borderId="65" xfId="10" applyNumberFormat="1" applyFont="1" applyFill="1" applyBorder="1" applyAlignment="1" applyProtection="1">
      <alignment horizontal="center" vertical="center"/>
    </xf>
    <xf numFmtId="0" fontId="28" fillId="0" borderId="4" xfId="10" applyFont="1" applyBorder="1" applyAlignment="1" applyProtection="1">
      <alignment horizontal="center" vertical="center" wrapText="1"/>
    </xf>
    <xf numFmtId="0" fontId="28" fillId="0" borderId="5" xfId="10" applyFont="1" applyBorder="1" applyAlignment="1" applyProtection="1">
      <alignment horizontal="center" vertical="center" wrapText="1"/>
    </xf>
    <xf numFmtId="0" fontId="28" fillId="0" borderId="8" xfId="10" applyFont="1" applyBorder="1" applyAlignment="1" applyProtection="1">
      <alignment horizontal="center" vertical="center" wrapText="1"/>
    </xf>
    <xf numFmtId="181" fontId="28" fillId="0" borderId="18" xfId="11" applyNumberFormat="1" applyFont="1" applyFill="1" applyBorder="1" applyAlignment="1" applyProtection="1">
      <alignment horizontal="right" vertical="center" wrapText="1"/>
      <protection locked="0"/>
    </xf>
    <xf numFmtId="181" fontId="28" fillId="0" borderId="1" xfId="11" applyNumberFormat="1" applyFont="1" applyFill="1" applyBorder="1" applyAlignment="1" applyProtection="1">
      <alignment horizontal="right" vertical="center" wrapText="1"/>
      <protection locked="0"/>
    </xf>
    <xf numFmtId="181" fontId="28" fillId="0" borderId="61" xfId="11" applyNumberFormat="1" applyFont="1" applyBorder="1" applyAlignment="1" applyProtection="1">
      <alignment horizontal="center" vertical="center" wrapText="1"/>
    </xf>
    <xf numFmtId="181" fontId="28" fillId="0" borderId="20" xfId="11" applyNumberFormat="1" applyFont="1" applyBorder="1" applyAlignment="1" applyProtection="1">
      <alignment horizontal="center" vertical="center" wrapText="1"/>
    </xf>
    <xf numFmtId="181" fontId="28" fillId="0" borderId="7" xfId="11" applyNumberFormat="1" applyFont="1" applyBorder="1" applyAlignment="1" applyProtection="1">
      <alignment horizontal="right" vertical="center"/>
    </xf>
    <xf numFmtId="181" fontId="28" fillId="0" borderId="5" xfId="11" applyNumberFormat="1" applyFont="1" applyBorder="1" applyAlignment="1" applyProtection="1">
      <alignment horizontal="right" vertical="center"/>
    </xf>
    <xf numFmtId="181" fontId="28" fillId="0" borderId="8" xfId="11" applyNumberFormat="1" applyFont="1" applyBorder="1" applyAlignment="1" applyProtection="1">
      <alignment horizontal="right" vertical="center"/>
    </xf>
    <xf numFmtId="0" fontId="28" fillId="0" borderId="64" xfId="10" applyFont="1" applyBorder="1" applyAlignment="1" applyProtection="1">
      <alignment horizontal="left" vertical="center" shrinkToFit="1"/>
    </xf>
    <xf numFmtId="0" fontId="28" fillId="0" borderId="20" xfId="10" applyFont="1" applyBorder="1" applyAlignment="1" applyProtection="1">
      <alignment horizontal="left" vertical="center" shrinkToFit="1"/>
    </xf>
    <xf numFmtId="0" fontId="28" fillId="0" borderId="63" xfId="10" applyFont="1" applyBorder="1" applyAlignment="1" applyProtection="1">
      <alignment horizontal="left" vertical="center" shrinkToFit="1"/>
    </xf>
    <xf numFmtId="181" fontId="28" fillId="0" borderId="4" xfId="11" applyNumberFormat="1" applyFont="1" applyBorder="1" applyAlignment="1" applyProtection="1">
      <alignment horizontal="center" vertical="center" wrapText="1"/>
    </xf>
    <xf numFmtId="181" fontId="28" fillId="0" borderId="5" xfId="11" applyNumberFormat="1" applyFont="1" applyBorder="1" applyAlignment="1" applyProtection="1">
      <alignment horizontal="center" vertical="center" wrapText="1"/>
    </xf>
    <xf numFmtId="181" fontId="28" fillId="0" borderId="57" xfId="11" applyNumberFormat="1" applyFont="1" applyBorder="1" applyAlignment="1" applyProtection="1">
      <alignment horizontal="center" vertical="center" wrapText="1"/>
    </xf>
    <xf numFmtId="181" fontId="28" fillId="0" borderId="58" xfId="11" applyNumberFormat="1" applyFont="1" applyBorder="1" applyAlignment="1" applyProtection="1">
      <alignment horizontal="center" vertical="center" wrapText="1"/>
    </xf>
    <xf numFmtId="181" fontId="28" fillId="0" borderId="59" xfId="11" applyNumberFormat="1" applyFont="1" applyBorder="1" applyAlignment="1" applyProtection="1">
      <alignment horizontal="center" vertical="center" wrapText="1"/>
    </xf>
    <xf numFmtId="0" fontId="34" fillId="0" borderId="20" xfId="10" quotePrefix="1" applyFont="1" applyBorder="1" applyAlignment="1" applyProtection="1">
      <alignment horizontal="left" vertical="center" shrinkToFit="1"/>
    </xf>
    <xf numFmtId="0" fontId="34" fillId="0" borderId="20" xfId="10" applyFont="1" applyBorder="1" applyAlignment="1" applyProtection="1">
      <alignment horizontal="left" vertical="center" shrinkToFit="1"/>
    </xf>
    <xf numFmtId="0" fontId="34" fillId="0" borderId="63" xfId="10" applyFont="1" applyBorder="1" applyAlignment="1" applyProtection="1">
      <alignment horizontal="left" vertical="center" shrinkToFit="1"/>
    </xf>
    <xf numFmtId="181" fontId="28" fillId="0" borderId="4" xfId="11" applyNumberFormat="1" applyFont="1" applyBorder="1" applyAlignment="1" applyProtection="1">
      <alignment horizontal="right" vertical="center" wrapText="1"/>
      <protection locked="0"/>
    </xf>
    <xf numFmtId="181" fontId="28" fillId="0" borderId="5" xfId="11" applyNumberFormat="1" applyFont="1" applyBorder="1" applyAlignment="1" applyProtection="1">
      <alignment horizontal="right" vertical="center" wrapText="1"/>
      <protection locked="0"/>
    </xf>
    <xf numFmtId="181" fontId="28" fillId="0" borderId="60" xfId="11" applyNumberFormat="1" applyFont="1" applyBorder="1" applyAlignment="1" applyProtection="1">
      <alignment horizontal="center" vertical="center" wrapText="1"/>
    </xf>
    <xf numFmtId="181" fontId="28" fillId="0" borderId="6" xfId="11" applyNumberFormat="1" applyFont="1" applyBorder="1" applyAlignment="1" applyProtection="1">
      <alignment horizontal="center" vertical="center" wrapText="1"/>
    </xf>
    <xf numFmtId="181" fontId="28" fillId="0" borderId="8" xfId="11" applyNumberFormat="1" applyFont="1" applyBorder="1" applyAlignment="1" applyProtection="1">
      <alignment horizontal="right" vertical="center" wrapText="1"/>
      <protection locked="0"/>
    </xf>
    <xf numFmtId="0" fontId="28" fillId="0" borderId="4" xfId="10" applyFont="1" applyBorder="1" applyAlignment="1" applyProtection="1">
      <alignment horizontal="left" vertical="center" shrinkToFit="1"/>
    </xf>
    <xf numFmtId="0" fontId="28" fillId="0" borderId="5" xfId="10" applyFont="1" applyBorder="1" applyAlignment="1" applyProtection="1">
      <alignment horizontal="left" vertical="center" shrinkToFit="1"/>
    </xf>
    <xf numFmtId="0" fontId="28" fillId="0" borderId="8" xfId="10" applyFont="1" applyBorder="1" applyAlignment="1" applyProtection="1">
      <alignment horizontal="left" vertical="center" shrinkToFit="1"/>
    </xf>
    <xf numFmtId="181" fontId="28" fillId="0" borderId="18" xfId="11" applyNumberFormat="1" applyFont="1" applyBorder="1" applyAlignment="1" applyProtection="1">
      <alignment horizontal="right" vertical="center" wrapText="1"/>
      <protection locked="0"/>
    </xf>
    <xf numFmtId="181" fontId="28" fillId="0" borderId="1" xfId="11" applyNumberFormat="1" applyFont="1" applyBorder="1" applyAlignment="1" applyProtection="1">
      <alignment horizontal="right" vertical="center" wrapText="1"/>
      <protection locked="0"/>
    </xf>
    <xf numFmtId="181" fontId="28" fillId="0" borderId="62" xfId="11" applyNumberFormat="1" applyFont="1" applyBorder="1" applyAlignment="1" applyProtection="1">
      <alignment horizontal="right" vertical="center" wrapText="1"/>
    </xf>
    <xf numFmtId="181" fontId="28" fillId="0" borderId="20" xfId="11" applyNumberFormat="1" applyFont="1" applyBorder="1" applyAlignment="1" applyProtection="1">
      <alignment horizontal="right" vertical="center" wrapText="1"/>
    </xf>
    <xf numFmtId="181" fontId="28" fillId="0" borderId="63" xfId="11" applyNumberFormat="1" applyFont="1" applyBorder="1" applyAlignment="1" applyProtection="1">
      <alignment horizontal="right" vertical="center" wrapText="1"/>
    </xf>
    <xf numFmtId="0" fontId="34" fillId="0" borderId="56" xfId="10" applyFont="1" applyBorder="1" applyAlignment="1" applyProtection="1">
      <alignment horizontal="left" vertical="center"/>
    </xf>
    <xf numFmtId="0" fontId="34" fillId="0" borderId="0" xfId="10" applyFont="1" applyBorder="1" applyAlignment="1" applyProtection="1">
      <alignment horizontal="left" vertical="center"/>
    </xf>
    <xf numFmtId="0" fontId="28" fillId="0" borderId="4" xfId="10" applyFont="1" applyFill="1" applyBorder="1" applyAlignment="1" applyProtection="1">
      <alignment horizontal="center" vertical="center"/>
    </xf>
    <xf numFmtId="0" fontId="28" fillId="0" borderId="5" xfId="10" applyFont="1" applyFill="1" applyBorder="1" applyAlignment="1" applyProtection="1">
      <alignment horizontal="center" vertical="center"/>
    </xf>
    <xf numFmtId="181" fontId="28" fillId="0" borderId="57" xfId="10" applyNumberFormat="1" applyFont="1" applyFill="1" applyBorder="1" applyAlignment="1" applyProtection="1">
      <alignment horizontal="center" vertical="center"/>
    </xf>
    <xf numFmtId="181" fontId="28" fillId="0" borderId="58" xfId="10" applyNumberFormat="1" applyFont="1" applyFill="1" applyBorder="1" applyAlignment="1" applyProtection="1">
      <alignment horizontal="center" vertical="center"/>
    </xf>
    <xf numFmtId="181" fontId="28" fillId="0" borderId="59" xfId="10" applyNumberFormat="1" applyFont="1" applyFill="1" applyBorder="1" applyAlignment="1" applyProtection="1">
      <alignment horizontal="center" vertical="center"/>
    </xf>
    <xf numFmtId="0" fontId="34" fillId="0" borderId="0" xfId="10" applyFont="1" applyAlignment="1" applyProtection="1">
      <alignment horizontal="left" vertical="center"/>
    </xf>
    <xf numFmtId="0" fontId="28" fillId="0" borderId="4" xfId="10" applyFont="1" applyFill="1" applyBorder="1" applyAlignment="1" applyProtection="1">
      <alignment horizontal="center" vertical="center" wrapText="1"/>
    </xf>
    <xf numFmtId="0" fontId="28" fillId="0" borderId="5" xfId="10" applyFont="1" applyFill="1" applyBorder="1" applyAlignment="1" applyProtection="1">
      <alignment horizontal="center" vertical="center" wrapText="1"/>
    </xf>
    <xf numFmtId="0" fontId="28" fillId="0" borderId="8" xfId="10" applyFont="1" applyFill="1" applyBorder="1" applyAlignment="1" applyProtection="1">
      <alignment horizontal="center" vertical="center" wrapText="1"/>
    </xf>
    <xf numFmtId="0" fontId="28" fillId="0" borderId="60" xfId="10" applyFont="1" applyFill="1" applyBorder="1" applyAlignment="1" applyProtection="1">
      <alignment horizontal="center" vertical="center" wrapText="1"/>
    </xf>
    <xf numFmtId="0" fontId="28" fillId="0" borderId="4" xfId="10" applyFont="1" applyFill="1" applyBorder="1" applyAlignment="1" applyProtection="1">
      <alignment horizontal="center" vertical="center" shrinkToFit="1"/>
    </xf>
    <xf numFmtId="0" fontId="28" fillId="0" borderId="5" xfId="10" applyFont="1" applyFill="1" applyBorder="1" applyAlignment="1" applyProtection="1">
      <alignment horizontal="center" vertical="center" shrinkToFit="1"/>
    </xf>
    <xf numFmtId="0" fontId="28" fillId="0" borderId="8" xfId="10" applyFont="1" applyFill="1" applyBorder="1" applyAlignment="1" applyProtection="1">
      <alignment horizontal="center" vertical="center" shrinkToFit="1"/>
    </xf>
    <xf numFmtId="38" fontId="28" fillId="0" borderId="38" xfId="11" applyFont="1" applyFill="1" applyBorder="1" applyAlignment="1" applyProtection="1">
      <alignment horizontal="left" vertical="center" shrinkToFit="1"/>
    </xf>
    <xf numFmtId="0" fontId="35" fillId="0" borderId="4" xfId="10" applyFont="1" applyFill="1" applyBorder="1" applyAlignment="1" applyProtection="1">
      <alignment horizontal="center" vertical="center"/>
    </xf>
    <xf numFmtId="0" fontId="35" fillId="0" borderId="5" xfId="10" applyFont="1" applyFill="1" applyBorder="1" applyAlignment="1" applyProtection="1">
      <alignment horizontal="center" vertical="center"/>
    </xf>
    <xf numFmtId="0" fontId="35" fillId="0" borderId="8" xfId="10" applyFont="1" applyFill="1" applyBorder="1" applyAlignment="1" applyProtection="1">
      <alignment horizontal="center" vertical="center"/>
    </xf>
    <xf numFmtId="181" fontId="28" fillId="14" borderId="9" xfId="1" applyNumberFormat="1" applyFont="1" applyFill="1" applyBorder="1" applyAlignment="1" applyProtection="1">
      <alignment horizontal="right" vertical="center" shrinkToFit="1"/>
    </xf>
    <xf numFmtId="181" fontId="28" fillId="14" borderId="2" xfId="1" applyNumberFormat="1" applyFont="1" applyFill="1" applyBorder="1" applyAlignment="1" applyProtection="1">
      <alignment horizontal="right" vertical="center" shrinkToFit="1"/>
    </xf>
    <xf numFmtId="181" fontId="28" fillId="14" borderId="39" xfId="1" applyNumberFormat="1" applyFont="1" applyFill="1" applyBorder="1" applyAlignment="1" applyProtection="1">
      <alignment horizontal="right" vertical="center" shrinkToFit="1"/>
    </xf>
    <xf numFmtId="38" fontId="28" fillId="0" borderId="21" xfId="11" applyFont="1" applyFill="1" applyBorder="1" applyAlignment="1" applyProtection="1">
      <alignment horizontal="left" vertical="center" shrinkToFit="1"/>
    </xf>
    <xf numFmtId="181" fontId="28" fillId="0" borderId="53" xfId="10" applyNumberFormat="1" applyFont="1" applyFill="1" applyBorder="1" applyAlignment="1" applyProtection="1">
      <alignment horizontal="right" vertical="center"/>
    </xf>
    <xf numFmtId="181" fontId="28" fillId="0" borderId="54" xfId="10" applyNumberFormat="1" applyFont="1" applyFill="1" applyBorder="1" applyAlignment="1" applyProtection="1">
      <alignment horizontal="right" vertical="center"/>
    </xf>
    <xf numFmtId="181" fontId="28" fillId="0" borderId="55" xfId="10" applyNumberFormat="1" applyFont="1" applyFill="1" applyBorder="1" applyAlignment="1" applyProtection="1">
      <alignment horizontal="right" vertical="center"/>
    </xf>
    <xf numFmtId="0" fontId="28" fillId="0" borderId="1" xfId="10" applyFont="1" applyBorder="1" applyAlignment="1" applyProtection="1">
      <alignment horizontal="center" vertical="center"/>
    </xf>
    <xf numFmtId="0" fontId="28" fillId="0" borderId="8" xfId="10" applyFont="1" applyFill="1" applyBorder="1" applyAlignment="1" applyProtection="1">
      <alignment horizontal="center" vertical="center"/>
    </xf>
    <xf numFmtId="181" fontId="28" fillId="0" borderId="4" xfId="1" applyNumberFormat="1" applyFont="1" applyFill="1" applyBorder="1" applyAlignment="1" applyProtection="1">
      <alignment horizontal="right" vertical="center"/>
    </xf>
    <xf numFmtId="181" fontId="28" fillId="0" borderId="5" xfId="1" applyNumberFormat="1" applyFont="1" applyFill="1" applyBorder="1" applyAlignment="1" applyProtection="1">
      <alignment horizontal="right" vertical="center"/>
    </xf>
    <xf numFmtId="181" fontId="28" fillId="0" borderId="8" xfId="1" applyNumberFormat="1" applyFont="1" applyFill="1" applyBorder="1" applyAlignment="1" applyProtection="1">
      <alignment horizontal="right" vertical="center"/>
    </xf>
    <xf numFmtId="0" fontId="28" fillId="0" borderId="41" xfId="10" applyFont="1" applyFill="1" applyBorder="1" applyAlignment="1" applyProtection="1">
      <alignment horizontal="center" vertical="center"/>
      <protection locked="0"/>
    </xf>
    <xf numFmtId="38" fontId="28" fillId="0" borderId="41" xfId="11" applyFont="1" applyFill="1" applyBorder="1" applyAlignment="1" applyProtection="1">
      <alignment horizontal="left" vertical="center" shrinkToFit="1"/>
    </xf>
    <xf numFmtId="181" fontId="28" fillId="0" borderId="4" xfId="1" applyNumberFormat="1" applyFont="1" applyFill="1" applyBorder="1" applyAlignment="1" applyProtection="1">
      <alignment horizontal="right" vertical="center" shrinkToFit="1"/>
    </xf>
    <xf numFmtId="181" fontId="28" fillId="0" borderId="5" xfId="1" applyNumberFormat="1" applyFont="1" applyFill="1" applyBorder="1" applyAlignment="1" applyProtection="1">
      <alignment horizontal="right" vertical="center" shrinkToFit="1"/>
    </xf>
    <xf numFmtId="181" fontId="28" fillId="0" borderId="8" xfId="1" applyNumberFormat="1" applyFont="1" applyFill="1" applyBorder="1" applyAlignment="1" applyProtection="1">
      <alignment horizontal="right" vertical="center" shrinkToFit="1"/>
    </xf>
    <xf numFmtId="181" fontId="28" fillId="0" borderId="4" xfId="11" applyNumberFormat="1" applyFont="1" applyFill="1" applyBorder="1" applyAlignment="1" applyProtection="1">
      <alignment horizontal="center" vertical="center" wrapText="1"/>
      <protection locked="0"/>
    </xf>
    <xf numFmtId="181" fontId="28" fillId="0" borderId="5" xfId="11" applyNumberFormat="1" applyFont="1" applyFill="1" applyBorder="1" applyAlignment="1" applyProtection="1">
      <alignment horizontal="center" vertical="center" wrapText="1"/>
      <protection locked="0"/>
    </xf>
    <xf numFmtId="181" fontId="28" fillId="0" borderId="66" xfId="11" applyNumberFormat="1" applyFont="1" applyFill="1" applyBorder="1" applyAlignment="1" applyProtection="1">
      <alignment horizontal="center" vertical="center" wrapText="1"/>
      <protection locked="0"/>
    </xf>
    <xf numFmtId="181" fontId="28" fillId="0" borderId="67" xfId="11" applyNumberFormat="1" applyFont="1" applyBorder="1" applyAlignment="1" applyProtection="1">
      <alignment horizontal="right" vertical="center"/>
    </xf>
    <xf numFmtId="181" fontId="28" fillId="0" borderId="68" xfId="11" applyNumberFormat="1" applyFont="1" applyBorder="1" applyAlignment="1" applyProtection="1">
      <alignment horizontal="right" vertical="center"/>
    </xf>
    <xf numFmtId="181" fontId="28" fillId="0" borderId="69" xfId="11" applyNumberFormat="1" applyFont="1" applyBorder="1" applyAlignment="1" applyProtection="1">
      <alignment horizontal="right" vertical="center"/>
    </xf>
    <xf numFmtId="0" fontId="51" fillId="0" borderId="73" xfId="0" applyFont="1" applyFill="1" applyBorder="1" applyAlignment="1">
      <alignment horizontal="left" vertical="center" wrapText="1"/>
    </xf>
    <xf numFmtId="0" fontId="51" fillId="0" borderId="76" xfId="0" applyFont="1" applyFill="1" applyBorder="1" applyAlignment="1">
      <alignment horizontal="left" vertical="center" wrapText="1"/>
    </xf>
    <xf numFmtId="0" fontId="51" fillId="0" borderId="74" xfId="0" applyFont="1" applyFill="1" applyBorder="1" applyAlignment="1">
      <alignment horizontal="left" vertical="center" wrapText="1"/>
    </xf>
    <xf numFmtId="0" fontId="31" fillId="0" borderId="73" xfId="0" applyFont="1" applyFill="1" applyBorder="1" applyAlignment="1">
      <alignment horizontal="left" vertical="center" wrapText="1"/>
    </xf>
    <xf numFmtId="0" fontId="31" fillId="0" borderId="76" xfId="0" applyFont="1" applyFill="1" applyBorder="1" applyAlignment="1">
      <alignment horizontal="left" vertical="center" wrapText="1"/>
    </xf>
    <xf numFmtId="0" fontId="31" fillId="0" borderId="74" xfId="0" applyFont="1" applyFill="1" applyBorder="1" applyAlignment="1">
      <alignment horizontal="left" vertical="center" wrapText="1"/>
    </xf>
    <xf numFmtId="0" fontId="51" fillId="0" borderId="72" xfId="0" applyFont="1" applyFill="1" applyBorder="1" applyAlignment="1">
      <alignment horizontal="left" vertical="top" wrapText="1" indent="3"/>
    </xf>
    <xf numFmtId="0" fontId="52" fillId="0" borderId="73" xfId="0" applyFont="1" applyFill="1" applyBorder="1" applyAlignment="1">
      <alignment horizontal="left" vertical="center" wrapText="1" indent="6"/>
    </xf>
    <xf numFmtId="0" fontId="52" fillId="0" borderId="74" xfId="0" applyFont="1" applyFill="1" applyBorder="1" applyAlignment="1">
      <alignment horizontal="left" vertical="center" wrapText="1" indent="6"/>
    </xf>
    <xf numFmtId="0" fontId="52" fillId="0" borderId="73" xfId="0" applyFont="1" applyFill="1" applyBorder="1" applyAlignment="1">
      <alignment horizontal="left" vertical="center" wrapText="1" indent="5"/>
    </xf>
    <xf numFmtId="0" fontId="52" fillId="0" borderId="76" xfId="0" applyFont="1" applyFill="1" applyBorder="1" applyAlignment="1">
      <alignment horizontal="left" vertical="center" wrapText="1" indent="5"/>
    </xf>
    <xf numFmtId="0" fontId="52" fillId="0" borderId="74" xfId="0" applyFont="1" applyFill="1" applyBorder="1" applyAlignment="1">
      <alignment horizontal="left" vertical="center" wrapText="1" indent="5"/>
    </xf>
    <xf numFmtId="0" fontId="52" fillId="0" borderId="73" xfId="0" applyFont="1" applyFill="1" applyBorder="1" applyAlignment="1">
      <alignment horizontal="left" vertical="center" wrapText="1"/>
    </xf>
    <xf numFmtId="0" fontId="52" fillId="0" borderId="74" xfId="0" applyFont="1" applyFill="1" applyBorder="1" applyAlignment="1">
      <alignment horizontal="left" vertical="center" wrapText="1"/>
    </xf>
    <xf numFmtId="0" fontId="31" fillId="0" borderId="78" xfId="0" applyFont="1" applyFill="1" applyBorder="1" applyAlignment="1">
      <alignment horizontal="left" vertical="center" wrapText="1"/>
    </xf>
    <xf numFmtId="0" fontId="31" fillId="0" borderId="72" xfId="0" applyFont="1" applyFill="1" applyBorder="1" applyAlignment="1">
      <alignment horizontal="left" vertical="center" wrapText="1"/>
    </xf>
    <xf numFmtId="0" fontId="31" fillId="0" borderId="79" xfId="0" applyFont="1" applyFill="1" applyBorder="1" applyAlignment="1">
      <alignment horizontal="left" vertical="center" wrapText="1"/>
    </xf>
    <xf numFmtId="0" fontId="31" fillId="0" borderId="80" xfId="0" applyFont="1" applyFill="1" applyBorder="1" applyAlignment="1">
      <alignment horizontal="center" vertical="center" wrapText="1"/>
    </xf>
    <xf numFmtId="0" fontId="31" fillId="0" borderId="77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left" vertical="center" wrapText="1"/>
    </xf>
    <xf numFmtId="0" fontId="51" fillId="0" borderId="77" xfId="0" applyFont="1" applyFill="1" applyBorder="1" applyAlignment="1">
      <alignment horizontal="left" vertical="center" wrapText="1"/>
    </xf>
    <xf numFmtId="0" fontId="31" fillId="0" borderId="80" xfId="0" applyFont="1" applyFill="1" applyBorder="1" applyAlignment="1">
      <alignment horizontal="left" vertical="center" wrapText="1"/>
    </xf>
    <xf numFmtId="0" fontId="31" fillId="0" borderId="77" xfId="0" applyFont="1" applyFill="1" applyBorder="1" applyAlignment="1">
      <alignment horizontal="left" vertical="center" wrapText="1"/>
    </xf>
    <xf numFmtId="0" fontId="31" fillId="0" borderId="81" xfId="0" applyFont="1" applyFill="1" applyBorder="1" applyAlignment="1">
      <alignment horizontal="left" vertical="center" wrapText="1"/>
    </xf>
    <xf numFmtId="0" fontId="31" fillId="0" borderId="82" xfId="0" applyFont="1" applyFill="1" applyBorder="1" applyAlignment="1">
      <alignment horizontal="left" vertical="center" wrapText="1"/>
    </xf>
    <xf numFmtId="0" fontId="31" fillId="0" borderId="83" xfId="0" applyFont="1" applyFill="1" applyBorder="1" applyAlignment="1">
      <alignment horizontal="left" vertical="center" wrapText="1"/>
    </xf>
    <xf numFmtId="0" fontId="31" fillId="0" borderId="73" xfId="0" applyFont="1" applyFill="1" applyBorder="1" applyAlignment="1">
      <alignment horizontal="left" wrapText="1"/>
    </xf>
    <xf numFmtId="0" fontId="31" fillId="0" borderId="76" xfId="0" applyFont="1" applyFill="1" applyBorder="1" applyAlignment="1">
      <alignment horizontal="left" wrapText="1"/>
    </xf>
    <xf numFmtId="0" fontId="31" fillId="0" borderId="74" xfId="0" applyFont="1" applyFill="1" applyBorder="1" applyAlignment="1">
      <alignment horizontal="left" wrapText="1"/>
    </xf>
  </cellXfs>
  <cellStyles count="12">
    <cellStyle name="パーセント" xfId="2" builtinId="5"/>
    <cellStyle name="ハイパーリンク" xfId="5" builtinId="8"/>
    <cellStyle name="桁区切り" xfId="1" builtinId="6"/>
    <cellStyle name="桁区切り 6" xfId="11" xr:uid="{00000000-0005-0000-0000-000003000000}"/>
    <cellStyle name="標準" xfId="0" builtinId="0"/>
    <cellStyle name="標準 2" xfId="4" xr:uid="{00000000-0005-0000-0000-000005000000}"/>
    <cellStyle name="標準 3" xfId="6" xr:uid="{00000000-0005-0000-0000-000006000000}"/>
    <cellStyle name="標準 3 2" xfId="9" xr:uid="{00000000-0005-0000-0000-000007000000}"/>
    <cellStyle name="標準 4 2" xfId="3" xr:uid="{00000000-0005-0000-0000-000008000000}"/>
    <cellStyle name="標準 5" xfId="7" xr:uid="{00000000-0005-0000-0000-000009000000}"/>
    <cellStyle name="標準 6" xfId="8" xr:uid="{00000000-0005-0000-0000-00000A000000}"/>
    <cellStyle name="標準 8" xfId="10" xr:uid="{00000000-0005-0000-0000-00000B000000}"/>
  </cellStyles>
  <dxfs count="5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63314</xdr:colOff>
      <xdr:row>32</xdr:row>
      <xdr:rowOff>161925</xdr:rowOff>
    </xdr:from>
    <xdr:to>
      <xdr:col>12</xdr:col>
      <xdr:colOff>34739</xdr:colOff>
      <xdr:row>35</xdr:row>
      <xdr:rowOff>227479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72864" y="10829925"/>
          <a:ext cx="2324100" cy="808504"/>
        </a:xfrm>
        <a:prstGeom prst="wedgeRoundRectCallout">
          <a:avLst>
            <a:gd name="adj1" fmla="val 3844"/>
            <a:gd name="adj2" fmla="val 1126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申請年月日、代表者肩書、代表者印、各記載項目に漏れのないよう作成してください。</a:t>
          </a:r>
        </a:p>
      </xdr:txBody>
    </xdr:sp>
    <xdr:clientData/>
  </xdr:twoCellAnchor>
  <xdr:twoCellAnchor>
    <xdr:from>
      <xdr:col>19</xdr:col>
      <xdr:colOff>161887</xdr:colOff>
      <xdr:row>28</xdr:row>
      <xdr:rowOff>76230</xdr:rowOff>
    </xdr:from>
    <xdr:to>
      <xdr:col>28</xdr:col>
      <xdr:colOff>28090</xdr:colOff>
      <xdr:row>33</xdr:row>
      <xdr:rowOff>145700</xdr:rowOff>
    </xdr:to>
    <xdr:grpSp>
      <xdr:nvGrpSpPr>
        <xdr:cNvPr id="3" name="グループ化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4190962" y="7362855"/>
          <a:ext cx="1856928" cy="1307720"/>
          <a:chOff x="-1952" y="68"/>
          <a:chExt cx="21551" cy="13119"/>
        </a:xfrm>
      </xdr:grpSpPr>
      <xdr:grpSp>
        <xdr:nvGrpSpPr>
          <xdr:cNvPr id="4" name="グループ化 4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>
            <a:grpSpLocks/>
          </xdr:cNvGrpSpPr>
        </xdr:nvGrpSpPr>
        <xdr:grpSpPr bwMode="auto">
          <a:xfrm>
            <a:off x="-1952" y="68"/>
            <a:ext cx="21551" cy="13119"/>
            <a:chOff x="-1952" y="68"/>
            <a:chExt cx="21551" cy="13119"/>
          </a:xfrm>
        </xdr:grpSpPr>
        <xdr:pic>
          <xdr:nvPicPr>
            <xdr:cNvPr id="12" name="図 4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0075" t="24629" r="-2"/>
            <a:stretch>
              <a:fillRect/>
            </a:stretch>
          </xdr:blipFill>
          <xdr:spPr bwMode="auto">
            <a:xfrm>
              <a:off x="2320" y="614"/>
              <a:ext cx="14097" cy="1257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3" name="正方形/長方形 21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952" y="68"/>
              <a:ext cx="21551" cy="309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【インデックスのイメージ】</a:t>
              </a:r>
            </a:p>
          </xdr:txBody>
        </xdr:sp>
      </xdr:grpSp>
      <xdr:grpSp>
        <xdr:nvGrpSpPr>
          <xdr:cNvPr id="5" name="グループ化 3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pSpPr>
            <a:grpSpLocks/>
          </xdr:cNvGrpSpPr>
        </xdr:nvGrpSpPr>
        <xdr:grpSpPr bwMode="auto">
          <a:xfrm>
            <a:off x="4640" y="3070"/>
            <a:ext cx="5724" cy="9683"/>
            <a:chOff x="0" y="0"/>
            <a:chExt cx="5723" cy="9682"/>
          </a:xfrm>
        </xdr:grpSpPr>
        <xdr:sp macro="" textlink="">
          <xdr:nvSpPr>
            <xdr:cNvPr id="6" name="正方形/長方形 7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>
              <a:spLocks noChangeArrowheads="1"/>
            </xdr:cNvSpPr>
          </xdr:nvSpPr>
          <xdr:spPr bwMode="auto">
            <a:xfrm rot="1978259">
              <a:off x="2251" y="3548"/>
              <a:ext cx="1134" cy="234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正方形/長方形 15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>
              <a:spLocks noChangeArrowheads="1"/>
            </xdr:cNvSpPr>
          </xdr:nvSpPr>
          <xdr:spPr bwMode="auto">
            <a:xfrm rot="1978259">
              <a:off x="0" y="7028"/>
              <a:ext cx="1133" cy="265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8" name="正方形/長方形 1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>
              <a:spLocks noChangeArrowheads="1"/>
            </xdr:cNvSpPr>
          </xdr:nvSpPr>
          <xdr:spPr bwMode="auto">
            <a:xfrm rot="1978259">
              <a:off x="4435" y="0"/>
              <a:ext cx="1028" cy="2608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000000"/>
                  </a:solidFill>
                  <a:latin typeface="Century"/>
                </a:rPr>
                <a:t> </a:t>
              </a:r>
            </a:p>
          </xdr:txBody>
        </xdr:sp>
        <xdr:sp macro="" textlink="">
          <xdr:nvSpPr>
            <xdr:cNvPr id="9" name="テキスト ボックス 20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 rot="1946880">
              <a:off x="4367" y="272"/>
              <a:ext cx="1356" cy="22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１</a:t>
              </a:r>
            </a:p>
          </xdr:txBody>
        </xdr:sp>
        <xdr:sp macro="" textlink="">
          <xdr:nvSpPr>
            <xdr:cNvPr id="10" name="テキスト ボックス 22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 rot="1946880">
              <a:off x="2251" y="3548"/>
              <a:ext cx="1357" cy="22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２</a:t>
              </a:r>
            </a:p>
          </xdr:txBody>
        </xdr:sp>
        <xdr:sp macro="" textlink="">
          <xdr:nvSpPr>
            <xdr:cNvPr id="11" name="テキスト ボックス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 rot="1946880">
              <a:off x="0" y="7233"/>
              <a:ext cx="1356" cy="22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63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ja-JP" altLang="en-US" sz="8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３</a:t>
              </a:r>
            </a:p>
          </xdr:txBody>
        </xdr:sp>
      </xdr:grpSp>
    </xdr:grpSp>
    <xdr:clientData/>
  </xdr:twoCellAnchor>
  <xdr:twoCellAnchor>
    <xdr:from>
      <xdr:col>1</xdr:col>
      <xdr:colOff>225799</xdr:colOff>
      <xdr:row>37</xdr:row>
      <xdr:rowOff>221876</xdr:rowOff>
    </xdr:from>
    <xdr:to>
      <xdr:col>27</xdr:col>
      <xdr:colOff>164167</xdr:colOff>
      <xdr:row>55</xdr:row>
      <xdr:rowOff>189139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435349" y="9737351"/>
          <a:ext cx="5434293" cy="4424963"/>
          <a:chOff x="508828" y="26846972"/>
          <a:chExt cx="6333725" cy="4375978"/>
        </a:xfrm>
      </xdr:grpSpPr>
      <xdr:sp macro="" textlink="">
        <xdr:nvSpPr>
          <xdr:cNvPr id="15" name="十字形 76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3110913" y="27270716"/>
            <a:ext cx="197304" cy="168728"/>
          </a:xfrm>
          <a:prstGeom prst="plus">
            <a:avLst>
              <a:gd name="adj" fmla="val 41667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十字形 74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1634618" y="27281921"/>
            <a:ext cx="197303" cy="168728"/>
          </a:xfrm>
          <a:prstGeom prst="plus">
            <a:avLst>
              <a:gd name="adj" fmla="val 41667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7" name="グループ化 50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GrpSpPr>
            <a:grpSpLocks/>
          </xdr:cNvGrpSpPr>
        </xdr:nvGrpSpPr>
        <xdr:grpSpPr bwMode="auto">
          <a:xfrm>
            <a:off x="2000650" y="26882351"/>
            <a:ext cx="932010" cy="1178618"/>
            <a:chOff x="0" y="0"/>
            <a:chExt cx="9163" cy="11906"/>
          </a:xfrm>
        </xdr:grpSpPr>
        <xdr:sp macro="" textlink="">
          <xdr:nvSpPr>
            <xdr:cNvPr id="83" name="正方形/長方形 77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0"/>
              <a:ext cx="9163" cy="11906"/>
            </a:xfrm>
            <a:prstGeom prst="rect">
              <a:avLst/>
            </a:prstGeom>
            <a:solidFill>
              <a:srgbClr val="D9D9D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ctr" rtl="0">
                <a:defRPr sz="1000"/>
              </a:pPr>
              <a:r>
                <a:rPr lang="ja-JP" altLang="en-US" sz="1050" b="0" i="0" u="sng" strike="noStrike" baseline="0">
                  <a:solidFill>
                    <a:srgbClr val="000000"/>
                  </a:solidFill>
                  <a:latin typeface="HGP創英角ｺﾞｼｯｸUB"/>
                  <a:ea typeface="HGP創英角ｺﾞｼｯｸUB"/>
                </a:rPr>
                <a:t>事業計画書</a:t>
              </a:r>
            </a:p>
          </xdr:txBody>
        </xdr:sp>
        <xdr:sp macro="" textlink="">
          <xdr:nvSpPr>
            <xdr:cNvPr id="84" name="円/楕円 34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86" y="5524"/>
              <a:ext cx="4381" cy="4223"/>
            </a:xfrm>
            <a:prstGeom prst="ellipse">
              <a:avLst/>
            </a:prstGeom>
            <a:solidFill>
              <a:srgbClr val="FFFFFF"/>
            </a:solidFill>
            <a:ln w="25400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P創英角ﾎﾟｯﾌﾟ体"/>
                  <a:ea typeface="HGP創英角ﾎﾟｯﾌﾟ体"/>
                </a:rPr>
                <a:t>２</a:t>
              </a:r>
            </a:p>
          </xdr:txBody>
        </xdr:sp>
      </xdr:grpSp>
      <xdr:sp macro="" textlink="">
        <xdr:nvSpPr>
          <xdr:cNvPr id="18" name="左中かっこ 91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/>
          </xdr:cNvSpPr>
        </xdr:nvSpPr>
        <xdr:spPr bwMode="auto">
          <a:xfrm rot="-5400000">
            <a:off x="3016263" y="25736831"/>
            <a:ext cx="367153" cy="5382024"/>
          </a:xfrm>
          <a:prstGeom prst="leftBrace">
            <a:avLst>
              <a:gd name="adj1" fmla="val 31404"/>
              <a:gd name="adj2" fmla="val 50000"/>
            </a:avLst>
          </a:prstGeom>
          <a:noFill/>
          <a:ln w="19050">
            <a:solidFill>
              <a:srgbClr val="0D0D0D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十字形 57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4578244" y="27272396"/>
            <a:ext cx="200104" cy="168729"/>
          </a:xfrm>
          <a:prstGeom prst="plus">
            <a:avLst>
              <a:gd name="adj" fmla="val 41667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0" name="グループ化 85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GrpSpPr>
            <a:grpSpLocks/>
          </xdr:cNvGrpSpPr>
        </xdr:nvGrpSpPr>
        <xdr:grpSpPr bwMode="auto">
          <a:xfrm>
            <a:off x="513310" y="26846972"/>
            <a:ext cx="935211" cy="1177018"/>
            <a:chOff x="0" y="0"/>
            <a:chExt cx="9163" cy="11906"/>
          </a:xfrm>
        </xdr:grpSpPr>
        <xdr:sp macro="" textlink="">
          <xdr:nvSpPr>
            <xdr:cNvPr id="81" name="正方形/長方形 78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0"/>
              <a:ext cx="9163" cy="11906"/>
            </a:xfrm>
            <a:prstGeom prst="rect">
              <a:avLst/>
            </a:prstGeom>
            <a:solidFill>
              <a:srgbClr val="D9D9D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ctr" rtl="0">
                <a:defRPr sz="1000"/>
              </a:pPr>
              <a:r>
                <a:rPr lang="ja-JP" altLang="en-US" sz="1050" b="0" i="0" u="sng" strike="noStrike" baseline="0">
                  <a:solidFill>
                    <a:srgbClr val="000000"/>
                  </a:solidFill>
                  <a:latin typeface="HGP創英角ｺﾞｼｯｸUB"/>
                  <a:ea typeface="HGP創英角ｺﾞｼｯｸUB"/>
                </a:rPr>
                <a:t>事業申込書</a:t>
              </a:r>
            </a:p>
          </xdr:txBody>
        </xdr:sp>
        <xdr:sp macro="" textlink="">
          <xdr:nvSpPr>
            <xdr:cNvPr id="82" name="円/楕円 12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" y="5524"/>
              <a:ext cx="4382" cy="4223"/>
            </a:xfrm>
            <a:prstGeom prst="ellipse">
              <a:avLst/>
            </a:prstGeom>
            <a:solidFill>
              <a:srgbClr val="FFFFFF"/>
            </a:solidFill>
            <a:ln w="25400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P創英角ﾎﾟｯﾌﾟ体"/>
                  <a:ea typeface="HGP創英角ﾎﾟｯﾌﾟ体"/>
                </a:rPr>
                <a:t>１</a:t>
              </a:r>
            </a:p>
          </xdr:txBody>
        </xdr: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/>
        </xdr:nvGrpSpPr>
        <xdr:grpSpPr>
          <a:xfrm>
            <a:off x="3469101" y="26874507"/>
            <a:ext cx="979715" cy="1178618"/>
            <a:chOff x="3341034" y="27053801"/>
            <a:chExt cx="941294" cy="1185022"/>
          </a:xfrm>
        </xdr:grpSpPr>
        <xdr:sp macro="" textlink="">
          <xdr:nvSpPr>
            <xdr:cNvPr id="79" name="正方形/長方形 58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1034" y="27053801"/>
              <a:ext cx="941294" cy="1185022"/>
            </a:xfrm>
            <a:prstGeom prst="rect">
              <a:avLst/>
            </a:prstGeom>
            <a:solidFill>
              <a:srgbClr val="D9D9D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050" b="0" i="0" u="sng" strike="noStrike" baseline="0">
                  <a:solidFill>
                    <a:srgbClr val="000000"/>
                  </a:solidFill>
                  <a:latin typeface="HGP創英角ｺﾞｼｯｸUB"/>
                  <a:ea typeface="HGP創英角ｺﾞｼｯｸUB"/>
                </a:rPr>
                <a:t>添付書類</a:t>
              </a:r>
              <a:endParaRPr lang="en-US" altLang="ja-JP" sz="1050" b="0" i="0" u="sng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050" b="0" i="0" u="sng" strike="noStrike" baseline="0">
                  <a:solidFill>
                    <a:srgbClr val="000000"/>
                  </a:solidFill>
                  <a:latin typeface="HGP創英角ｺﾞｼｯｸUB"/>
                  <a:ea typeface="HGP創英角ｺﾞｼｯｸUB"/>
                </a:rPr>
                <a:t>一覧表</a:t>
              </a:r>
            </a:p>
          </xdr:txBody>
        </xdr:sp>
        <xdr:sp macro="" textlink="">
          <xdr:nvSpPr>
            <xdr:cNvPr id="80" name="円/楕円 14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29025" y="27584960"/>
              <a:ext cx="432547" cy="416859"/>
            </a:xfrm>
            <a:prstGeom prst="ellipse">
              <a:avLst/>
            </a:prstGeom>
            <a:solidFill>
              <a:srgbClr val="FFFFFF"/>
            </a:solidFill>
            <a:ln w="25400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P創英角ﾎﾟｯﾌﾟ体"/>
                  <a:ea typeface="HGP創英角ﾎﾟｯﾌﾟ体"/>
                </a:rPr>
                <a:t>３</a:t>
              </a:r>
            </a:p>
          </xdr:txBody>
        </xdr:sp>
      </xdr:grpSp>
      <xdr:grpSp>
        <xdr:nvGrpSpPr>
          <xdr:cNvPr id="22" name="Group 126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GrpSpPr>
            <a:grpSpLocks/>
          </xdr:cNvGrpSpPr>
        </xdr:nvGrpSpPr>
        <xdr:grpSpPr bwMode="auto">
          <a:xfrm>
            <a:off x="4914499" y="26874508"/>
            <a:ext cx="1310448" cy="1348468"/>
            <a:chOff x="8269" y="1870"/>
            <a:chExt cx="1999" cy="2139"/>
          </a:xfrm>
        </xdr:grpSpPr>
        <xdr:grpSp>
          <xdr:nvGrpSpPr>
            <xdr:cNvPr id="69" name="Group 132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69" y="1870"/>
              <a:ext cx="1744" cy="2139"/>
              <a:chOff x="6732" y="2716"/>
              <a:chExt cx="1744" cy="2139"/>
            </a:xfrm>
          </xdr:grpSpPr>
          <xdr:sp macro="" textlink="">
            <xdr:nvSpPr>
              <xdr:cNvPr id="75" name="Rectangle 11">
                <a:extLst>
                  <a:ext uri="{FF2B5EF4-FFF2-40B4-BE49-F238E27FC236}">
                    <a16:creationId xmlns:a16="http://schemas.microsoft.com/office/drawing/2014/main" id="{00000000-0008-0000-02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33" y="2980"/>
                <a:ext cx="1443" cy="1875"/>
              </a:xfrm>
              <a:prstGeom prst="rect">
                <a:avLst/>
              </a:prstGeom>
              <a:solidFill>
                <a:srgbClr val="D9D9D9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HGP創英角ｺﾞｼｯｸUB"/>
                    <a:ea typeface="HGP創英角ｺﾞｼｯｸUB"/>
                  </a:rPr>
                  <a:t> </a:t>
                </a:r>
              </a:p>
            </xdr:txBody>
          </xdr:sp>
          <xdr:sp macro="" textlink="">
            <xdr:nvSpPr>
              <xdr:cNvPr id="76" name="Rectangle 10">
                <a:extLst>
                  <a:ext uri="{FF2B5EF4-FFF2-40B4-BE49-F238E27FC236}">
                    <a16:creationId xmlns:a16="http://schemas.microsoft.com/office/drawing/2014/main" id="{00000000-0008-0000-02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43" y="2907"/>
                <a:ext cx="1443" cy="1875"/>
              </a:xfrm>
              <a:prstGeom prst="rect">
                <a:avLst/>
              </a:prstGeom>
              <a:solidFill>
                <a:srgbClr val="D9D9D9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HGP創英角ｺﾞｼｯｸUB"/>
                    <a:ea typeface="HGP創英角ｺﾞｼｯｸUB"/>
                  </a:rPr>
                  <a:t> </a:t>
                </a:r>
              </a:p>
            </xdr:txBody>
          </xdr:sp>
          <xdr:sp macro="" textlink="">
            <xdr:nvSpPr>
              <xdr:cNvPr id="77" name="Rectangle 9">
                <a:extLst>
                  <a:ext uri="{FF2B5EF4-FFF2-40B4-BE49-F238E27FC236}">
                    <a16:creationId xmlns:a16="http://schemas.microsoft.com/office/drawing/2014/main" id="{00000000-0008-0000-02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26" y="2810"/>
                <a:ext cx="1443" cy="1875"/>
              </a:xfrm>
              <a:prstGeom prst="rect">
                <a:avLst/>
              </a:prstGeom>
              <a:solidFill>
                <a:srgbClr val="D9D9D9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HGP創英角ｺﾞｼｯｸUB"/>
                    <a:ea typeface="HGP創英角ｺﾞｼｯｸUB"/>
                  </a:rPr>
                  <a:t> </a:t>
                </a:r>
              </a:p>
            </xdr:txBody>
          </xdr:sp>
          <xdr:sp macro="" textlink="">
            <xdr:nvSpPr>
              <xdr:cNvPr id="78" name="Rectangle 4">
                <a:extLst>
                  <a:ext uri="{FF2B5EF4-FFF2-40B4-BE49-F238E27FC236}">
                    <a16:creationId xmlns:a16="http://schemas.microsoft.com/office/drawing/2014/main" id="{00000000-0008-0000-02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32" y="2716"/>
                <a:ext cx="1443" cy="1875"/>
              </a:xfrm>
              <a:prstGeom prst="rect">
                <a:avLst/>
              </a:prstGeom>
              <a:solidFill>
                <a:srgbClr val="D9D9D9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ctr" rtl="0">
                  <a:defRPr sz="1000"/>
                </a:pPr>
                <a:r>
                  <a:rPr lang="ja-JP" altLang="en-US" sz="1050" b="0" i="0" u="sng" strike="noStrike" baseline="0">
                    <a:solidFill>
                      <a:srgbClr val="000000"/>
                    </a:solidFill>
                    <a:latin typeface="HGP創英角ｺﾞｼｯｸUB"/>
                    <a:ea typeface="HGP創英角ｺﾞｼｯｸUB"/>
                  </a:rPr>
                  <a:t>添付書類</a:t>
                </a:r>
              </a:p>
            </xdr:txBody>
          </xdr:sp>
        </xdr:grpSp>
        <xdr:sp macro="" textlink="">
          <xdr:nvSpPr>
            <xdr:cNvPr id="70" name="円/楕円 86">
              <a:extLst>
                <a:ext uri="{FF2B5EF4-FFF2-40B4-BE49-F238E27FC236}">
                  <a16:creationId xmlns:a16="http://schemas.microsoft.com/office/drawing/2014/main" id="{00000000-0008-0000-0200-00004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705" y="2669"/>
              <a:ext cx="690" cy="665"/>
            </a:xfrm>
            <a:prstGeom prst="ellipse">
              <a:avLst/>
            </a:prstGeom>
            <a:solidFill>
              <a:srgbClr val="FFFFFF"/>
            </a:solidFill>
            <a:ln w="25400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P創英角ﾎﾟｯﾌﾟ体"/>
                  <a:ea typeface="HGP創英角ﾎﾟｯﾌﾟ体"/>
                </a:rPr>
                <a:t>４</a:t>
              </a:r>
            </a:p>
          </xdr:txBody>
        </xdr:sp>
        <xdr:sp macro="" textlink="">
          <xdr:nvSpPr>
            <xdr:cNvPr id="71" name="片側の 2 つの角を切り取った四角形 108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SpPr>
              <a:spLocks/>
            </xdr:cNvSpPr>
          </xdr:nvSpPr>
          <xdr:spPr bwMode="auto">
            <a:xfrm rot="5400000">
              <a:off x="9611" y="2065"/>
              <a:ext cx="457" cy="255"/>
            </a:xfrm>
            <a:custGeom>
              <a:avLst/>
              <a:gdLst>
                <a:gd name="T0" fmla="*/ 26988 w 290195"/>
                <a:gd name="T1" fmla="*/ 0 h 161925"/>
                <a:gd name="T2" fmla="*/ 263207 w 290195"/>
                <a:gd name="T3" fmla="*/ 0 h 161925"/>
                <a:gd name="T4" fmla="*/ 290195 w 290195"/>
                <a:gd name="T5" fmla="*/ 26988 h 161925"/>
                <a:gd name="T6" fmla="*/ 290195 w 290195"/>
                <a:gd name="T7" fmla="*/ 161925 h 161925"/>
                <a:gd name="T8" fmla="*/ 290195 w 290195"/>
                <a:gd name="T9" fmla="*/ 161925 h 161925"/>
                <a:gd name="T10" fmla="*/ 0 w 290195"/>
                <a:gd name="T11" fmla="*/ 161925 h 161925"/>
                <a:gd name="T12" fmla="*/ 0 w 290195"/>
                <a:gd name="T13" fmla="*/ 161925 h 161925"/>
                <a:gd name="T14" fmla="*/ 0 w 290195"/>
                <a:gd name="T15" fmla="*/ 26988 h 161925"/>
                <a:gd name="T16" fmla="*/ 26988 w 290195"/>
                <a:gd name="T17" fmla="*/ 0 h 16192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90195"/>
                <a:gd name="T28" fmla="*/ 0 h 161925"/>
                <a:gd name="T29" fmla="*/ 290195 w 290195"/>
                <a:gd name="T30" fmla="*/ 161925 h 161925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90195" h="161925">
                  <a:moveTo>
                    <a:pt x="26988" y="0"/>
                  </a:moveTo>
                  <a:lnTo>
                    <a:pt x="263207" y="0"/>
                  </a:lnTo>
                  <a:lnTo>
                    <a:pt x="290195" y="26988"/>
                  </a:lnTo>
                  <a:lnTo>
                    <a:pt x="290195" y="161925"/>
                  </a:lnTo>
                  <a:lnTo>
                    <a:pt x="0" y="161925"/>
                  </a:lnTo>
                  <a:lnTo>
                    <a:pt x="0" y="26988"/>
                  </a:lnTo>
                  <a:lnTo>
                    <a:pt x="26988" y="0"/>
                  </a:lnTo>
                  <a:close/>
                </a:path>
              </a:pathLst>
            </a:cu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Century"/>
                </a:rPr>
                <a:t>1</a:t>
              </a:r>
            </a:p>
          </xdr:txBody>
        </xdr:sp>
        <xdr:sp macro="" textlink="">
          <xdr:nvSpPr>
            <xdr:cNvPr id="72" name="片側の 2 つの角を切り取った四角形 108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>
              <a:spLocks/>
            </xdr:cNvSpPr>
          </xdr:nvSpPr>
          <xdr:spPr bwMode="auto">
            <a:xfrm rot="5400000">
              <a:off x="9705" y="2537"/>
              <a:ext cx="457" cy="255"/>
            </a:xfrm>
            <a:custGeom>
              <a:avLst/>
              <a:gdLst>
                <a:gd name="T0" fmla="*/ 26988 w 290195"/>
                <a:gd name="T1" fmla="*/ 0 h 161925"/>
                <a:gd name="T2" fmla="*/ 263207 w 290195"/>
                <a:gd name="T3" fmla="*/ 0 h 161925"/>
                <a:gd name="T4" fmla="*/ 290195 w 290195"/>
                <a:gd name="T5" fmla="*/ 26988 h 161925"/>
                <a:gd name="T6" fmla="*/ 290195 w 290195"/>
                <a:gd name="T7" fmla="*/ 161925 h 161925"/>
                <a:gd name="T8" fmla="*/ 290195 w 290195"/>
                <a:gd name="T9" fmla="*/ 161925 h 161925"/>
                <a:gd name="T10" fmla="*/ 0 w 290195"/>
                <a:gd name="T11" fmla="*/ 161925 h 161925"/>
                <a:gd name="T12" fmla="*/ 0 w 290195"/>
                <a:gd name="T13" fmla="*/ 161925 h 161925"/>
                <a:gd name="T14" fmla="*/ 0 w 290195"/>
                <a:gd name="T15" fmla="*/ 26988 h 161925"/>
                <a:gd name="T16" fmla="*/ 26988 w 290195"/>
                <a:gd name="T17" fmla="*/ 0 h 16192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90195"/>
                <a:gd name="T28" fmla="*/ 0 h 161925"/>
                <a:gd name="T29" fmla="*/ 290195 w 290195"/>
                <a:gd name="T30" fmla="*/ 161925 h 161925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90195" h="161925">
                  <a:moveTo>
                    <a:pt x="26988" y="0"/>
                  </a:moveTo>
                  <a:lnTo>
                    <a:pt x="263207" y="0"/>
                  </a:lnTo>
                  <a:lnTo>
                    <a:pt x="290195" y="26988"/>
                  </a:lnTo>
                  <a:lnTo>
                    <a:pt x="290195" y="161925"/>
                  </a:lnTo>
                  <a:lnTo>
                    <a:pt x="0" y="161925"/>
                  </a:lnTo>
                  <a:lnTo>
                    <a:pt x="0" y="26988"/>
                  </a:lnTo>
                  <a:lnTo>
                    <a:pt x="26988" y="0"/>
                  </a:lnTo>
                  <a:close/>
                </a:path>
              </a:pathLst>
            </a:cu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２</a:t>
              </a:r>
            </a:p>
          </xdr:txBody>
        </xdr:sp>
        <xdr:sp macro="" textlink="">
          <xdr:nvSpPr>
            <xdr:cNvPr id="73" name="片側の 2 つの角を切り取った四角形 108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SpPr>
              <a:spLocks/>
            </xdr:cNvSpPr>
          </xdr:nvSpPr>
          <xdr:spPr bwMode="auto">
            <a:xfrm rot="5400000">
              <a:off x="9822" y="2994"/>
              <a:ext cx="457" cy="255"/>
            </a:xfrm>
            <a:custGeom>
              <a:avLst/>
              <a:gdLst>
                <a:gd name="T0" fmla="*/ 26988 w 290195"/>
                <a:gd name="T1" fmla="*/ 0 h 161925"/>
                <a:gd name="T2" fmla="*/ 263207 w 290195"/>
                <a:gd name="T3" fmla="*/ 0 h 161925"/>
                <a:gd name="T4" fmla="*/ 290195 w 290195"/>
                <a:gd name="T5" fmla="*/ 26988 h 161925"/>
                <a:gd name="T6" fmla="*/ 290195 w 290195"/>
                <a:gd name="T7" fmla="*/ 161925 h 161925"/>
                <a:gd name="T8" fmla="*/ 290195 w 290195"/>
                <a:gd name="T9" fmla="*/ 161925 h 161925"/>
                <a:gd name="T10" fmla="*/ 0 w 290195"/>
                <a:gd name="T11" fmla="*/ 161925 h 161925"/>
                <a:gd name="T12" fmla="*/ 0 w 290195"/>
                <a:gd name="T13" fmla="*/ 161925 h 161925"/>
                <a:gd name="T14" fmla="*/ 0 w 290195"/>
                <a:gd name="T15" fmla="*/ 26988 h 161925"/>
                <a:gd name="T16" fmla="*/ 26988 w 290195"/>
                <a:gd name="T17" fmla="*/ 0 h 16192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90195"/>
                <a:gd name="T28" fmla="*/ 0 h 161925"/>
                <a:gd name="T29" fmla="*/ 290195 w 290195"/>
                <a:gd name="T30" fmla="*/ 161925 h 161925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90195" h="161925">
                  <a:moveTo>
                    <a:pt x="26988" y="0"/>
                  </a:moveTo>
                  <a:lnTo>
                    <a:pt x="263207" y="0"/>
                  </a:lnTo>
                  <a:lnTo>
                    <a:pt x="290195" y="26988"/>
                  </a:lnTo>
                  <a:lnTo>
                    <a:pt x="290195" y="161925"/>
                  </a:lnTo>
                  <a:lnTo>
                    <a:pt x="0" y="161925"/>
                  </a:lnTo>
                  <a:lnTo>
                    <a:pt x="0" y="26988"/>
                  </a:lnTo>
                  <a:lnTo>
                    <a:pt x="26988" y="0"/>
                  </a:lnTo>
                  <a:close/>
                </a:path>
              </a:pathLst>
            </a:cu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３</a:t>
              </a:r>
            </a:p>
          </xdr:txBody>
        </xdr:sp>
        <xdr:sp macro="" textlink="">
          <xdr:nvSpPr>
            <xdr:cNvPr id="74" name="片側の 2 つの角を切り取った四角形 108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SpPr>
              <a:spLocks/>
            </xdr:cNvSpPr>
          </xdr:nvSpPr>
          <xdr:spPr bwMode="auto">
            <a:xfrm rot="5400000">
              <a:off x="9912" y="3451"/>
              <a:ext cx="457" cy="255"/>
            </a:xfrm>
            <a:custGeom>
              <a:avLst/>
              <a:gdLst>
                <a:gd name="T0" fmla="*/ 26988 w 290195"/>
                <a:gd name="T1" fmla="*/ 0 h 161925"/>
                <a:gd name="T2" fmla="*/ 263207 w 290195"/>
                <a:gd name="T3" fmla="*/ 0 h 161925"/>
                <a:gd name="T4" fmla="*/ 290195 w 290195"/>
                <a:gd name="T5" fmla="*/ 26988 h 161925"/>
                <a:gd name="T6" fmla="*/ 290195 w 290195"/>
                <a:gd name="T7" fmla="*/ 161925 h 161925"/>
                <a:gd name="T8" fmla="*/ 290195 w 290195"/>
                <a:gd name="T9" fmla="*/ 161925 h 161925"/>
                <a:gd name="T10" fmla="*/ 0 w 290195"/>
                <a:gd name="T11" fmla="*/ 161925 h 161925"/>
                <a:gd name="T12" fmla="*/ 0 w 290195"/>
                <a:gd name="T13" fmla="*/ 161925 h 161925"/>
                <a:gd name="T14" fmla="*/ 0 w 290195"/>
                <a:gd name="T15" fmla="*/ 26988 h 161925"/>
                <a:gd name="T16" fmla="*/ 26988 w 290195"/>
                <a:gd name="T17" fmla="*/ 0 h 16192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90195"/>
                <a:gd name="T28" fmla="*/ 0 h 161925"/>
                <a:gd name="T29" fmla="*/ 290195 w 290195"/>
                <a:gd name="T30" fmla="*/ 161925 h 161925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90195" h="161925">
                  <a:moveTo>
                    <a:pt x="26988" y="0"/>
                  </a:moveTo>
                  <a:lnTo>
                    <a:pt x="263207" y="0"/>
                  </a:lnTo>
                  <a:lnTo>
                    <a:pt x="290195" y="26988"/>
                  </a:lnTo>
                  <a:lnTo>
                    <a:pt x="290195" y="161925"/>
                  </a:lnTo>
                  <a:lnTo>
                    <a:pt x="0" y="161925"/>
                  </a:lnTo>
                  <a:lnTo>
                    <a:pt x="0" y="26988"/>
                  </a:lnTo>
                  <a:lnTo>
                    <a:pt x="26988" y="0"/>
                  </a:lnTo>
                  <a:close/>
                </a:path>
              </a:pathLst>
            </a:custGeom>
            <a:solidFill>
              <a:srgbClr val="FFFFFF"/>
            </a:solidFill>
            <a:ln w="635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４</a:t>
              </a:r>
            </a:p>
          </xdr:txBody>
        </xdr: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GrpSpPr/>
        </xdr:nvGrpSpPr>
        <xdr:grpSpPr>
          <a:xfrm>
            <a:off x="1638300" y="28603012"/>
            <a:ext cx="2858410" cy="2619938"/>
            <a:chOff x="1638300" y="28603012"/>
            <a:chExt cx="2858410" cy="2619938"/>
          </a:xfrm>
        </xdr:grpSpPr>
        <xdr:pic>
          <xdr:nvPicPr>
            <xdr:cNvPr id="25" name="図 1" descr="画面の領域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9582" r="13959" b="2223"/>
            <a:stretch>
              <a:fillRect/>
            </a:stretch>
          </xdr:blipFill>
          <xdr:spPr bwMode="auto">
            <a:xfrm>
              <a:off x="3598849" y="29640920"/>
              <a:ext cx="798659" cy="121511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26" name="Group 84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38300" y="29587356"/>
              <a:ext cx="1864179" cy="1635594"/>
              <a:chOff x="3335" y="10639"/>
              <a:chExt cx="2851" cy="2580"/>
            </a:xfrm>
          </xdr:grpSpPr>
          <xdr:grpSp>
            <xdr:nvGrpSpPr>
              <xdr:cNvPr id="29" name="Group 86">
                <a:extLst>
                  <a:ext uri="{FF2B5EF4-FFF2-40B4-BE49-F238E27FC236}">
                    <a16:creationId xmlns:a16="http://schemas.microsoft.com/office/drawing/2014/main" id="{00000000-0008-0000-0200-00001D000000}"/>
                  </a:ext>
                </a:extLst>
              </xdr:cNvPr>
              <xdr:cNvGrpSpPr>
                <a:grpSpLocks noChangeAspect="1"/>
              </xdr:cNvGrpSpPr>
            </xdr:nvGrpSpPr>
            <xdr:grpSpPr bwMode="auto">
              <a:xfrm>
                <a:off x="3335" y="10639"/>
                <a:ext cx="2851" cy="2580"/>
                <a:chOff x="3474" y="6363"/>
                <a:chExt cx="2851" cy="2580"/>
              </a:xfrm>
            </xdr:grpSpPr>
            <xdr:sp macro="" textlink="">
              <xdr:nvSpPr>
                <xdr:cNvPr id="31" name="AutoShape 124">
                  <a:extLst>
                    <a:ext uri="{FF2B5EF4-FFF2-40B4-BE49-F238E27FC236}">
                      <a16:creationId xmlns:a16="http://schemas.microsoft.com/office/drawing/2014/main" id="{00000000-0008-0000-0200-00001F000000}"/>
                    </a:ext>
                  </a:extLst>
                </xdr:cNvPr>
                <xdr:cNvSpPr>
                  <a:spLocks noChangeAspect="1" noChangeArrowheads="1" noTextEdit="1"/>
                </xdr:cNvSpPr>
              </xdr:nvSpPr>
              <xdr:spPr bwMode="auto">
                <a:xfrm>
                  <a:off x="3474" y="6363"/>
                  <a:ext cx="2851" cy="2580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32" name="Rectangle 123">
                  <a:extLst>
                    <a:ext uri="{FF2B5EF4-FFF2-40B4-BE49-F238E27FC236}">
                      <a16:creationId xmlns:a16="http://schemas.microsoft.com/office/drawing/2014/main" id="{00000000-0008-0000-0200-000020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474" y="6363"/>
                  <a:ext cx="2851" cy="2580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3" name="Rectangle 122">
                  <a:extLst>
                    <a:ext uri="{FF2B5EF4-FFF2-40B4-BE49-F238E27FC236}">
                      <a16:creationId xmlns:a16="http://schemas.microsoft.com/office/drawing/2014/main" id="{00000000-0008-0000-0200-000021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721" y="6512"/>
                  <a:ext cx="883" cy="1134"/>
                </a:xfrm>
                <a:prstGeom prst="rect">
                  <a:avLst/>
                </a:prstGeom>
                <a:solidFill>
                  <a:srgbClr val="E46C0A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4" name="Rectangle 121">
                  <a:extLst>
                    <a:ext uri="{FF2B5EF4-FFF2-40B4-BE49-F238E27FC236}">
                      <a16:creationId xmlns:a16="http://schemas.microsoft.com/office/drawing/2014/main" id="{00000000-0008-0000-0200-000022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721" y="6512"/>
                  <a:ext cx="883" cy="1134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35" name="Rectangle 120">
                  <a:extLst>
                    <a:ext uri="{FF2B5EF4-FFF2-40B4-BE49-F238E27FC236}">
                      <a16:creationId xmlns:a16="http://schemas.microsoft.com/office/drawing/2014/main" id="{00000000-0008-0000-0200-000023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586" y="6640"/>
                  <a:ext cx="883" cy="1148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6" name="Rectangle 119">
                  <a:extLst>
                    <a:ext uri="{FF2B5EF4-FFF2-40B4-BE49-F238E27FC236}">
                      <a16:creationId xmlns:a16="http://schemas.microsoft.com/office/drawing/2014/main" id="{00000000-0008-0000-0200-000024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586" y="6640"/>
                  <a:ext cx="883" cy="1148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37" name="Rectangle 118">
                  <a:extLst>
                    <a:ext uri="{FF2B5EF4-FFF2-40B4-BE49-F238E27FC236}">
                      <a16:creationId xmlns:a16="http://schemas.microsoft.com/office/drawing/2014/main" id="{00000000-0008-0000-0200-000025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458" y="6748"/>
                  <a:ext cx="890" cy="1148"/>
                </a:xfrm>
                <a:prstGeom prst="rect">
                  <a:avLst/>
                </a:prstGeom>
                <a:solidFill>
                  <a:srgbClr val="E46C0A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8" name="Rectangle 117">
                  <a:extLst>
                    <a:ext uri="{FF2B5EF4-FFF2-40B4-BE49-F238E27FC236}">
                      <a16:creationId xmlns:a16="http://schemas.microsoft.com/office/drawing/2014/main" id="{00000000-0008-0000-0200-000026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458" y="6748"/>
                  <a:ext cx="890" cy="1148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39" name="Rectangle 116">
                  <a:extLst>
                    <a:ext uri="{FF2B5EF4-FFF2-40B4-BE49-F238E27FC236}">
                      <a16:creationId xmlns:a16="http://schemas.microsoft.com/office/drawing/2014/main" id="{00000000-0008-0000-0200-000027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504" y="6770"/>
                  <a:ext cx="540" cy="47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t"/>
                <a:lstStyle/>
                <a:p>
                  <a:pPr algn="l" rtl="0">
                    <a:defRPr sz="1000"/>
                  </a:pPr>
                  <a:r>
                    <a:rPr lang="ja-JP" altLang="en-US" sz="400" b="1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</a:rPr>
                    <a:t>添付書類（２）</a:t>
                  </a:r>
                </a:p>
              </xdr:txBody>
            </xdr:sp>
            <xdr:sp macro="" textlink="">
              <xdr:nvSpPr>
                <xdr:cNvPr id="40" name="Rectangle 115">
                  <a:extLst>
                    <a:ext uri="{FF2B5EF4-FFF2-40B4-BE49-F238E27FC236}">
                      <a16:creationId xmlns:a16="http://schemas.microsoft.com/office/drawing/2014/main" id="{00000000-0008-0000-0200-000028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350" y="6883"/>
                  <a:ext cx="890" cy="1128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1" name="Rectangle 114">
                  <a:extLst>
                    <a:ext uri="{FF2B5EF4-FFF2-40B4-BE49-F238E27FC236}">
                      <a16:creationId xmlns:a16="http://schemas.microsoft.com/office/drawing/2014/main" id="{00000000-0008-0000-0200-000029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350" y="6883"/>
                  <a:ext cx="890" cy="1128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42" name="Rectangle 113">
                  <a:extLst>
                    <a:ext uri="{FF2B5EF4-FFF2-40B4-BE49-F238E27FC236}">
                      <a16:creationId xmlns:a16="http://schemas.microsoft.com/office/drawing/2014/main" id="{00000000-0008-0000-0200-00002A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236" y="6978"/>
                  <a:ext cx="890" cy="1134"/>
                </a:xfrm>
                <a:prstGeom prst="rect">
                  <a:avLst/>
                </a:prstGeom>
                <a:solidFill>
                  <a:srgbClr val="E46C0A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3" name="Rectangle 112">
                  <a:extLst>
                    <a:ext uri="{FF2B5EF4-FFF2-40B4-BE49-F238E27FC236}">
                      <a16:creationId xmlns:a16="http://schemas.microsoft.com/office/drawing/2014/main" id="{00000000-0008-0000-0200-00002B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236" y="6978"/>
                  <a:ext cx="890" cy="1134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44" name="Rectangle 111">
                  <a:extLst>
                    <a:ext uri="{FF2B5EF4-FFF2-40B4-BE49-F238E27FC236}">
                      <a16:creationId xmlns:a16="http://schemas.microsoft.com/office/drawing/2014/main" id="{00000000-0008-0000-0200-00002C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295" y="6999"/>
                  <a:ext cx="631" cy="13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0" tIns="0" rIns="0" bIns="0" anchor="t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400" b="1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</a:rPr>
                    <a:t>添付書類（１）</a:t>
                  </a:r>
                </a:p>
              </xdr:txBody>
            </xdr:sp>
            <xdr:sp macro="" textlink="">
              <xdr:nvSpPr>
                <xdr:cNvPr id="45" name="Rectangle 110">
                  <a:extLst>
                    <a:ext uri="{FF2B5EF4-FFF2-40B4-BE49-F238E27FC236}">
                      <a16:creationId xmlns:a16="http://schemas.microsoft.com/office/drawing/2014/main" id="{00000000-0008-0000-0200-00002D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28" y="7106"/>
                  <a:ext cx="890" cy="1141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6" name="Rectangle 109">
                  <a:extLst>
                    <a:ext uri="{FF2B5EF4-FFF2-40B4-BE49-F238E27FC236}">
                      <a16:creationId xmlns:a16="http://schemas.microsoft.com/office/drawing/2014/main" id="{00000000-0008-0000-0200-00002E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28" y="7106"/>
                  <a:ext cx="890" cy="1141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47" name="Freeform 108">
                  <a:extLst>
                    <a:ext uri="{FF2B5EF4-FFF2-40B4-BE49-F238E27FC236}">
                      <a16:creationId xmlns:a16="http://schemas.microsoft.com/office/drawing/2014/main" id="{00000000-0008-0000-0200-00002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984" y="7133"/>
                  <a:ext cx="115" cy="162"/>
                </a:xfrm>
                <a:custGeom>
                  <a:avLst/>
                  <a:gdLst>
                    <a:gd name="T0" fmla="*/ 115 w 115"/>
                    <a:gd name="T1" fmla="*/ 19 h 162"/>
                    <a:gd name="T2" fmla="*/ 115 w 115"/>
                    <a:gd name="T3" fmla="*/ 143 h 162"/>
                    <a:gd name="T4" fmla="*/ 96 w 115"/>
                    <a:gd name="T5" fmla="*/ 162 h 162"/>
                    <a:gd name="T6" fmla="*/ 0 w 115"/>
                    <a:gd name="T7" fmla="*/ 162 h 162"/>
                    <a:gd name="T8" fmla="*/ 0 w 115"/>
                    <a:gd name="T9" fmla="*/ 162 h 162"/>
                    <a:gd name="T10" fmla="*/ 0 w 115"/>
                    <a:gd name="T11" fmla="*/ 0 h 162"/>
                    <a:gd name="T12" fmla="*/ 0 w 115"/>
                    <a:gd name="T13" fmla="*/ 0 h 162"/>
                    <a:gd name="T14" fmla="*/ 96 w 115"/>
                    <a:gd name="T15" fmla="*/ 0 h 162"/>
                    <a:gd name="T16" fmla="*/ 115 w 115"/>
                    <a:gd name="T17" fmla="*/ 19 h 16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</a:cxnLst>
                  <a:rect l="0" t="0" r="r" b="b"/>
                  <a:pathLst>
                    <a:path w="115" h="162">
                      <a:moveTo>
                        <a:pt x="115" y="19"/>
                      </a:moveTo>
                      <a:lnTo>
                        <a:pt x="115" y="143"/>
                      </a:lnTo>
                      <a:lnTo>
                        <a:pt x="96" y="162"/>
                      </a:lnTo>
                      <a:lnTo>
                        <a:pt x="0" y="162"/>
                      </a:lnTo>
                      <a:lnTo>
                        <a:pt x="0" y="0"/>
                      </a:lnTo>
                      <a:lnTo>
                        <a:pt x="96" y="0"/>
                      </a:lnTo>
                      <a:lnTo>
                        <a:pt x="115" y="19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8" name="Freeform 107">
                  <a:extLst>
                    <a:ext uri="{FF2B5EF4-FFF2-40B4-BE49-F238E27FC236}">
                      <a16:creationId xmlns:a16="http://schemas.microsoft.com/office/drawing/2014/main" id="{00000000-0008-0000-0200-000030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984" y="7133"/>
                  <a:ext cx="115" cy="162"/>
                </a:xfrm>
                <a:custGeom>
                  <a:avLst/>
                  <a:gdLst>
                    <a:gd name="T0" fmla="*/ 115 w 115"/>
                    <a:gd name="T1" fmla="*/ 19 h 162"/>
                    <a:gd name="T2" fmla="*/ 115 w 115"/>
                    <a:gd name="T3" fmla="*/ 143 h 162"/>
                    <a:gd name="T4" fmla="*/ 96 w 115"/>
                    <a:gd name="T5" fmla="*/ 162 h 162"/>
                    <a:gd name="T6" fmla="*/ 0 w 115"/>
                    <a:gd name="T7" fmla="*/ 162 h 162"/>
                    <a:gd name="T8" fmla="*/ 0 w 115"/>
                    <a:gd name="T9" fmla="*/ 162 h 162"/>
                    <a:gd name="T10" fmla="*/ 0 w 115"/>
                    <a:gd name="T11" fmla="*/ 0 h 162"/>
                    <a:gd name="T12" fmla="*/ 0 w 115"/>
                    <a:gd name="T13" fmla="*/ 0 h 162"/>
                    <a:gd name="T14" fmla="*/ 96 w 115"/>
                    <a:gd name="T15" fmla="*/ 0 h 162"/>
                    <a:gd name="T16" fmla="*/ 115 w 115"/>
                    <a:gd name="T17" fmla="*/ 19 h 16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</a:cxnLst>
                  <a:rect l="0" t="0" r="r" b="b"/>
                  <a:pathLst>
                    <a:path w="115" h="162">
                      <a:moveTo>
                        <a:pt x="115" y="19"/>
                      </a:moveTo>
                      <a:lnTo>
                        <a:pt x="115" y="143"/>
                      </a:lnTo>
                      <a:lnTo>
                        <a:pt x="96" y="162"/>
                      </a:lnTo>
                      <a:lnTo>
                        <a:pt x="0" y="162"/>
                      </a:lnTo>
                      <a:lnTo>
                        <a:pt x="0" y="0"/>
                      </a:lnTo>
                      <a:lnTo>
                        <a:pt x="96" y="0"/>
                      </a:lnTo>
                      <a:lnTo>
                        <a:pt x="115" y="19"/>
                      </a:lnTo>
                      <a:close/>
                    </a:path>
                  </a:pathLst>
                </a:cu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49" name="Rectangle 106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011" y="7147"/>
                  <a:ext cx="75" cy="17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0" tIns="0" rIns="0" bIns="0" anchor="t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5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１</a:t>
                  </a:r>
                </a:p>
              </xdr:txBody>
            </xdr:sp>
            <xdr:sp macro="" textlink="">
              <xdr:nvSpPr>
                <xdr:cNvPr id="50" name="Freeform 105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220" y="7065"/>
                  <a:ext cx="114" cy="162"/>
                </a:xfrm>
                <a:custGeom>
                  <a:avLst/>
                  <a:gdLst>
                    <a:gd name="T0" fmla="*/ 114 w 114"/>
                    <a:gd name="T1" fmla="*/ 20 h 162"/>
                    <a:gd name="T2" fmla="*/ 114 w 114"/>
                    <a:gd name="T3" fmla="*/ 143 h 162"/>
                    <a:gd name="T4" fmla="*/ 96 w 114"/>
                    <a:gd name="T5" fmla="*/ 162 h 162"/>
                    <a:gd name="T6" fmla="*/ 0 w 114"/>
                    <a:gd name="T7" fmla="*/ 162 h 162"/>
                    <a:gd name="T8" fmla="*/ 0 w 114"/>
                    <a:gd name="T9" fmla="*/ 162 h 162"/>
                    <a:gd name="T10" fmla="*/ 0 w 114"/>
                    <a:gd name="T11" fmla="*/ 0 h 162"/>
                    <a:gd name="T12" fmla="*/ 0 w 114"/>
                    <a:gd name="T13" fmla="*/ 0 h 162"/>
                    <a:gd name="T14" fmla="*/ 96 w 114"/>
                    <a:gd name="T15" fmla="*/ 0 h 162"/>
                    <a:gd name="T16" fmla="*/ 114 w 114"/>
                    <a:gd name="T17" fmla="*/ 20 h 16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</a:cxnLst>
                  <a:rect l="0" t="0" r="r" b="b"/>
                  <a:pathLst>
                    <a:path w="114" h="162">
                      <a:moveTo>
                        <a:pt x="114" y="20"/>
                      </a:moveTo>
                      <a:lnTo>
                        <a:pt x="114" y="143"/>
                      </a:lnTo>
                      <a:lnTo>
                        <a:pt x="96" y="162"/>
                      </a:lnTo>
                      <a:lnTo>
                        <a:pt x="0" y="162"/>
                      </a:lnTo>
                      <a:lnTo>
                        <a:pt x="0" y="0"/>
                      </a:lnTo>
                      <a:lnTo>
                        <a:pt x="96" y="0"/>
                      </a:lnTo>
                      <a:lnTo>
                        <a:pt x="114" y="20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51" name="Freeform 104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220" y="7065"/>
                  <a:ext cx="114" cy="162"/>
                </a:xfrm>
                <a:custGeom>
                  <a:avLst/>
                  <a:gdLst>
                    <a:gd name="T0" fmla="*/ 114 w 114"/>
                    <a:gd name="T1" fmla="*/ 20 h 162"/>
                    <a:gd name="T2" fmla="*/ 114 w 114"/>
                    <a:gd name="T3" fmla="*/ 143 h 162"/>
                    <a:gd name="T4" fmla="*/ 96 w 114"/>
                    <a:gd name="T5" fmla="*/ 162 h 162"/>
                    <a:gd name="T6" fmla="*/ 0 w 114"/>
                    <a:gd name="T7" fmla="*/ 162 h 162"/>
                    <a:gd name="T8" fmla="*/ 0 w 114"/>
                    <a:gd name="T9" fmla="*/ 162 h 162"/>
                    <a:gd name="T10" fmla="*/ 0 w 114"/>
                    <a:gd name="T11" fmla="*/ 0 h 162"/>
                    <a:gd name="T12" fmla="*/ 0 w 114"/>
                    <a:gd name="T13" fmla="*/ 0 h 162"/>
                    <a:gd name="T14" fmla="*/ 96 w 114"/>
                    <a:gd name="T15" fmla="*/ 0 h 162"/>
                    <a:gd name="T16" fmla="*/ 114 w 114"/>
                    <a:gd name="T17" fmla="*/ 20 h 16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</a:cxnLst>
                  <a:rect l="0" t="0" r="r" b="b"/>
                  <a:pathLst>
                    <a:path w="114" h="162">
                      <a:moveTo>
                        <a:pt x="114" y="20"/>
                      </a:moveTo>
                      <a:lnTo>
                        <a:pt x="114" y="143"/>
                      </a:lnTo>
                      <a:lnTo>
                        <a:pt x="96" y="162"/>
                      </a:lnTo>
                      <a:lnTo>
                        <a:pt x="0" y="162"/>
                      </a:lnTo>
                      <a:lnTo>
                        <a:pt x="0" y="0"/>
                      </a:lnTo>
                      <a:lnTo>
                        <a:pt x="96" y="0"/>
                      </a:lnTo>
                      <a:lnTo>
                        <a:pt x="114" y="20"/>
                      </a:lnTo>
                      <a:close/>
                    </a:path>
                  </a:pathLst>
                </a:cu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2" name="Rectangle 103">
                  <a:extLst>
                    <a:ext uri="{FF2B5EF4-FFF2-40B4-BE49-F238E27FC236}">
                      <a16:creationId xmlns:a16="http://schemas.microsoft.com/office/drawing/2014/main" id="{00000000-0008-0000-0200-000034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250" y="7079"/>
                  <a:ext cx="90" cy="16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0" tIns="0" rIns="0" bIns="0" anchor="t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5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２</a:t>
                  </a:r>
                </a:p>
              </xdr:txBody>
            </xdr:sp>
            <xdr:sp macro="" textlink="">
              <xdr:nvSpPr>
                <xdr:cNvPr id="53" name="Freeform 102">
                  <a:extLst>
                    <a:ext uri="{FF2B5EF4-FFF2-40B4-BE49-F238E27FC236}">
                      <a16:creationId xmlns:a16="http://schemas.microsoft.com/office/drawing/2014/main" id="{00000000-0008-0000-0200-00003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63" y="6998"/>
                  <a:ext cx="107" cy="169"/>
                </a:xfrm>
                <a:custGeom>
                  <a:avLst/>
                  <a:gdLst>
                    <a:gd name="T0" fmla="*/ 107 w 107"/>
                    <a:gd name="T1" fmla="*/ 18 h 169"/>
                    <a:gd name="T2" fmla="*/ 107 w 107"/>
                    <a:gd name="T3" fmla="*/ 151 h 169"/>
                    <a:gd name="T4" fmla="*/ 90 w 107"/>
                    <a:gd name="T5" fmla="*/ 169 h 169"/>
                    <a:gd name="T6" fmla="*/ 0 w 107"/>
                    <a:gd name="T7" fmla="*/ 169 h 169"/>
                    <a:gd name="T8" fmla="*/ 0 w 107"/>
                    <a:gd name="T9" fmla="*/ 169 h 169"/>
                    <a:gd name="T10" fmla="*/ 0 w 107"/>
                    <a:gd name="T11" fmla="*/ 0 h 169"/>
                    <a:gd name="T12" fmla="*/ 0 w 107"/>
                    <a:gd name="T13" fmla="*/ 0 h 169"/>
                    <a:gd name="T14" fmla="*/ 90 w 107"/>
                    <a:gd name="T15" fmla="*/ 0 h 169"/>
                    <a:gd name="T16" fmla="*/ 107 w 107"/>
                    <a:gd name="T17" fmla="*/ 18 h 169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</a:cxnLst>
                  <a:rect l="0" t="0" r="r" b="b"/>
                  <a:pathLst>
                    <a:path w="107" h="169">
                      <a:moveTo>
                        <a:pt x="107" y="18"/>
                      </a:moveTo>
                      <a:lnTo>
                        <a:pt x="107" y="151"/>
                      </a:lnTo>
                      <a:lnTo>
                        <a:pt x="90" y="169"/>
                      </a:lnTo>
                      <a:lnTo>
                        <a:pt x="0" y="169"/>
                      </a:lnTo>
                      <a:lnTo>
                        <a:pt x="0" y="0"/>
                      </a:lnTo>
                      <a:lnTo>
                        <a:pt x="90" y="0"/>
                      </a:lnTo>
                      <a:lnTo>
                        <a:pt x="107" y="1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54" name="Freeform 101">
                  <a:extLst>
                    <a:ext uri="{FF2B5EF4-FFF2-40B4-BE49-F238E27FC236}">
                      <a16:creationId xmlns:a16="http://schemas.microsoft.com/office/drawing/2014/main" id="{00000000-0008-0000-0200-00003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63" y="6998"/>
                  <a:ext cx="107" cy="169"/>
                </a:xfrm>
                <a:custGeom>
                  <a:avLst/>
                  <a:gdLst>
                    <a:gd name="T0" fmla="*/ 107 w 107"/>
                    <a:gd name="T1" fmla="*/ 18 h 169"/>
                    <a:gd name="T2" fmla="*/ 107 w 107"/>
                    <a:gd name="T3" fmla="*/ 151 h 169"/>
                    <a:gd name="T4" fmla="*/ 90 w 107"/>
                    <a:gd name="T5" fmla="*/ 169 h 169"/>
                    <a:gd name="T6" fmla="*/ 0 w 107"/>
                    <a:gd name="T7" fmla="*/ 169 h 169"/>
                    <a:gd name="T8" fmla="*/ 0 w 107"/>
                    <a:gd name="T9" fmla="*/ 169 h 169"/>
                    <a:gd name="T10" fmla="*/ 0 w 107"/>
                    <a:gd name="T11" fmla="*/ 0 h 169"/>
                    <a:gd name="T12" fmla="*/ 0 w 107"/>
                    <a:gd name="T13" fmla="*/ 0 h 169"/>
                    <a:gd name="T14" fmla="*/ 90 w 107"/>
                    <a:gd name="T15" fmla="*/ 0 h 169"/>
                    <a:gd name="T16" fmla="*/ 107 w 107"/>
                    <a:gd name="T17" fmla="*/ 18 h 169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</a:cxnLst>
                  <a:rect l="0" t="0" r="r" b="b"/>
                  <a:pathLst>
                    <a:path w="107" h="169">
                      <a:moveTo>
                        <a:pt x="107" y="18"/>
                      </a:moveTo>
                      <a:lnTo>
                        <a:pt x="107" y="151"/>
                      </a:lnTo>
                      <a:lnTo>
                        <a:pt x="90" y="169"/>
                      </a:lnTo>
                      <a:lnTo>
                        <a:pt x="0" y="169"/>
                      </a:lnTo>
                      <a:lnTo>
                        <a:pt x="0" y="0"/>
                      </a:lnTo>
                      <a:lnTo>
                        <a:pt x="90" y="0"/>
                      </a:lnTo>
                      <a:lnTo>
                        <a:pt x="107" y="18"/>
                      </a:lnTo>
                      <a:close/>
                    </a:path>
                  </a:pathLst>
                </a:cu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5" name="Rectangle 100">
                  <a:extLst>
                    <a:ext uri="{FF2B5EF4-FFF2-40B4-BE49-F238E27FC236}">
                      <a16:creationId xmlns:a16="http://schemas.microsoft.com/office/drawing/2014/main" id="{00000000-0008-0000-0200-000037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483" y="7020"/>
                  <a:ext cx="90" cy="16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0" tIns="0" rIns="0" bIns="0" anchor="t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5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３</a:t>
                  </a:r>
                </a:p>
              </xdr:txBody>
            </xdr:sp>
            <xdr:sp macro="" textlink="">
              <xdr:nvSpPr>
                <xdr:cNvPr id="56" name="Rectangle 99">
                  <a:extLst>
                    <a:ext uri="{FF2B5EF4-FFF2-40B4-BE49-F238E27FC236}">
                      <a16:creationId xmlns:a16="http://schemas.microsoft.com/office/drawing/2014/main" id="{00000000-0008-0000-0200-000038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040" y="7227"/>
                  <a:ext cx="890" cy="1142"/>
                </a:xfrm>
                <a:prstGeom prst="rect">
                  <a:avLst/>
                </a:prstGeom>
                <a:solidFill>
                  <a:srgbClr val="FCD5B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57" name="Rectangle 98">
                  <a:extLst>
                    <a:ext uri="{FF2B5EF4-FFF2-40B4-BE49-F238E27FC236}">
                      <a16:creationId xmlns:a16="http://schemas.microsoft.com/office/drawing/2014/main" id="{00000000-0008-0000-0200-000039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040" y="7227"/>
                  <a:ext cx="890" cy="1142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8" name="Rectangle 97">
                  <a:extLst>
                    <a:ext uri="{FF2B5EF4-FFF2-40B4-BE49-F238E27FC236}">
                      <a16:creationId xmlns:a16="http://schemas.microsoft.com/office/drawing/2014/main" id="{00000000-0008-0000-0200-00003A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88" y="7115"/>
                  <a:ext cx="585" cy="13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0" tIns="0" rIns="0" bIns="0" anchor="t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添付書類一覧表</a:t>
                  </a:r>
                </a:p>
              </xdr:txBody>
            </xdr:sp>
            <xdr:sp macro="" textlink="">
              <xdr:nvSpPr>
                <xdr:cNvPr id="59" name="Rectangle 96">
                  <a:extLst>
                    <a:ext uri="{FF2B5EF4-FFF2-40B4-BE49-F238E27FC236}">
                      <a16:creationId xmlns:a16="http://schemas.microsoft.com/office/drawing/2014/main" id="{00000000-0008-0000-0200-00003B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99" y="7376"/>
                  <a:ext cx="883" cy="1141"/>
                </a:xfrm>
                <a:prstGeom prst="rect">
                  <a:avLst/>
                </a:prstGeom>
                <a:solidFill>
                  <a:srgbClr val="FCD5B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0" name="Rectangle 95">
                  <a:extLst>
                    <a:ext uri="{FF2B5EF4-FFF2-40B4-BE49-F238E27FC236}">
                      <a16:creationId xmlns:a16="http://schemas.microsoft.com/office/drawing/2014/main" id="{00000000-0008-0000-0200-00003C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99" y="7376"/>
                  <a:ext cx="883" cy="1141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61" name="Rectangle 94">
                  <a:extLst>
                    <a:ext uri="{FF2B5EF4-FFF2-40B4-BE49-F238E27FC236}">
                      <a16:creationId xmlns:a16="http://schemas.microsoft.com/office/drawing/2014/main" id="{00000000-0008-0000-0200-00003D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089" y="7258"/>
                  <a:ext cx="460" cy="10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0" tIns="0" rIns="0" bIns="0" anchor="t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事業計画書</a:t>
                  </a:r>
                </a:p>
              </xdr:txBody>
            </xdr:sp>
            <xdr:sp macro="" textlink="">
              <xdr:nvSpPr>
                <xdr:cNvPr id="62" name="Rectangle 93">
                  <a:extLst>
                    <a:ext uri="{FF2B5EF4-FFF2-40B4-BE49-F238E27FC236}">
                      <a16:creationId xmlns:a16="http://schemas.microsoft.com/office/drawing/2014/main" id="{00000000-0008-0000-0200-00003E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744" y="7531"/>
                  <a:ext cx="889" cy="1135"/>
                </a:xfrm>
                <a:prstGeom prst="rect">
                  <a:avLst/>
                </a:prstGeom>
                <a:solidFill>
                  <a:srgbClr val="FCD5B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3" name="Rectangle 92">
                  <a:extLst>
                    <a:ext uri="{FF2B5EF4-FFF2-40B4-BE49-F238E27FC236}">
                      <a16:creationId xmlns:a16="http://schemas.microsoft.com/office/drawing/2014/main" id="{00000000-0008-0000-0200-00003F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744" y="7531"/>
                  <a:ext cx="889" cy="1135"/>
                </a:xfrm>
                <a:prstGeom prst="rect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64" name="Rectangle 91">
                  <a:extLst>
                    <a:ext uri="{FF2B5EF4-FFF2-40B4-BE49-F238E27FC236}">
                      <a16:creationId xmlns:a16="http://schemas.microsoft.com/office/drawing/2014/main" id="{00000000-0008-0000-0200-000040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954" y="7398"/>
                  <a:ext cx="420" cy="13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wrap="none" lIns="0" tIns="0" rIns="0" bIns="0" anchor="t">
                  <a:spAutoFit/>
                </a:bodyPr>
                <a:lstStyle/>
                <a:p>
                  <a:pPr algn="l" rtl="0">
                    <a:defRPr sz="1000"/>
                  </a:pPr>
                  <a:r>
                    <a:rPr lang="ja-JP" altLang="en-US" sz="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事業申込書</a:t>
                  </a:r>
                </a:p>
              </xdr:txBody>
            </xdr:sp>
            <xdr:sp macro="" textlink="">
              <xdr:nvSpPr>
                <xdr:cNvPr id="65" name="Oval 90">
                  <a:extLst>
                    <a:ext uri="{FF2B5EF4-FFF2-40B4-BE49-F238E27FC236}">
                      <a16:creationId xmlns:a16="http://schemas.microsoft.com/office/drawing/2014/main" id="{00000000-0008-0000-0200-000041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791" y="7916"/>
                  <a:ext cx="54" cy="47"/>
                </a:xfrm>
                <a:prstGeom prst="ellipse">
                  <a:avLst/>
                </a:prstGeom>
                <a:solidFill>
                  <a:srgbClr val="FFFFFF"/>
                </a:solidFill>
                <a:ln w="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66" name="Oval 89">
                  <a:extLst>
                    <a:ext uri="{FF2B5EF4-FFF2-40B4-BE49-F238E27FC236}">
                      <a16:creationId xmlns:a16="http://schemas.microsoft.com/office/drawing/2014/main" id="{00000000-0008-0000-0200-000042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791" y="7916"/>
                  <a:ext cx="54" cy="47"/>
                </a:xfrm>
                <a:prstGeom prst="ellipse">
                  <a:avLst/>
                </a:pr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67" name="Oval 88">
                  <a:extLst>
                    <a:ext uri="{FF2B5EF4-FFF2-40B4-BE49-F238E27FC236}">
                      <a16:creationId xmlns:a16="http://schemas.microsoft.com/office/drawing/2014/main" id="{00000000-0008-0000-0200-000043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791" y="8254"/>
                  <a:ext cx="54" cy="47"/>
                </a:xfrm>
                <a:prstGeom prst="ellipse">
                  <a:avLst/>
                </a:prstGeom>
                <a:solidFill>
                  <a:srgbClr val="FFFFFF"/>
                </a:solidFill>
                <a:ln w="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68" name="Freeform 87">
                  <a:extLst>
                    <a:ext uri="{FF2B5EF4-FFF2-40B4-BE49-F238E27FC236}">
                      <a16:creationId xmlns:a16="http://schemas.microsoft.com/office/drawing/2014/main" id="{00000000-0008-0000-0200-00004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3791" y="8254"/>
                  <a:ext cx="54" cy="47"/>
                </a:xfrm>
                <a:custGeom>
                  <a:avLst/>
                  <a:gdLst>
                    <a:gd name="T0" fmla="*/ 0 w 54"/>
                    <a:gd name="T1" fmla="*/ 23 h 47"/>
                    <a:gd name="T2" fmla="*/ 27 w 54"/>
                    <a:gd name="T3" fmla="*/ 0 h 47"/>
                    <a:gd name="T4" fmla="*/ 54 w 54"/>
                    <a:gd name="T5" fmla="*/ 23 h 47"/>
                    <a:gd name="T6" fmla="*/ 27 w 54"/>
                    <a:gd name="T7" fmla="*/ 47 h 47"/>
                    <a:gd name="T8" fmla="*/ 0 w 54"/>
                    <a:gd name="T9" fmla="*/ 23 h 47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</a:cxnLst>
                  <a:rect l="0" t="0" r="r" b="b"/>
                  <a:pathLst>
                    <a:path w="54" h="47">
                      <a:moveTo>
                        <a:pt x="0" y="23"/>
                      </a:moveTo>
                      <a:cubicBezTo>
                        <a:pt x="0" y="11"/>
                        <a:pt x="12" y="0"/>
                        <a:pt x="27" y="0"/>
                      </a:cubicBezTo>
                      <a:cubicBezTo>
                        <a:pt x="42" y="0"/>
                        <a:pt x="54" y="11"/>
                        <a:pt x="54" y="23"/>
                      </a:cubicBezTo>
                      <a:cubicBezTo>
                        <a:pt x="54" y="37"/>
                        <a:pt x="42" y="47"/>
                        <a:pt x="27" y="47"/>
                      </a:cubicBezTo>
                      <a:cubicBezTo>
                        <a:pt x="12" y="47"/>
                        <a:pt x="0" y="37"/>
                        <a:pt x="0" y="23"/>
                      </a:cubicBezTo>
                    </a:path>
                  </a:pathLst>
                </a:custGeom>
                <a:noFill/>
                <a:ln w="444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</xdr:grpSp>
          <xdr:sp macro="" textlink="">
            <xdr:nvSpPr>
              <xdr:cNvPr id="30" name="Rectangle 85">
                <a:extLst>
                  <a:ext uri="{FF2B5EF4-FFF2-40B4-BE49-F238E27FC236}">
                    <a16:creationId xmlns:a16="http://schemas.microsoft.com/office/drawing/2014/main" id="{00000000-0008-0000-02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31" y="10805"/>
                <a:ext cx="616" cy="1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none" lIns="0" tIns="0" rIns="0" bIns="0" anchor="t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400" b="1" i="0" u="none" strike="noStrike" baseline="0">
                    <a:solidFill>
                      <a:srgbClr val="FFFFFF"/>
                    </a:solidFill>
                    <a:latin typeface="ＭＳ Ｐゴシック"/>
                    <a:ea typeface="ＭＳ Ｐゴシック"/>
                  </a:rPr>
                  <a:t>添付書類（３）</a:t>
                </a:r>
              </a:p>
            </xdr:txBody>
          </xdr:sp>
        </xdr:grpSp>
        <xdr:sp macro="" textlink="">
          <xdr:nvSpPr>
            <xdr:cNvPr id="27" name="下矢印 92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3510" y="28892047"/>
              <a:ext cx="330654" cy="715736"/>
            </a:xfrm>
            <a:prstGeom prst="downArrow">
              <a:avLst>
                <a:gd name="adj1" fmla="val 62315"/>
                <a:gd name="adj2" fmla="val 50004"/>
              </a:avLst>
            </a:prstGeom>
            <a:solidFill>
              <a:srgbClr val="0D0D0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8" name="正方形/長方形 89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24040" y="28603012"/>
              <a:ext cx="2572670" cy="699694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①②③④の順に重ねて、</a:t>
              </a:r>
              <a:endParaRPr lang="ja-JP" altLang="en-US" sz="1050" b="0" i="0" u="none" strike="noStrike" baseline="0">
                <a:solidFill>
                  <a:srgbClr val="000000"/>
                </a:solidFill>
                <a:latin typeface="Century"/>
                <a:ea typeface="ＭＳ ゴシック"/>
              </a:endParaRPr>
            </a:p>
            <a:p>
              <a:pPr algn="ctr" rtl="0">
                <a:defRPr sz="1000"/>
              </a:pPr>
              <a:r>
                <a:rPr lang="ja-JP" altLang="en-US" sz="105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Ａ４判ダブルリングファイル綴じ</a:t>
              </a:r>
            </a:p>
          </xdr:txBody>
        </xdr:sp>
      </xdr:grpSp>
      <xdr:sp macro="" textlink="">
        <xdr:nvSpPr>
          <xdr:cNvPr id="24" name="円形吹き出し 56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4968930" y="28620944"/>
            <a:ext cx="1873623" cy="644084"/>
          </a:xfrm>
          <a:prstGeom prst="wedgeEllipseCallout">
            <a:avLst>
              <a:gd name="adj1" fmla="val -16699"/>
              <a:gd name="adj2" fmla="val -133333"/>
            </a:avLst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図面等の</a:t>
            </a:r>
            <a:endPara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必要図書です。</a:t>
            </a:r>
          </a:p>
        </xdr:txBody>
      </xdr:sp>
    </xdr:grpSp>
    <xdr:clientData/>
  </xdr:twoCellAnchor>
  <xdr:twoCellAnchor>
    <xdr:from>
      <xdr:col>17</xdr:col>
      <xdr:colOff>7327</xdr:colOff>
      <xdr:row>28</xdr:row>
      <xdr:rowOff>139213</xdr:rowOff>
    </xdr:from>
    <xdr:to>
      <xdr:col>20</xdr:col>
      <xdr:colOff>197827</xdr:colOff>
      <xdr:row>29</xdr:row>
      <xdr:rowOff>36635</xdr:rowOff>
    </xdr:to>
    <xdr:sp macro="" textlink="">
      <xdr:nvSpPr>
        <xdr:cNvPr id="85" name="右矢印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3617302" y="9816613"/>
          <a:ext cx="819150" cy="145072"/>
        </a:xfrm>
        <a:prstGeom prst="rightArrow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123265</xdr:colOff>
      <xdr:row>30</xdr:row>
      <xdr:rowOff>56030</xdr:rowOff>
    </xdr:from>
    <xdr:to>
      <xdr:col>24</xdr:col>
      <xdr:colOff>188820</xdr:colOff>
      <xdr:row>32</xdr:row>
      <xdr:rowOff>112620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990415" y="7352180"/>
          <a:ext cx="2827805" cy="51379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有効面積とは、内法面積から造り付け・固定造作物、ピアノを除いた面積です。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349249</xdr:colOff>
      <xdr:row>0</xdr:row>
      <xdr:rowOff>365124</xdr:rowOff>
    </xdr:from>
    <xdr:to>
      <xdr:col>25</xdr:col>
      <xdr:colOff>79374</xdr:colOff>
      <xdr:row>3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159874" y="365124"/>
          <a:ext cx="7197725" cy="1092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工事業者による当該見積については参考であり、</a:t>
          </a:r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2400" b="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実際の施工業者の決定は入札等で行うものです。</a:t>
          </a:r>
        </a:p>
      </xdr:txBody>
    </xdr:sp>
    <xdr:clientData/>
  </xdr:twoCellAnchor>
  <xdr:twoCellAnchor>
    <xdr:from>
      <xdr:col>2</xdr:col>
      <xdr:colOff>63501</xdr:colOff>
      <xdr:row>171</xdr:row>
      <xdr:rowOff>95250</xdr:rowOff>
    </xdr:from>
    <xdr:to>
      <xdr:col>10</xdr:col>
      <xdr:colOff>476251</xdr:colOff>
      <xdr:row>172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0FDD87-90EE-4D17-A4FF-B6526F9D09F6}"/>
            </a:ext>
          </a:extLst>
        </xdr:cNvPr>
        <xdr:cNvSpPr txBox="1"/>
      </xdr:nvSpPr>
      <xdr:spPr>
        <a:xfrm>
          <a:off x="2063751" y="67960875"/>
          <a:ext cx="6699250" cy="492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その他、細目別内訳書にて数量・単価及び金額を記載ください。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Y29"/>
  <sheetViews>
    <sheetView showGridLines="0" view="pageBreakPreview" zoomScale="85" zoomScaleNormal="70" zoomScaleSheetLayoutView="85" zoomScalePageLayoutView="70" workbookViewId="0"/>
  </sheetViews>
  <sheetFormatPr defaultRowHeight="21" customHeight="1" x14ac:dyDescent="0.2"/>
  <cols>
    <col min="1" max="16384" width="9.33203125" style="2"/>
  </cols>
  <sheetData>
    <row r="1" spans="1:25" ht="2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 x14ac:dyDescent="0.2">
      <c r="A3" s="1"/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" customHeight="1" x14ac:dyDescent="0.2">
      <c r="A4" s="1"/>
      <c r="B4" s="4"/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 customHeight="1" x14ac:dyDescent="0.2">
      <c r="A5" s="1"/>
      <c r="B5" s="5"/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" customHeight="1" x14ac:dyDescent="0.2">
      <c r="A6" s="1"/>
      <c r="B6" s="1"/>
      <c r="C6" s="1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" customHeight="1" x14ac:dyDescent="0.2">
      <c r="A7" s="1"/>
      <c r="C7" s="1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1" customHeight="1" x14ac:dyDescent="0.2">
      <c r="A9" s="1"/>
      <c r="B9" s="1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 x14ac:dyDescent="0.2">
      <c r="A10" s="1"/>
      <c r="B10" s="6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 x14ac:dyDescent="0.2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" customHeight="1" x14ac:dyDescent="0.2">
      <c r="A12" s="1"/>
      <c r="B12" s="2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1" customHeight="1" x14ac:dyDescent="0.2">
      <c r="A13" s="1"/>
      <c r="B13" s="2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1" customHeight="1" x14ac:dyDescent="0.2">
      <c r="A15" s="1"/>
      <c r="B15" s="1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1" customHeight="1" x14ac:dyDescent="0.2">
      <c r="A16" s="1"/>
      <c r="B16" s="1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1" customHeight="1" x14ac:dyDescent="0.2">
      <c r="A17" s="1"/>
      <c r="B17" s="1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1" customHeight="1" x14ac:dyDescent="0.2">
      <c r="A18" s="1"/>
      <c r="B18" s="1"/>
      <c r="C18" s="1"/>
      <c r="D18" s="1"/>
      <c r="E18" s="1" t="s">
        <v>13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9" spans="1:25" ht="21" customHeight="1" x14ac:dyDescent="0.2">
      <c r="O29" s="7"/>
    </row>
  </sheetData>
  <sheetProtection sheet="1" selectLockedCells="1"/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32"/>
  <sheetViews>
    <sheetView view="pageBreakPreview" zoomScale="85" zoomScaleNormal="100" zoomScaleSheetLayoutView="85" workbookViewId="0">
      <selection activeCell="C18" sqref="C18:N18"/>
    </sheetView>
  </sheetViews>
  <sheetFormatPr defaultColWidth="3.83203125" defaultRowHeight="20.100000000000001" customHeight="1" x14ac:dyDescent="0.2"/>
  <cols>
    <col min="1" max="27" width="3.83203125" style="10"/>
    <col min="28" max="29" width="3.83203125" style="10" customWidth="1"/>
    <col min="30" max="16384" width="3.83203125" style="10"/>
  </cols>
  <sheetData>
    <row r="1" spans="1:29" ht="20.100000000000001" customHeight="1" x14ac:dyDescent="0.2">
      <c r="A1" s="8" t="s">
        <v>14</v>
      </c>
      <c r="B1" s="9"/>
      <c r="C1" s="9"/>
      <c r="D1" s="9"/>
      <c r="X1" s="11"/>
      <c r="AB1" s="10" t="s">
        <v>15</v>
      </c>
      <c r="AC1" s="10" t="s">
        <v>16</v>
      </c>
    </row>
    <row r="2" spans="1:29" ht="20.100000000000001" customHeight="1" x14ac:dyDescent="0.2">
      <c r="A2" s="12"/>
      <c r="B2" s="13"/>
      <c r="C2" s="14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333" t="s">
        <v>17</v>
      </c>
      <c r="Q2" s="333"/>
      <c r="R2" s="16"/>
      <c r="S2" s="17" t="s">
        <v>18</v>
      </c>
      <c r="T2" s="16"/>
      <c r="U2" s="17" t="s">
        <v>19</v>
      </c>
      <c r="V2" s="16"/>
      <c r="W2" s="17" t="s">
        <v>20</v>
      </c>
      <c r="X2" s="18"/>
      <c r="AB2" s="10" t="s">
        <v>21</v>
      </c>
      <c r="AC2" s="10" t="s">
        <v>22</v>
      </c>
    </row>
    <row r="3" spans="1:29" ht="20.100000000000001" customHeight="1" x14ac:dyDescent="0.2">
      <c r="A3" s="12"/>
      <c r="B3" s="13"/>
      <c r="C3" s="14" t="s">
        <v>23</v>
      </c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9"/>
      <c r="AB3" s="10" t="s">
        <v>24</v>
      </c>
      <c r="AC3" s="10" t="s">
        <v>25</v>
      </c>
    </row>
    <row r="4" spans="1:29" ht="20.100000000000001" customHeight="1" x14ac:dyDescent="0.15">
      <c r="A4" s="13"/>
      <c r="B4" s="13"/>
      <c r="C4" s="14"/>
      <c r="D4" s="14"/>
      <c r="E4" s="15"/>
      <c r="F4" s="15"/>
      <c r="G4" s="15"/>
      <c r="H4" s="15"/>
      <c r="I4" s="14"/>
      <c r="J4" s="14"/>
      <c r="K4" s="326" t="s" ph="1">
        <v>26</v>
      </c>
      <c r="L4" s="326"/>
      <c r="M4" s="326"/>
      <c r="N4" s="21"/>
      <c r="O4" s="334" ph="1"/>
      <c r="P4" s="334"/>
      <c r="Q4" s="334"/>
      <c r="R4" s="334"/>
      <c r="S4" s="334"/>
      <c r="T4" s="334"/>
      <c r="U4" s="334"/>
      <c r="V4" s="334"/>
      <c r="W4" s="334"/>
      <c r="X4" s="22" ph="1"/>
    </row>
    <row r="5" spans="1:29" ht="20.100000000000001" customHeight="1" x14ac:dyDescent="0.15">
      <c r="A5" s="13"/>
      <c r="B5" s="13"/>
      <c r="C5" s="14"/>
      <c r="D5" s="14"/>
      <c r="E5" s="15"/>
      <c r="F5" s="15"/>
      <c r="G5" s="15"/>
      <c r="H5" s="15"/>
      <c r="I5" s="14"/>
      <c r="J5" s="14"/>
      <c r="K5" s="327"/>
      <c r="L5" s="327"/>
      <c r="M5" s="327"/>
      <c r="N5" s="23"/>
      <c r="O5" s="335"/>
      <c r="P5" s="335"/>
      <c r="Q5" s="335"/>
      <c r="R5" s="335"/>
      <c r="S5" s="335"/>
      <c r="T5" s="335"/>
      <c r="U5" s="335"/>
      <c r="V5" s="335"/>
      <c r="W5" s="335"/>
      <c r="X5" s="22" ph="1"/>
    </row>
    <row r="6" spans="1:29" ht="20.100000000000001" customHeight="1" x14ac:dyDescent="0.15">
      <c r="A6" s="13"/>
      <c r="B6" s="13"/>
      <c r="C6" s="14"/>
      <c r="D6" s="14"/>
      <c r="E6" s="15"/>
      <c r="F6" s="15"/>
      <c r="G6" s="15"/>
      <c r="H6" s="15"/>
      <c r="I6" s="14"/>
      <c r="J6" s="14"/>
      <c r="K6" s="317" t="s" ph="1">
        <v>27</v>
      </c>
      <c r="L6" s="317"/>
      <c r="M6" s="317"/>
      <c r="N6" s="24" t="s">
        <v>28</v>
      </c>
      <c r="O6" s="338"/>
      <c r="P6" s="338"/>
      <c r="Q6" s="338"/>
      <c r="R6" s="338"/>
      <c r="S6" s="25" t="s" ph="1">
        <v>29</v>
      </c>
      <c r="T6" s="339"/>
      <c r="U6" s="339"/>
      <c r="V6" s="339"/>
      <c r="W6" s="339"/>
      <c r="X6" s="26"/>
    </row>
    <row r="7" spans="1:29" ht="20.100000000000001" customHeight="1" x14ac:dyDescent="0.15">
      <c r="A7" s="13"/>
      <c r="B7" s="13"/>
      <c r="C7" s="14"/>
      <c r="D7" s="14"/>
      <c r="E7" s="15"/>
      <c r="F7" s="15"/>
      <c r="G7" s="15"/>
      <c r="H7" s="15"/>
      <c r="I7" s="14"/>
      <c r="J7" s="14"/>
      <c r="K7" s="336"/>
      <c r="L7" s="336"/>
      <c r="M7" s="336"/>
      <c r="N7" s="21"/>
      <c r="O7" s="335" ph="1"/>
      <c r="P7" s="335"/>
      <c r="Q7" s="335"/>
      <c r="R7" s="27"/>
      <c r="S7" s="335" ph="1"/>
      <c r="T7" s="335" ph="1"/>
      <c r="U7" s="335" ph="1"/>
      <c r="V7" s="335" ph="1"/>
      <c r="W7" s="27"/>
      <c r="X7" s="22"/>
    </row>
    <row r="8" spans="1:29" ht="23.25" customHeight="1" x14ac:dyDescent="0.15">
      <c r="A8" s="13"/>
      <c r="B8" s="13"/>
      <c r="C8" s="14"/>
      <c r="D8" s="14"/>
      <c r="E8" s="15"/>
      <c r="F8" s="15"/>
      <c r="G8" s="15"/>
      <c r="H8" s="15"/>
      <c r="I8" s="14"/>
      <c r="J8" s="14"/>
      <c r="K8" s="337"/>
      <c r="L8" s="337"/>
      <c r="M8" s="337"/>
      <c r="N8" s="23"/>
      <c r="O8" s="335" ph="1"/>
      <c r="P8" s="335" ph="1"/>
      <c r="Q8" s="335" ph="1"/>
      <c r="R8" s="335" ph="1"/>
      <c r="S8" s="335" ph="1"/>
      <c r="T8" s="335" ph="1"/>
      <c r="U8" s="335" ph="1"/>
      <c r="V8" s="335" ph="1"/>
      <c r="W8" s="335" ph="1"/>
      <c r="X8" s="22"/>
    </row>
    <row r="9" spans="1:29" ht="20.100000000000001" customHeight="1" x14ac:dyDescent="0.2">
      <c r="A9" s="28"/>
      <c r="B9" s="13"/>
      <c r="C9" s="14"/>
      <c r="D9" s="14"/>
      <c r="E9" s="15"/>
      <c r="F9" s="15"/>
      <c r="G9" s="15"/>
      <c r="H9" s="15"/>
      <c r="I9" s="14"/>
      <c r="J9" s="14"/>
      <c r="K9" s="326" t="s" ph="1">
        <v>30</v>
      </c>
      <c r="L9" s="326"/>
      <c r="M9" s="326"/>
      <c r="N9" s="21"/>
      <c r="O9" s="328" ph="1"/>
      <c r="P9" s="328"/>
      <c r="Q9" s="328"/>
      <c r="R9" s="328"/>
      <c r="S9" s="328"/>
      <c r="T9" s="328"/>
      <c r="U9" s="328"/>
      <c r="V9" s="328"/>
      <c r="W9" s="328"/>
      <c r="X9" s="29"/>
    </row>
    <row r="10" spans="1:29" ht="20.100000000000001" customHeight="1" x14ac:dyDescent="0.2">
      <c r="A10" s="13"/>
      <c r="B10" s="13"/>
      <c r="C10" s="14"/>
      <c r="D10" s="14"/>
      <c r="E10" s="15"/>
      <c r="F10" s="15"/>
      <c r="G10" s="15"/>
      <c r="H10" s="15"/>
      <c r="I10" s="14"/>
      <c r="J10" s="14"/>
      <c r="K10" s="327"/>
      <c r="L10" s="327"/>
      <c r="M10" s="327"/>
      <c r="N10" s="23"/>
      <c r="O10" s="329"/>
      <c r="P10" s="329"/>
      <c r="Q10" s="329"/>
      <c r="R10" s="329"/>
      <c r="S10" s="329"/>
      <c r="T10" s="329"/>
      <c r="U10" s="329"/>
      <c r="V10" s="329"/>
      <c r="W10" s="329"/>
      <c r="X10" s="29"/>
    </row>
    <row r="11" spans="1:29" ht="20.100000000000001" customHeight="1" x14ac:dyDescent="0.2">
      <c r="A11" s="13"/>
      <c r="B11" s="13"/>
      <c r="C11" s="14"/>
      <c r="D11" s="14"/>
      <c r="E11" s="15"/>
      <c r="F11" s="15"/>
      <c r="G11" s="15"/>
      <c r="H11" s="1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20"/>
    </row>
    <row r="12" spans="1:29" ht="20.100000000000001" customHeight="1" x14ac:dyDescent="0.2">
      <c r="A12" s="13"/>
      <c r="B12" s="13"/>
      <c r="D12" s="30" t="s">
        <v>450</v>
      </c>
      <c r="E12" s="14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/>
      <c r="R12" s="31"/>
      <c r="S12" s="31"/>
      <c r="T12" s="31"/>
      <c r="U12" s="14"/>
      <c r="W12" s="14"/>
      <c r="X12" s="20"/>
    </row>
    <row r="13" spans="1:29" ht="20.100000000000001" customHeight="1" x14ac:dyDescent="0.2">
      <c r="A13" s="13"/>
      <c r="B13" s="13"/>
      <c r="C13" s="14"/>
      <c r="D13" s="1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4"/>
      <c r="V13" s="14"/>
      <c r="W13" s="14"/>
      <c r="X13" s="20"/>
    </row>
    <row r="14" spans="1:29" ht="20.100000000000001" customHeight="1" x14ac:dyDescent="0.2">
      <c r="A14" s="8"/>
      <c r="C14" s="332" t="s">
        <v>31</v>
      </c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</row>
    <row r="15" spans="1:29" ht="20.100000000000001" customHeight="1" x14ac:dyDescent="0.2"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</row>
    <row r="16" spans="1:29" ht="20.100000000000001" customHeight="1" x14ac:dyDescent="0.2">
      <c r="A16" s="13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3"/>
      <c r="X16" s="20"/>
    </row>
    <row r="17" spans="1:39" ht="20.100000000000001" customHeight="1" x14ac:dyDescent="0.2">
      <c r="A17" s="13"/>
      <c r="B17" s="34"/>
      <c r="C17" s="330" t="s">
        <v>32</v>
      </c>
      <c r="D17" s="330"/>
      <c r="E17" s="330"/>
      <c r="F17" s="330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9"/>
    </row>
    <row r="18" spans="1:39" ht="20.100000000000001" customHeight="1" x14ac:dyDescent="0.15">
      <c r="A18" s="12"/>
      <c r="B18" s="32"/>
      <c r="C18" s="331" ph="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5"/>
      <c r="P18" s="35"/>
      <c r="Q18" s="35"/>
      <c r="R18" s="35"/>
      <c r="S18" s="35"/>
      <c r="T18" s="35"/>
      <c r="U18" s="35"/>
      <c r="V18" s="35"/>
      <c r="W18" s="35"/>
      <c r="X18" s="19"/>
    </row>
    <row r="19" spans="1:39" ht="20.100000000000001" customHeight="1" x14ac:dyDescent="0.2">
      <c r="A19" s="35"/>
      <c r="B19" s="35"/>
      <c r="C19" s="19"/>
    </row>
    <row r="20" spans="1:39" s="8" customFormat="1" ht="18" customHeight="1" x14ac:dyDescent="0.2">
      <c r="A20" s="36"/>
      <c r="B20" s="36"/>
      <c r="C20" s="310" t="s">
        <v>33</v>
      </c>
      <c r="D20" s="310"/>
      <c r="E20" s="310"/>
      <c r="F20" s="310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39" s="8" customFormat="1" ht="18" customHeight="1" x14ac:dyDescent="0.2">
      <c r="A21" s="36"/>
      <c r="B21" s="36"/>
      <c r="C21" s="299" t="s">
        <v>34</v>
      </c>
      <c r="D21" s="300"/>
      <c r="E21" s="300"/>
      <c r="F21" s="301"/>
      <c r="G21" s="303"/>
      <c r="H21" s="303"/>
      <c r="I21" s="303"/>
      <c r="J21" s="303"/>
      <c r="K21" s="303"/>
      <c r="L21" s="303"/>
      <c r="M21" s="312" t="s">
        <v>35</v>
      </c>
      <c r="N21" s="313"/>
      <c r="O21" s="313"/>
      <c r="P21" s="314"/>
      <c r="Q21" s="315"/>
      <c r="R21" s="303"/>
      <c r="S21" s="303"/>
      <c r="T21" s="303"/>
      <c r="U21" s="303"/>
      <c r="V21" s="304"/>
    </row>
    <row r="22" spans="1:39" s="8" customFormat="1" ht="18" customHeight="1" x14ac:dyDescent="0.2">
      <c r="A22" s="36"/>
      <c r="B22" s="36"/>
      <c r="C22" s="299" t="s">
        <v>36</v>
      </c>
      <c r="D22" s="300"/>
      <c r="E22" s="300"/>
      <c r="F22" s="301"/>
      <c r="G22" s="303"/>
      <c r="H22" s="303"/>
      <c r="I22" s="303"/>
      <c r="J22" s="303"/>
      <c r="K22" s="303"/>
      <c r="L22" s="303"/>
      <c r="M22" s="312" t="s">
        <v>37</v>
      </c>
      <c r="N22" s="313"/>
      <c r="O22" s="313"/>
      <c r="P22" s="314"/>
      <c r="Q22" s="315"/>
      <c r="R22" s="303"/>
      <c r="S22" s="303"/>
      <c r="T22" s="303"/>
      <c r="U22" s="303"/>
      <c r="V22" s="304"/>
    </row>
    <row r="23" spans="1:39" s="8" customFormat="1" ht="18" customHeight="1" thickBot="1" x14ac:dyDescent="0.25">
      <c r="A23" s="37"/>
      <c r="B23" s="37"/>
      <c r="C23" s="316" t="s">
        <v>38</v>
      </c>
      <c r="D23" s="317"/>
      <c r="E23" s="317"/>
      <c r="F23" s="318"/>
      <c r="G23" s="319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1"/>
      <c r="W23" s="38"/>
      <c r="X23" s="38"/>
    </row>
    <row r="24" spans="1:39" s="8" customFormat="1" ht="18" customHeight="1" thickTop="1" x14ac:dyDescent="0.2">
      <c r="A24" s="37"/>
      <c r="B24" s="37"/>
      <c r="C24" s="322" t="s">
        <v>39</v>
      </c>
      <c r="D24" s="323"/>
      <c r="E24" s="323"/>
      <c r="F24" s="324"/>
      <c r="G24" s="325"/>
      <c r="H24" s="325"/>
      <c r="I24" s="325"/>
      <c r="J24" s="325"/>
      <c r="K24" s="325"/>
      <c r="L24" s="325"/>
      <c r="M24" s="309" t="s">
        <v>40</v>
      </c>
      <c r="N24" s="310"/>
      <c r="O24" s="310"/>
      <c r="P24" s="310"/>
      <c r="Q24" s="311"/>
      <c r="R24" s="311"/>
      <c r="S24" s="311"/>
      <c r="T24" s="311"/>
      <c r="U24" s="311"/>
      <c r="V24" s="44" t="s">
        <v>41</v>
      </c>
      <c r="X24" s="38"/>
      <c r="Z24" s="45" t="s">
        <v>42</v>
      </c>
    </row>
    <row r="25" spans="1:39" s="8" customFormat="1" ht="18" customHeight="1" x14ac:dyDescent="0.2">
      <c r="A25" s="39"/>
      <c r="B25" s="39"/>
      <c r="C25" s="299" t="s">
        <v>43</v>
      </c>
      <c r="D25" s="300"/>
      <c r="E25" s="300"/>
      <c r="F25" s="301"/>
      <c r="G25" s="306"/>
      <c r="H25" s="307"/>
      <c r="I25" s="307"/>
      <c r="J25" s="307"/>
      <c r="K25" s="307"/>
      <c r="L25" s="308"/>
      <c r="M25" s="309" t="s">
        <v>40</v>
      </c>
      <c r="N25" s="310"/>
      <c r="O25" s="310"/>
      <c r="P25" s="310"/>
      <c r="Q25" s="311"/>
      <c r="R25" s="311"/>
      <c r="S25" s="311"/>
      <c r="T25" s="311"/>
      <c r="U25" s="311"/>
      <c r="V25" s="44" t="s">
        <v>41</v>
      </c>
      <c r="W25" s="38"/>
      <c r="X25" s="38"/>
    </row>
    <row r="26" spans="1:39" s="8" customFormat="1" ht="18" customHeight="1" x14ac:dyDescent="0.2">
      <c r="A26" s="39"/>
      <c r="B26" s="39"/>
      <c r="C26" s="299" t="s">
        <v>36</v>
      </c>
      <c r="D26" s="300"/>
      <c r="E26" s="300"/>
      <c r="F26" s="301"/>
      <c r="G26" s="303"/>
      <c r="H26" s="303"/>
      <c r="I26" s="303"/>
      <c r="J26" s="303"/>
      <c r="K26" s="303"/>
      <c r="L26" s="303"/>
      <c r="M26" s="312" t="s">
        <v>37</v>
      </c>
      <c r="N26" s="313"/>
      <c r="O26" s="313"/>
      <c r="P26" s="314"/>
      <c r="Q26" s="315"/>
      <c r="R26" s="303"/>
      <c r="S26" s="303"/>
      <c r="T26" s="303"/>
      <c r="U26" s="303"/>
      <c r="V26" s="304"/>
      <c r="W26" s="38"/>
      <c r="X26" s="38"/>
    </row>
    <row r="27" spans="1:39" ht="20.100000000000001" customHeight="1" x14ac:dyDescent="0.2">
      <c r="A27" s="20"/>
      <c r="B27" s="40"/>
      <c r="C27" s="299" t="s">
        <v>44</v>
      </c>
      <c r="D27" s="300"/>
      <c r="E27" s="300"/>
      <c r="F27" s="301"/>
      <c r="G27" s="302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4"/>
      <c r="W27" s="42"/>
      <c r="X27" s="20"/>
      <c r="AH27" s="43"/>
      <c r="AI27" s="43"/>
      <c r="AJ27" s="43"/>
      <c r="AK27" s="43"/>
      <c r="AL27" s="43"/>
      <c r="AM27" s="43"/>
    </row>
    <row r="28" spans="1:39" ht="20.100000000000001" customHeight="1" x14ac:dyDescent="0.2">
      <c r="A28" s="20"/>
      <c r="B28" s="40"/>
      <c r="C28" s="299" t="s">
        <v>45</v>
      </c>
      <c r="D28" s="300"/>
      <c r="E28" s="300"/>
      <c r="F28" s="301"/>
      <c r="G28" s="46"/>
      <c r="H28" s="47" t="s">
        <v>46</v>
      </c>
      <c r="I28" s="47"/>
      <c r="J28" s="46"/>
      <c r="K28" s="47" t="s">
        <v>47</v>
      </c>
      <c r="L28" s="305" t="s">
        <v>48</v>
      </c>
      <c r="M28" s="305"/>
      <c r="N28" s="305"/>
      <c r="O28" s="305"/>
      <c r="P28" s="305"/>
      <c r="Q28" s="46"/>
      <c r="R28" s="47" t="s">
        <v>46</v>
      </c>
      <c r="S28" s="46"/>
      <c r="T28" s="47" t="s">
        <v>47</v>
      </c>
      <c r="U28" s="48" t="s">
        <v>49</v>
      </c>
      <c r="V28" s="49"/>
      <c r="W28" s="42"/>
      <c r="X28" s="20"/>
    </row>
    <row r="29" spans="1:39" ht="9.75" customHeight="1" x14ac:dyDescent="0.2">
      <c r="A29" s="20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 s="42"/>
      <c r="U29" s="42"/>
      <c r="V29" s="42"/>
      <c r="W29" s="42"/>
      <c r="X29" s="20"/>
    </row>
    <row r="30" spans="1:39" ht="13.5" customHeight="1" x14ac:dyDescent="0.2">
      <c r="A30" s="249"/>
      <c r="B30" s="249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1"/>
      <c r="P30" s="250"/>
      <c r="Q30" s="250"/>
      <c r="R30" s="250"/>
      <c r="S30" s="250"/>
      <c r="T30" s="250"/>
      <c r="U30" s="252"/>
      <c r="V30" s="252"/>
      <c r="W30" s="250"/>
      <c r="X30" s="249"/>
      <c r="Y30" s="253"/>
    </row>
    <row r="31" spans="1:39" ht="20.100000000000001" customHeight="1" x14ac:dyDescent="0.2">
      <c r="A31" s="13"/>
      <c r="B31" s="13"/>
      <c r="W31" s="14"/>
      <c r="X31" s="20"/>
    </row>
    <row r="32" spans="1:39" ht="9" customHeight="1" x14ac:dyDescent="0.2">
      <c r="X32" s="11"/>
    </row>
  </sheetData>
  <sheetProtection sheet="1" selectLockedCells="1"/>
  <mergeCells count="41">
    <mergeCell ref="P2:Q2"/>
    <mergeCell ref="K4:M5"/>
    <mergeCell ref="O4:W5"/>
    <mergeCell ref="K6:M8"/>
    <mergeCell ref="O6:R6"/>
    <mergeCell ref="T6:W6"/>
    <mergeCell ref="O7:Q7"/>
    <mergeCell ref="S7:V7"/>
    <mergeCell ref="O8:W8"/>
    <mergeCell ref="C22:F22"/>
    <mergeCell ref="G22:L22"/>
    <mergeCell ref="M22:P22"/>
    <mergeCell ref="Q22:V22"/>
    <mergeCell ref="K9:M10"/>
    <mergeCell ref="O9:W10"/>
    <mergeCell ref="C17:F17"/>
    <mergeCell ref="C18:N18"/>
    <mergeCell ref="C21:F21"/>
    <mergeCell ref="G21:L21"/>
    <mergeCell ref="M21:P21"/>
    <mergeCell ref="Q21:V21"/>
    <mergeCell ref="C14:X15"/>
    <mergeCell ref="C20:F20"/>
    <mergeCell ref="C23:F23"/>
    <mergeCell ref="G23:V23"/>
    <mergeCell ref="C24:F24"/>
    <mergeCell ref="G24:L24"/>
    <mergeCell ref="M24:P24"/>
    <mergeCell ref="Q24:U24"/>
    <mergeCell ref="C27:F27"/>
    <mergeCell ref="G27:V27"/>
    <mergeCell ref="C28:F28"/>
    <mergeCell ref="L28:P28"/>
    <mergeCell ref="C25:F25"/>
    <mergeCell ref="G25:L25"/>
    <mergeCell ref="M25:P25"/>
    <mergeCell ref="Q25:U25"/>
    <mergeCell ref="C26:F26"/>
    <mergeCell ref="G26:L26"/>
    <mergeCell ref="M26:P26"/>
    <mergeCell ref="Q26:V26"/>
  </mergeCells>
  <phoneticPr fontId="4"/>
  <conditionalFormatting sqref="G21:L22 Q21:V22 G23:V23 G24:L24 G27:V27 Q26:V26 Q24:U24 O4:W5 O6:R6 T6:W6 R2:W2 G26:L26 G25 S7 O7:O9">
    <cfRule type="containsBlanks" dxfId="57" priority="9">
      <formula>LEN(TRIM(G2))=0</formula>
    </cfRule>
  </conditionalFormatting>
  <conditionalFormatting sqref="S28">
    <cfRule type="containsBlanks" dxfId="56" priority="8">
      <formula>LEN(TRIM(S28))=0</formula>
    </cfRule>
  </conditionalFormatting>
  <conditionalFormatting sqref="Q28">
    <cfRule type="containsBlanks" dxfId="55" priority="7">
      <formula>LEN(TRIM(Q28))=0</formula>
    </cfRule>
  </conditionalFormatting>
  <conditionalFormatting sqref="J28">
    <cfRule type="containsBlanks" dxfId="54" priority="6">
      <formula>LEN(TRIM(J28))=0</formula>
    </cfRule>
  </conditionalFormatting>
  <conditionalFormatting sqref="G28">
    <cfRule type="containsBlanks" dxfId="53" priority="5">
      <formula>LEN(TRIM(G28))=0</formula>
    </cfRule>
  </conditionalFormatting>
  <conditionalFormatting sqref="Q25:U25">
    <cfRule type="containsBlanks" dxfId="52" priority="4">
      <formula>LEN(TRIM(Q25))=0</formula>
    </cfRule>
  </conditionalFormatting>
  <conditionalFormatting sqref="R7">
    <cfRule type="containsBlanks" dxfId="51" priority="3">
      <formula>LEN(TRIM(R7))=0</formula>
    </cfRule>
  </conditionalFormatting>
  <conditionalFormatting sqref="W7">
    <cfRule type="containsBlanks" dxfId="50" priority="2">
      <formula>LEN(TRIM(W7))=0</formula>
    </cfRule>
  </conditionalFormatting>
  <conditionalFormatting sqref="C18">
    <cfRule type="containsBlanks" dxfId="49" priority="1">
      <formula>LEN(TRIM(C18))=0</formula>
    </cfRule>
  </conditionalFormatting>
  <dataValidations count="3">
    <dataValidation type="list" allowBlank="1" showInputMessage="1" showErrorMessage="1" sqref="G28 S28 Q28 J28" xr:uid="{00000000-0002-0000-0100-000000000000}">
      <formula1>"○,　"</formula1>
    </dataValidation>
    <dataValidation type="list" allowBlank="1" showInputMessage="1" showErrorMessage="1" sqref="R7" xr:uid="{00000000-0002-0000-0100-000001000000}">
      <formula1>$AB$1:$AB$3</formula1>
    </dataValidation>
    <dataValidation type="list" allowBlank="1" showInputMessage="1" showErrorMessage="1" sqref="W7" xr:uid="{00000000-0002-0000-0100-000002000000}">
      <formula1>$AC$1:$AC$4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C000"/>
    <pageSetUpPr fitToPage="1"/>
  </sheetPr>
  <dimension ref="A1:AG365"/>
  <sheetViews>
    <sheetView view="pageBreakPreview" zoomScaleNormal="100" zoomScaleSheetLayoutView="100" workbookViewId="0">
      <selection activeCell="AB4" sqref="AB4"/>
    </sheetView>
  </sheetViews>
  <sheetFormatPr defaultColWidth="3.6640625" defaultRowHeight="15.75" customHeight="1" x14ac:dyDescent="0.2"/>
  <cols>
    <col min="1" max="1" width="3.6640625" style="50"/>
    <col min="2" max="2" width="4.5" style="94" customWidth="1"/>
    <col min="3" max="13" width="3.6640625" style="52"/>
    <col min="14" max="14" width="3.6640625" style="95"/>
    <col min="15" max="27" width="3.6640625" style="86"/>
    <col min="28" max="28" width="5.5" style="96" customWidth="1"/>
    <col min="29" max="16384" width="3.6640625" style="50"/>
  </cols>
  <sheetData>
    <row r="1" spans="1:33" ht="32.25" customHeight="1" thickBot="1" x14ac:dyDescent="0.2">
      <c r="B1" s="51" t="s">
        <v>50</v>
      </c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D1" s="54" t="s">
        <v>51</v>
      </c>
    </row>
    <row r="2" spans="1:33" ht="20.100000000000001" customHeight="1" thickBot="1" x14ac:dyDescent="0.25">
      <c r="A2" s="55"/>
      <c r="B2" s="343" t="s">
        <v>52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 t="s">
        <v>53</v>
      </c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223" t="s">
        <v>54</v>
      </c>
      <c r="AC2" s="56"/>
      <c r="AD2" s="344">
        <f>'事業申込書（頭紙）'!C18</f>
        <v>0</v>
      </c>
      <c r="AE2" s="345"/>
      <c r="AF2" s="346"/>
    </row>
    <row r="3" spans="1:33" ht="20.100000000000001" customHeight="1" x14ac:dyDescent="0.2">
      <c r="B3" s="347" t="s">
        <v>55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9"/>
      <c r="AC3" s="56"/>
      <c r="AD3" s="56" t="s">
        <v>56</v>
      </c>
      <c r="AE3" s="56"/>
      <c r="AF3" s="56"/>
    </row>
    <row r="4" spans="1:33" ht="20.100000000000001" customHeight="1" x14ac:dyDescent="0.2">
      <c r="B4" s="233">
        <v>1</v>
      </c>
      <c r="C4" s="57" t="s">
        <v>57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60" t="s">
        <v>58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2" t="s">
        <v>59</v>
      </c>
      <c r="AC4" s="56"/>
      <c r="AD4" s="63" t="str">
        <f>"01_事業計画書（"&amp;$AD$2&amp;"）"</f>
        <v>01_事業計画書（0）</v>
      </c>
      <c r="AE4" s="56"/>
      <c r="AF4" s="56"/>
    </row>
    <row r="5" spans="1:33" ht="20.100000000000001" customHeight="1" x14ac:dyDescent="0.2">
      <c r="B5" s="347" t="s">
        <v>60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9"/>
      <c r="AC5" s="56"/>
      <c r="AD5" s="56"/>
      <c r="AE5" s="56"/>
      <c r="AF5" s="56"/>
    </row>
    <row r="6" spans="1:33" ht="20.100000000000001" customHeight="1" x14ac:dyDescent="0.2">
      <c r="B6" s="224">
        <v>2</v>
      </c>
      <c r="C6" s="230" t="s">
        <v>61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2"/>
      <c r="O6" s="228" t="s">
        <v>62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225" t="s">
        <v>59</v>
      </c>
      <c r="AC6" s="63"/>
      <c r="AD6" s="63" t="str">
        <f>"02_案内図（"&amp;$AD$2&amp;"）"</f>
        <v>02_案内図（0）</v>
      </c>
      <c r="AE6" s="63"/>
      <c r="AF6" s="56"/>
    </row>
    <row r="7" spans="1:33" ht="20.100000000000001" customHeight="1" x14ac:dyDescent="0.2">
      <c r="B7" s="65">
        <v>3</v>
      </c>
      <c r="C7" s="66" t="s">
        <v>63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9" t="s">
        <v>64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1"/>
      <c r="AB7" s="72" t="s">
        <v>73</v>
      </c>
      <c r="AC7" s="63"/>
      <c r="AD7" s="63" t="str">
        <f>"03_配置図･平面図（既存）（"&amp;$AD$2&amp;"）"</f>
        <v>03_配置図･平面図（既存）（0）</v>
      </c>
      <c r="AE7" s="63"/>
      <c r="AF7" s="56"/>
    </row>
    <row r="8" spans="1:33" ht="20.100000000000001" customHeight="1" x14ac:dyDescent="0.2">
      <c r="B8" s="65">
        <v>4</v>
      </c>
      <c r="C8" s="66" t="s">
        <v>65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70" t="s">
        <v>66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2" t="s">
        <v>73</v>
      </c>
      <c r="AC8" s="63"/>
      <c r="AD8" s="63" t="str">
        <f>"04_平面図（改修後）（"&amp;$AD$2&amp;"）"</f>
        <v>04_平面図（改修後）（0）</v>
      </c>
      <c r="AE8" s="63"/>
      <c r="AF8" s="56"/>
    </row>
    <row r="9" spans="1:33" ht="26.25" customHeight="1" x14ac:dyDescent="0.2">
      <c r="B9" s="65">
        <v>5</v>
      </c>
      <c r="C9" s="67" t="s">
        <v>67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  <c r="O9" s="340" t="s">
        <v>68</v>
      </c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2"/>
      <c r="AB9" s="72" t="s">
        <v>59</v>
      </c>
      <c r="AC9" s="63"/>
      <c r="AD9" s="63" t="str">
        <f>"05_各室面積表（改修後）（"&amp;$AD$2&amp;"）"</f>
        <v>05_各室面積表（改修後）（0）</v>
      </c>
      <c r="AE9" s="63"/>
      <c r="AF9" s="56"/>
    </row>
    <row r="10" spans="1:33" ht="20.100000000000001" customHeight="1" x14ac:dyDescent="0.2">
      <c r="B10" s="65">
        <v>6</v>
      </c>
      <c r="C10" s="231" t="s">
        <v>69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2"/>
      <c r="O10" s="228" t="s">
        <v>70</v>
      </c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5" t="s">
        <v>59</v>
      </c>
      <c r="AC10" s="63"/>
      <c r="AD10" s="63" t="str">
        <f>"06_現状写真（"&amp;$AD$2&amp;"）"</f>
        <v>06_現状写真（0）</v>
      </c>
      <c r="AE10" s="63"/>
      <c r="AF10" s="56"/>
    </row>
    <row r="11" spans="1:33" ht="20.100000000000001" customHeight="1" x14ac:dyDescent="0.2">
      <c r="B11" s="65">
        <v>7</v>
      </c>
      <c r="C11" s="73" t="s">
        <v>71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226" t="s">
        <v>72</v>
      </c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75" t="s">
        <v>59</v>
      </c>
      <c r="AC11" s="63"/>
      <c r="AD11" s="63" t="str">
        <f>"07_改修対象設備の経過年数が分かる書類（"&amp;$AD$2&amp;"）"</f>
        <v>07_改修対象設備の経過年数が分かる書類（0）</v>
      </c>
      <c r="AE11" s="63"/>
      <c r="AF11" s="56"/>
    </row>
    <row r="12" spans="1:33" ht="20.100000000000001" customHeight="1" x14ac:dyDescent="0.2">
      <c r="A12" s="56"/>
      <c r="B12" s="347" t="s">
        <v>74</v>
      </c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9"/>
      <c r="AC12" s="63"/>
      <c r="AD12" s="63"/>
      <c r="AE12" s="63"/>
      <c r="AF12" s="56"/>
      <c r="AG12" s="56"/>
    </row>
    <row r="13" spans="1:33" ht="20.100000000000001" customHeight="1" x14ac:dyDescent="0.2">
      <c r="A13" s="56"/>
      <c r="B13" s="350">
        <v>8</v>
      </c>
      <c r="C13" s="353" t="s">
        <v>75</v>
      </c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5"/>
      <c r="O13" s="359" t="s">
        <v>449</v>
      </c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61" t="s">
        <v>59</v>
      </c>
      <c r="AC13" s="63"/>
      <c r="AD13" s="63" t="str">
        <f>"08_事業費積算根拠（"&amp;$AD$2&amp;"）"</f>
        <v>08_事業費積算根拠（0）</v>
      </c>
      <c r="AE13" s="63"/>
      <c r="AF13" s="56"/>
      <c r="AG13" s="56"/>
    </row>
    <row r="14" spans="1:33" ht="20.100000000000001" customHeight="1" x14ac:dyDescent="0.2">
      <c r="A14" s="56"/>
      <c r="B14" s="351"/>
      <c r="C14" s="356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8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2"/>
      <c r="AC14" s="63"/>
      <c r="AD14" s="63"/>
      <c r="AE14" s="63"/>
      <c r="AF14" s="56"/>
      <c r="AG14" s="56"/>
    </row>
    <row r="15" spans="1:33" ht="20.100000000000001" customHeight="1" x14ac:dyDescent="0.2">
      <c r="A15" s="56"/>
      <c r="B15" s="351"/>
      <c r="C15" s="356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8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2"/>
      <c r="AC15" s="63"/>
      <c r="AD15" s="63"/>
      <c r="AE15" s="63"/>
      <c r="AF15" s="56"/>
      <c r="AG15" s="56"/>
    </row>
    <row r="16" spans="1:33" ht="20.100000000000001" customHeight="1" x14ac:dyDescent="0.2">
      <c r="A16" s="56"/>
      <c r="B16" s="351"/>
      <c r="C16" s="356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8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2"/>
      <c r="AC16" s="63"/>
      <c r="AD16" s="63"/>
      <c r="AE16" s="63"/>
      <c r="AF16" s="56"/>
      <c r="AG16" s="56"/>
    </row>
    <row r="17" spans="1:33" ht="20.100000000000001" customHeight="1" x14ac:dyDescent="0.2">
      <c r="A17" s="56"/>
      <c r="B17" s="352"/>
      <c r="C17" s="356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8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2"/>
      <c r="AC17" s="63"/>
      <c r="AD17" s="63"/>
      <c r="AE17" s="63"/>
      <c r="AF17" s="56"/>
      <c r="AG17" s="56"/>
    </row>
    <row r="18" spans="1:33" ht="20.100000000000001" customHeight="1" x14ac:dyDescent="0.2">
      <c r="A18" s="56"/>
      <c r="B18" s="65">
        <v>9</v>
      </c>
      <c r="C18" s="67" t="s">
        <v>76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76" t="s">
        <v>438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2" t="s">
        <v>59</v>
      </c>
      <c r="AC18" s="63"/>
      <c r="AD18" s="63" t="str">
        <f>"09_補助金額算出資料（"&amp;$AD$2&amp;"）"</f>
        <v>09_補助金額算出資料（0）</v>
      </c>
      <c r="AE18" s="63"/>
      <c r="AF18" s="56"/>
      <c r="AG18" s="56"/>
    </row>
    <row r="19" spans="1:33" ht="20.100000000000001" customHeight="1" x14ac:dyDescent="0.2">
      <c r="A19" s="56"/>
      <c r="B19" s="351">
        <v>10</v>
      </c>
      <c r="C19" s="356" t="s">
        <v>77</v>
      </c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8"/>
      <c r="O19" s="364" t="s">
        <v>78</v>
      </c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6"/>
      <c r="AB19" s="362" t="s">
        <v>59</v>
      </c>
      <c r="AC19" s="63"/>
      <c r="AD19" s="63" t="str">
        <f>"10_理事会議事録の写し（"&amp;$AD$2&amp;"）"</f>
        <v>10_理事会議事録の写し（0）</v>
      </c>
      <c r="AE19" s="63"/>
      <c r="AF19" s="56"/>
      <c r="AG19" s="56"/>
    </row>
    <row r="20" spans="1:33" ht="20.100000000000001" customHeight="1" x14ac:dyDescent="0.2">
      <c r="A20" s="56"/>
      <c r="B20" s="351"/>
      <c r="C20" s="356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8"/>
      <c r="O20" s="367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8"/>
      <c r="AB20" s="362"/>
      <c r="AC20" s="63"/>
      <c r="AD20" s="63"/>
      <c r="AE20" s="63"/>
      <c r="AF20" s="56"/>
      <c r="AG20" s="56"/>
    </row>
    <row r="21" spans="1:33" ht="20.100000000000001" customHeight="1" x14ac:dyDescent="0.2">
      <c r="A21" s="56"/>
      <c r="B21" s="351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2"/>
      <c r="O21" s="227" t="s">
        <v>79</v>
      </c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9"/>
      <c r="AB21" s="362"/>
      <c r="AC21" s="63"/>
      <c r="AD21" s="63"/>
      <c r="AE21" s="63"/>
      <c r="AF21" s="56"/>
      <c r="AG21" s="56"/>
    </row>
    <row r="22" spans="1:33" ht="20.100000000000001" customHeight="1" x14ac:dyDescent="0.2">
      <c r="A22" s="56"/>
      <c r="B22" s="351"/>
      <c r="C22" s="77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2"/>
      <c r="O22" s="227" t="s">
        <v>80</v>
      </c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9"/>
      <c r="AB22" s="362"/>
      <c r="AC22" s="63"/>
      <c r="AD22" s="63"/>
      <c r="AE22" s="63"/>
      <c r="AF22" s="56"/>
      <c r="AG22" s="56"/>
    </row>
    <row r="23" spans="1:33" ht="20.100000000000001" customHeight="1" x14ac:dyDescent="0.2">
      <c r="A23" s="56"/>
      <c r="B23" s="363"/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0"/>
      <c r="O23" s="81" t="s">
        <v>81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369"/>
      <c r="AC23" s="63"/>
      <c r="AD23" s="63"/>
      <c r="AE23" s="63"/>
      <c r="AF23" s="56"/>
      <c r="AG23" s="56"/>
    </row>
    <row r="24" spans="1:33" s="53" customFormat="1" ht="20.100000000000001" customHeight="1" x14ac:dyDescent="0.2">
      <c r="A24" s="56"/>
      <c r="B24" s="8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55"/>
      <c r="AC24" s="63"/>
      <c r="AD24" s="63"/>
      <c r="AE24" s="63"/>
      <c r="AF24" s="56"/>
      <c r="AG24" s="56"/>
    </row>
    <row r="25" spans="1:33" s="53" customFormat="1" ht="20.100000000000001" customHeight="1" x14ac:dyDescent="0.2">
      <c r="A25" s="56"/>
      <c r="B25" s="83" t="s">
        <v>82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55"/>
      <c r="AC25" s="63"/>
      <c r="AD25" s="63"/>
      <c r="AE25" s="63"/>
      <c r="AF25" s="56"/>
      <c r="AG25" s="56"/>
    </row>
    <row r="26" spans="1:33" s="53" customFormat="1" ht="20.100000000000001" customHeight="1" x14ac:dyDescent="0.2">
      <c r="A26" s="56"/>
      <c r="B26" s="84" t="s">
        <v>83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85"/>
      <c r="AC26" s="63"/>
      <c r="AD26" s="63"/>
      <c r="AE26" s="63"/>
      <c r="AF26" s="56"/>
      <c r="AG26" s="56"/>
    </row>
    <row r="27" spans="1:33" s="53" customFormat="1" ht="20.100000000000001" customHeight="1" x14ac:dyDescent="0.2">
      <c r="A27" s="56"/>
      <c r="C27" s="63" t="s">
        <v>84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85"/>
      <c r="AC27" s="63"/>
      <c r="AD27" s="63"/>
      <c r="AE27" s="63"/>
      <c r="AF27" s="56"/>
      <c r="AG27" s="56"/>
    </row>
    <row r="28" spans="1:33" s="53" customFormat="1" ht="27.75" customHeight="1" x14ac:dyDescent="0.2">
      <c r="A28" s="56"/>
      <c r="B28" s="370" t="s">
        <v>292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63"/>
      <c r="AE28" s="63"/>
      <c r="AF28" s="56"/>
      <c r="AG28" s="56"/>
    </row>
    <row r="29" spans="1:33" s="53" customFormat="1" ht="20.100000000000001" customHeight="1" x14ac:dyDescent="0.2">
      <c r="A29" s="56"/>
      <c r="B29" s="84" t="s">
        <v>85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55"/>
      <c r="AC29" s="63"/>
      <c r="AD29" s="63"/>
      <c r="AE29" s="63"/>
      <c r="AF29" s="56"/>
      <c r="AG29" s="56"/>
    </row>
    <row r="30" spans="1:33" s="53" customFormat="1" ht="20.100000000000001" customHeight="1" x14ac:dyDescent="0.2">
      <c r="A30" s="56"/>
      <c r="B30" s="84" t="s">
        <v>86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55"/>
      <c r="AC30" s="63"/>
      <c r="AD30" s="63"/>
      <c r="AE30" s="63"/>
      <c r="AF30" s="56"/>
      <c r="AG30" s="56"/>
    </row>
    <row r="31" spans="1:33" s="53" customFormat="1" ht="20.100000000000001" customHeight="1" x14ac:dyDescent="0.2">
      <c r="A31" s="56"/>
      <c r="B31" s="86" t="s">
        <v>87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85"/>
      <c r="AC31" s="63"/>
      <c r="AD31" s="63"/>
      <c r="AE31" s="63"/>
      <c r="AF31" s="56"/>
      <c r="AG31" s="56"/>
    </row>
    <row r="32" spans="1:33" s="53" customFormat="1" ht="20.100000000000001" customHeight="1" x14ac:dyDescent="0.2">
      <c r="A32" s="56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5"/>
      <c r="AC32" s="63"/>
      <c r="AD32" s="63"/>
      <c r="AE32" s="63"/>
      <c r="AF32" s="56"/>
      <c r="AG32" s="56"/>
    </row>
    <row r="33" spans="1:33" s="53" customFormat="1" ht="20.100000000000001" customHeight="1" x14ac:dyDescent="0.2">
      <c r="A33" s="56"/>
      <c r="B33" s="87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55"/>
      <c r="AC33" s="63"/>
      <c r="AD33" s="63"/>
      <c r="AE33" s="63"/>
      <c r="AF33" s="56"/>
      <c r="AG33" s="56"/>
    </row>
    <row r="34" spans="1:33" s="53" customFormat="1" ht="20.100000000000001" customHeight="1" x14ac:dyDescent="0.2">
      <c r="A34" s="56"/>
      <c r="B34" s="87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55"/>
      <c r="AC34" s="63"/>
      <c r="AD34" s="63"/>
      <c r="AE34" s="63"/>
      <c r="AF34" s="56"/>
      <c r="AG34" s="56"/>
    </row>
    <row r="35" spans="1:33" s="53" customFormat="1" ht="20.100000000000001" customHeight="1" x14ac:dyDescent="0.2">
      <c r="A35" s="56"/>
      <c r="B35" s="87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55"/>
      <c r="AC35" s="63"/>
      <c r="AD35" s="63"/>
      <c r="AE35" s="63"/>
      <c r="AF35" s="56"/>
      <c r="AG35" s="56"/>
    </row>
    <row r="36" spans="1:33" s="53" customFormat="1" ht="20.100000000000001" customHeight="1" x14ac:dyDescent="0.2">
      <c r="A36" s="56"/>
      <c r="B36" s="87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55"/>
      <c r="AC36" s="63"/>
      <c r="AD36" s="63"/>
      <c r="AE36" s="63"/>
      <c r="AF36" s="56"/>
      <c r="AG36" s="56"/>
    </row>
    <row r="37" spans="1:33" s="53" customFormat="1" ht="20.100000000000001" customHeight="1" x14ac:dyDescent="0.2">
      <c r="A37" s="56"/>
      <c r="B37" s="87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85"/>
      <c r="AC37" s="63"/>
      <c r="AD37" s="63"/>
      <c r="AE37" s="63"/>
      <c r="AF37" s="56"/>
      <c r="AG37" s="56"/>
    </row>
    <row r="38" spans="1:33" s="53" customFormat="1" ht="20.100000000000001" customHeight="1" x14ac:dyDescent="0.2">
      <c r="A38" s="56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85"/>
      <c r="AC38" s="63"/>
      <c r="AD38" s="63"/>
      <c r="AE38" s="63"/>
      <c r="AF38" s="56"/>
      <c r="AG38" s="56"/>
    </row>
    <row r="39" spans="1:33" s="53" customFormat="1" ht="20.100000000000001" customHeight="1" x14ac:dyDescent="0.2">
      <c r="A39" s="56"/>
      <c r="B39" s="88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55"/>
      <c r="AC39" s="63"/>
      <c r="AD39" s="63"/>
      <c r="AE39" s="63"/>
      <c r="AF39" s="56"/>
      <c r="AG39" s="56"/>
    </row>
    <row r="40" spans="1:33" s="53" customFormat="1" ht="20.100000000000001" customHeight="1" x14ac:dyDescent="0.2">
      <c r="A40" s="56"/>
      <c r="B40" s="88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85"/>
      <c r="AC40" s="63"/>
      <c r="AD40" s="63"/>
      <c r="AE40" s="63"/>
      <c r="AF40" s="56"/>
      <c r="AG40" s="56"/>
    </row>
    <row r="41" spans="1:33" s="53" customFormat="1" ht="20.100000000000001" customHeight="1" x14ac:dyDescent="0.2">
      <c r="A41" s="56"/>
      <c r="B41" s="88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85"/>
      <c r="AC41" s="63"/>
      <c r="AD41" s="63"/>
      <c r="AE41" s="63"/>
      <c r="AF41" s="56"/>
      <c r="AG41" s="56"/>
    </row>
    <row r="42" spans="1:33" s="53" customFormat="1" ht="20.100000000000001" customHeight="1" x14ac:dyDescent="0.2">
      <c r="A42" s="56"/>
      <c r="B42" s="88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85"/>
      <c r="AC42" s="63"/>
      <c r="AD42" s="63"/>
      <c r="AE42" s="63"/>
      <c r="AF42" s="56"/>
      <c r="AG42" s="56"/>
    </row>
    <row r="43" spans="1:33" s="53" customFormat="1" ht="20.100000000000001" customHeight="1" x14ac:dyDescent="0.2">
      <c r="A43" s="56"/>
      <c r="B43" s="88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85"/>
      <c r="AC43" s="63"/>
      <c r="AD43" s="63"/>
      <c r="AE43" s="63"/>
      <c r="AF43" s="56"/>
      <c r="AG43" s="56"/>
    </row>
    <row r="44" spans="1:33" s="53" customFormat="1" ht="20.100000000000001" customHeight="1" x14ac:dyDescent="0.2">
      <c r="A44" s="56"/>
      <c r="B44" s="89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85"/>
      <c r="AC44" s="63"/>
      <c r="AD44" s="63"/>
      <c r="AE44" s="63"/>
      <c r="AF44" s="56"/>
      <c r="AG44" s="56"/>
    </row>
    <row r="45" spans="1:33" s="53" customFormat="1" ht="20.100000000000001" customHeight="1" x14ac:dyDescent="0.2">
      <c r="A45" s="56"/>
      <c r="B45" s="88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85"/>
      <c r="AC45" s="63"/>
      <c r="AD45" s="63"/>
      <c r="AE45" s="63"/>
      <c r="AF45" s="56"/>
      <c r="AG45" s="56"/>
    </row>
    <row r="46" spans="1:33" s="53" customFormat="1" ht="20.100000000000001" customHeight="1" x14ac:dyDescent="0.2">
      <c r="A46" s="56"/>
      <c r="B46" s="89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85"/>
      <c r="AC46" s="63"/>
      <c r="AD46" s="63"/>
      <c r="AE46" s="63"/>
      <c r="AF46" s="56"/>
      <c r="AG46" s="56"/>
    </row>
    <row r="47" spans="1:33" s="53" customFormat="1" ht="20.100000000000001" customHeight="1" x14ac:dyDescent="0.2">
      <c r="A47" s="56"/>
      <c r="B47" s="89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85"/>
      <c r="AC47" s="63"/>
      <c r="AD47" s="63"/>
      <c r="AE47" s="63"/>
      <c r="AF47" s="56"/>
      <c r="AG47" s="56"/>
    </row>
    <row r="48" spans="1:33" s="53" customFormat="1" ht="20.100000000000001" customHeight="1" x14ac:dyDescent="0.2">
      <c r="A48" s="56"/>
      <c r="B48" s="88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85"/>
      <c r="AC48" s="63"/>
      <c r="AD48" s="63"/>
      <c r="AE48" s="63"/>
      <c r="AF48" s="56"/>
      <c r="AG48" s="56"/>
    </row>
    <row r="49" spans="1:33" s="53" customFormat="1" ht="20.100000000000001" customHeight="1" x14ac:dyDescent="0.2">
      <c r="A49" s="56"/>
      <c r="B49" s="88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85"/>
      <c r="AC49" s="63"/>
      <c r="AD49" s="63"/>
      <c r="AE49" s="63"/>
      <c r="AF49" s="56"/>
      <c r="AG49" s="56"/>
    </row>
    <row r="50" spans="1:33" s="53" customFormat="1" ht="20.100000000000001" customHeight="1" x14ac:dyDescent="0.2">
      <c r="A50" s="56"/>
      <c r="B50" s="88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85"/>
      <c r="AC50" s="63"/>
      <c r="AD50" s="63"/>
      <c r="AE50" s="63"/>
      <c r="AF50" s="56"/>
      <c r="AG50" s="56"/>
    </row>
    <row r="51" spans="1:33" s="53" customFormat="1" ht="20.100000000000001" customHeight="1" x14ac:dyDescent="0.2">
      <c r="A51" s="56"/>
      <c r="B51" s="88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85"/>
      <c r="AC51" s="63"/>
      <c r="AD51" s="63"/>
      <c r="AE51" s="63"/>
      <c r="AF51" s="56"/>
      <c r="AG51" s="56"/>
    </row>
    <row r="52" spans="1:33" s="53" customFormat="1" ht="20.100000000000001" customHeight="1" x14ac:dyDescent="0.2">
      <c r="A52" s="56"/>
      <c r="B52" s="88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85"/>
      <c r="AC52" s="63"/>
      <c r="AD52" s="63"/>
      <c r="AE52" s="63"/>
      <c r="AF52" s="56"/>
      <c r="AG52" s="56"/>
    </row>
    <row r="53" spans="1:33" s="53" customFormat="1" ht="20.100000000000001" customHeight="1" x14ac:dyDescent="0.2">
      <c r="A53" s="56"/>
      <c r="B53" s="88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85"/>
      <c r="AC53" s="63"/>
      <c r="AD53" s="63"/>
      <c r="AE53" s="63"/>
      <c r="AF53" s="56"/>
      <c r="AG53" s="56"/>
    </row>
    <row r="54" spans="1:33" s="53" customFormat="1" ht="20.100000000000001" customHeight="1" x14ac:dyDescent="0.2">
      <c r="A54" s="56"/>
      <c r="B54" s="89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85"/>
      <c r="AC54" s="63"/>
      <c r="AD54" s="63"/>
      <c r="AE54" s="63"/>
      <c r="AF54" s="56"/>
      <c r="AG54" s="56"/>
    </row>
    <row r="55" spans="1:33" s="53" customFormat="1" ht="20.100000000000001" customHeight="1" x14ac:dyDescent="0.2">
      <c r="A55" s="56"/>
      <c r="B55" s="88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55"/>
      <c r="AC55" s="63"/>
      <c r="AD55" s="63"/>
      <c r="AE55" s="63"/>
      <c r="AF55" s="56"/>
      <c r="AG55" s="56"/>
    </row>
    <row r="56" spans="1:33" s="53" customFormat="1" ht="20.100000000000001" customHeight="1" x14ac:dyDescent="0.2">
      <c r="A56" s="56"/>
      <c r="B56" s="88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55"/>
      <c r="AC56" s="63"/>
      <c r="AD56" s="63"/>
      <c r="AE56" s="63"/>
      <c r="AF56" s="56"/>
      <c r="AG56" s="56"/>
    </row>
    <row r="57" spans="1:33" s="53" customFormat="1" ht="20.100000000000001" customHeight="1" x14ac:dyDescent="0.2">
      <c r="A57" s="56"/>
      <c r="B57" s="88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55"/>
      <c r="AC57" s="63"/>
      <c r="AD57" s="63"/>
      <c r="AE57" s="63"/>
      <c r="AF57" s="56"/>
      <c r="AG57" s="56"/>
    </row>
    <row r="58" spans="1:33" s="53" customFormat="1" ht="20.100000000000001" customHeight="1" x14ac:dyDescent="0.2">
      <c r="A58" s="56"/>
      <c r="B58" s="88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55"/>
      <c r="AC58" s="63"/>
      <c r="AD58" s="63"/>
      <c r="AE58" s="63"/>
      <c r="AF58" s="56"/>
      <c r="AG58" s="56"/>
    </row>
    <row r="59" spans="1:33" s="53" customFormat="1" ht="20.100000000000001" customHeight="1" x14ac:dyDescent="0.2">
      <c r="A59" s="56"/>
      <c r="B59" s="8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55"/>
      <c r="AC59" s="63"/>
      <c r="AD59" s="63"/>
      <c r="AE59" s="63"/>
      <c r="AF59" s="56"/>
      <c r="AG59" s="56"/>
    </row>
    <row r="60" spans="1:33" s="53" customFormat="1" ht="20.100000000000001" customHeight="1" x14ac:dyDescent="0.2">
      <c r="A60" s="56"/>
      <c r="B60" s="8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55"/>
      <c r="AC60" s="63"/>
      <c r="AD60" s="63"/>
      <c r="AE60" s="63"/>
      <c r="AF60" s="56"/>
      <c r="AG60" s="56"/>
    </row>
    <row r="61" spans="1:33" s="53" customFormat="1" ht="20.100000000000001" customHeight="1" x14ac:dyDescent="0.2">
      <c r="A61" s="56"/>
      <c r="B61" s="8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55"/>
      <c r="AC61" s="63"/>
      <c r="AD61" s="63"/>
      <c r="AE61" s="63"/>
      <c r="AF61" s="56"/>
      <c r="AG61" s="56"/>
    </row>
    <row r="62" spans="1:33" s="53" customFormat="1" ht="20.100000000000001" customHeight="1" x14ac:dyDescent="0.2">
      <c r="A62" s="56"/>
      <c r="B62" s="8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55"/>
      <c r="AC62" s="63"/>
      <c r="AD62" s="63"/>
      <c r="AE62" s="63"/>
      <c r="AF62" s="56"/>
      <c r="AG62" s="56"/>
    </row>
    <row r="63" spans="1:33" s="53" customFormat="1" ht="20.100000000000001" customHeight="1" x14ac:dyDescent="0.2">
      <c r="A63" s="56"/>
      <c r="B63" s="90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85"/>
      <c r="AC63" s="63"/>
      <c r="AD63" s="63"/>
      <c r="AE63" s="63"/>
      <c r="AF63" s="56"/>
      <c r="AG63" s="56"/>
    </row>
    <row r="64" spans="1:33" s="53" customFormat="1" ht="20.100000000000001" customHeight="1" x14ac:dyDescent="0.2">
      <c r="A64" s="56"/>
      <c r="B64" s="90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85"/>
      <c r="AC64" s="63"/>
      <c r="AD64" s="63"/>
      <c r="AE64" s="63"/>
      <c r="AF64" s="56"/>
      <c r="AG64" s="56"/>
    </row>
    <row r="65" spans="1:33" s="53" customFormat="1" ht="20.100000000000001" customHeight="1" x14ac:dyDescent="0.2">
      <c r="A65" s="56"/>
      <c r="B65" s="90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55"/>
      <c r="AC65" s="63"/>
      <c r="AD65" s="63"/>
      <c r="AE65" s="63"/>
      <c r="AF65" s="56"/>
      <c r="AG65" s="56"/>
    </row>
    <row r="66" spans="1:33" s="53" customFormat="1" ht="20.100000000000001" customHeight="1" x14ac:dyDescent="0.2">
      <c r="A66" s="56"/>
      <c r="B66" s="8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55"/>
      <c r="AC66" s="63"/>
      <c r="AD66" s="63"/>
      <c r="AE66" s="63"/>
      <c r="AF66" s="56"/>
      <c r="AG66" s="56"/>
    </row>
    <row r="67" spans="1:33" s="53" customFormat="1" ht="20.100000000000001" customHeight="1" x14ac:dyDescent="0.2">
      <c r="A67" s="56"/>
      <c r="B67" s="90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55"/>
      <c r="AC67" s="63"/>
      <c r="AD67" s="63"/>
      <c r="AE67" s="63"/>
      <c r="AF67" s="56"/>
      <c r="AG67" s="56"/>
    </row>
    <row r="68" spans="1:33" s="53" customFormat="1" ht="20.100000000000001" customHeight="1" x14ac:dyDescent="0.2">
      <c r="A68" s="56"/>
      <c r="B68" s="90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55"/>
      <c r="AC68" s="63"/>
      <c r="AD68" s="63"/>
      <c r="AE68" s="63"/>
      <c r="AF68" s="56"/>
      <c r="AG68" s="56"/>
    </row>
    <row r="69" spans="1:33" s="53" customFormat="1" ht="20.100000000000001" customHeight="1" x14ac:dyDescent="0.2">
      <c r="A69" s="56"/>
      <c r="B69" s="90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55"/>
      <c r="AC69" s="63"/>
      <c r="AD69" s="63"/>
      <c r="AE69" s="63"/>
      <c r="AF69" s="56"/>
      <c r="AG69" s="56"/>
    </row>
    <row r="70" spans="1:33" s="53" customFormat="1" ht="20.100000000000001" customHeight="1" x14ac:dyDescent="0.2">
      <c r="A70" s="56"/>
      <c r="B70" s="90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85"/>
      <c r="AC70" s="63"/>
      <c r="AD70" s="63"/>
      <c r="AE70" s="63"/>
      <c r="AF70" s="56"/>
      <c r="AG70" s="56"/>
    </row>
    <row r="71" spans="1:33" s="53" customFormat="1" ht="20.100000000000001" customHeight="1" x14ac:dyDescent="0.2">
      <c r="A71" s="56"/>
      <c r="B71" s="90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85"/>
      <c r="AC71" s="63"/>
      <c r="AD71" s="63"/>
      <c r="AE71" s="63"/>
      <c r="AF71" s="56"/>
      <c r="AG71" s="56"/>
    </row>
    <row r="72" spans="1:33" s="53" customFormat="1" ht="20.100000000000001" customHeight="1" x14ac:dyDescent="0.2">
      <c r="A72" s="56"/>
      <c r="B72" s="90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55"/>
      <c r="AC72" s="63"/>
      <c r="AD72" s="63"/>
      <c r="AE72" s="63"/>
      <c r="AF72" s="56"/>
      <c r="AG72" s="56"/>
    </row>
    <row r="73" spans="1:33" s="53" customFormat="1" ht="20.100000000000001" customHeight="1" x14ac:dyDescent="0.2">
      <c r="A73" s="56"/>
      <c r="B73" s="90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55"/>
      <c r="AC73" s="63"/>
      <c r="AD73" s="63"/>
      <c r="AE73" s="63"/>
      <c r="AF73" s="56"/>
      <c r="AG73" s="56"/>
    </row>
    <row r="74" spans="1:33" s="53" customFormat="1" ht="20.100000000000001" customHeight="1" x14ac:dyDescent="0.2">
      <c r="A74" s="56"/>
      <c r="B74" s="90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55"/>
      <c r="AC74" s="63"/>
      <c r="AD74" s="63"/>
      <c r="AE74" s="63"/>
      <c r="AF74" s="56"/>
      <c r="AG74" s="56"/>
    </row>
    <row r="75" spans="1:33" s="53" customFormat="1" ht="20.100000000000001" customHeight="1" x14ac:dyDescent="0.2">
      <c r="A75" s="56"/>
      <c r="B75" s="90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85"/>
      <c r="AC75" s="63"/>
      <c r="AD75" s="63"/>
      <c r="AE75" s="63"/>
      <c r="AF75" s="56"/>
      <c r="AG75" s="56"/>
    </row>
    <row r="76" spans="1:33" s="53" customFormat="1" ht="20.100000000000001" customHeight="1" x14ac:dyDescent="0.2">
      <c r="A76" s="56"/>
      <c r="B76" s="90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55"/>
      <c r="AC76" s="63"/>
      <c r="AD76" s="63"/>
      <c r="AE76" s="63"/>
      <c r="AF76" s="56"/>
      <c r="AG76" s="56"/>
    </row>
    <row r="77" spans="1:33" s="53" customFormat="1" ht="20.100000000000001" customHeight="1" x14ac:dyDescent="0.2">
      <c r="A77" s="56"/>
      <c r="B77" s="90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55"/>
      <c r="AC77" s="63"/>
      <c r="AD77" s="63"/>
      <c r="AE77" s="63"/>
      <c r="AF77" s="56"/>
      <c r="AG77" s="56"/>
    </row>
    <row r="78" spans="1:33" s="53" customFormat="1" ht="20.100000000000001" customHeight="1" x14ac:dyDescent="0.2">
      <c r="A78" s="56"/>
      <c r="B78" s="90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55"/>
      <c r="AC78" s="63"/>
      <c r="AD78" s="63"/>
      <c r="AE78" s="63"/>
      <c r="AF78" s="56"/>
      <c r="AG78" s="56"/>
    </row>
    <row r="79" spans="1:33" s="53" customFormat="1" ht="20.100000000000001" customHeight="1" x14ac:dyDescent="0.2">
      <c r="A79" s="56"/>
      <c r="B79" s="90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55"/>
      <c r="AC79" s="63"/>
      <c r="AD79" s="63"/>
      <c r="AE79" s="63"/>
      <c r="AF79" s="56"/>
      <c r="AG79" s="56"/>
    </row>
    <row r="80" spans="1:33" s="53" customFormat="1" ht="20.100000000000001" customHeight="1" x14ac:dyDescent="0.2">
      <c r="A80" s="56"/>
      <c r="B80" s="90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55"/>
      <c r="AC80" s="56"/>
      <c r="AD80" s="56"/>
      <c r="AE80" s="56"/>
      <c r="AF80" s="56"/>
      <c r="AG80" s="56"/>
    </row>
    <row r="81" spans="1:33" s="53" customFormat="1" ht="15.75" customHeight="1" x14ac:dyDescent="0.2">
      <c r="A81" s="56"/>
      <c r="B81" s="90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55"/>
      <c r="AC81" s="56"/>
      <c r="AD81" s="56"/>
      <c r="AE81" s="56"/>
      <c r="AF81" s="56"/>
      <c r="AG81" s="56"/>
    </row>
    <row r="82" spans="1:33" s="53" customFormat="1" ht="15.75" customHeight="1" x14ac:dyDescent="0.2">
      <c r="A82" s="56"/>
      <c r="B82" s="90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55"/>
      <c r="AC82" s="56"/>
      <c r="AD82" s="56"/>
      <c r="AE82" s="56"/>
      <c r="AF82" s="56"/>
      <c r="AG82" s="56"/>
    </row>
    <row r="83" spans="1:33" s="53" customFormat="1" ht="15.75" customHeight="1" x14ac:dyDescent="0.2">
      <c r="A83" s="56"/>
      <c r="B83" s="90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55"/>
      <c r="AC83" s="56"/>
      <c r="AD83" s="56"/>
      <c r="AE83" s="56"/>
      <c r="AF83" s="56"/>
      <c r="AG83" s="56"/>
    </row>
    <row r="84" spans="1:33" s="53" customFormat="1" ht="15.75" customHeight="1" x14ac:dyDescent="0.2">
      <c r="A84" s="56"/>
      <c r="B84" s="90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55"/>
      <c r="AC84" s="56"/>
      <c r="AD84" s="56"/>
      <c r="AE84" s="56"/>
      <c r="AF84" s="56"/>
      <c r="AG84" s="56"/>
    </row>
    <row r="85" spans="1:33" s="53" customFormat="1" ht="15.75" customHeight="1" x14ac:dyDescent="0.2">
      <c r="A85" s="56"/>
      <c r="B85" s="90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55"/>
      <c r="AC85" s="56"/>
      <c r="AD85" s="56"/>
      <c r="AE85" s="56"/>
      <c r="AF85" s="56"/>
      <c r="AG85" s="56"/>
    </row>
    <row r="86" spans="1:33" s="53" customFormat="1" ht="15.75" customHeight="1" x14ac:dyDescent="0.2">
      <c r="A86" s="56"/>
      <c r="B86" s="91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55"/>
      <c r="AC86" s="56"/>
      <c r="AD86" s="56"/>
      <c r="AE86" s="56"/>
      <c r="AF86" s="56"/>
      <c r="AG86" s="56"/>
    </row>
    <row r="87" spans="1:33" s="53" customFormat="1" ht="15.75" customHeight="1" x14ac:dyDescent="0.2">
      <c r="A87" s="56"/>
      <c r="B87" s="91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85"/>
      <c r="AC87" s="56"/>
      <c r="AD87" s="56"/>
      <c r="AE87" s="56"/>
      <c r="AF87" s="56"/>
      <c r="AG87" s="56"/>
    </row>
    <row r="88" spans="1:33" s="53" customFormat="1" ht="15.75" customHeight="1" x14ac:dyDescent="0.2">
      <c r="A88" s="56"/>
      <c r="B88" s="91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55"/>
      <c r="AC88" s="56"/>
      <c r="AD88" s="56"/>
      <c r="AE88" s="56"/>
      <c r="AF88" s="56"/>
      <c r="AG88" s="56"/>
    </row>
    <row r="89" spans="1:33" s="53" customFormat="1" ht="15.75" customHeight="1" x14ac:dyDescent="0.2">
      <c r="A89" s="56"/>
      <c r="B89" s="91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85"/>
      <c r="AC89" s="56"/>
      <c r="AD89" s="56"/>
      <c r="AE89" s="56"/>
      <c r="AF89" s="56"/>
      <c r="AG89" s="56"/>
    </row>
    <row r="90" spans="1:33" s="53" customFormat="1" ht="15.75" customHeight="1" x14ac:dyDescent="0.2">
      <c r="A90" s="56"/>
      <c r="B90" s="91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55"/>
      <c r="AC90" s="56"/>
      <c r="AD90" s="56"/>
      <c r="AE90" s="56"/>
      <c r="AF90" s="56"/>
      <c r="AG90" s="56"/>
    </row>
    <row r="91" spans="1:33" s="53" customFormat="1" ht="15.75" customHeight="1" x14ac:dyDescent="0.2">
      <c r="A91" s="56"/>
      <c r="B91" s="91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55"/>
      <c r="AC91" s="56"/>
      <c r="AD91" s="56"/>
      <c r="AE91" s="56"/>
      <c r="AF91" s="56"/>
      <c r="AG91" s="56"/>
    </row>
    <row r="92" spans="1:33" s="53" customFormat="1" ht="15.75" customHeight="1" x14ac:dyDescent="0.2">
      <c r="A92" s="56"/>
      <c r="B92" s="91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55"/>
      <c r="AC92" s="56"/>
      <c r="AD92" s="56"/>
      <c r="AE92" s="56"/>
      <c r="AF92" s="56"/>
      <c r="AG92" s="56"/>
    </row>
    <row r="93" spans="1:33" s="53" customFormat="1" ht="15.75" customHeight="1" x14ac:dyDescent="0.2">
      <c r="A93" s="92"/>
      <c r="B93" s="91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55"/>
      <c r="AC93" s="56"/>
      <c r="AD93" s="56"/>
      <c r="AE93" s="56"/>
      <c r="AF93" s="56"/>
      <c r="AG93" s="56"/>
    </row>
    <row r="94" spans="1:33" s="53" customFormat="1" ht="15.75" customHeight="1" x14ac:dyDescent="0.2">
      <c r="A94" s="85"/>
      <c r="B94" s="91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56"/>
      <c r="AC94" s="56"/>
      <c r="AD94" s="56"/>
      <c r="AE94" s="56"/>
      <c r="AF94" s="56"/>
      <c r="AG94" s="56"/>
    </row>
    <row r="95" spans="1:33" s="53" customFormat="1" ht="15.75" customHeight="1" x14ac:dyDescent="0.2">
      <c r="A95" s="56"/>
      <c r="B95" s="82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56"/>
      <c r="AC95" s="56"/>
      <c r="AD95" s="56"/>
      <c r="AE95" s="56"/>
      <c r="AF95" s="56"/>
      <c r="AG95" s="56"/>
    </row>
    <row r="96" spans="1:33" s="53" customFormat="1" ht="15.75" customHeight="1" x14ac:dyDescent="0.2">
      <c r="A96" s="56"/>
      <c r="B96" s="91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56"/>
      <c r="AC96" s="56"/>
      <c r="AD96" s="56"/>
      <c r="AE96" s="56"/>
      <c r="AF96" s="56"/>
      <c r="AG96" s="56"/>
    </row>
    <row r="97" spans="1:33" s="53" customFormat="1" ht="15.75" customHeight="1" x14ac:dyDescent="0.2">
      <c r="A97" s="56"/>
      <c r="B97" s="91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56"/>
      <c r="AC97" s="56"/>
      <c r="AD97" s="56"/>
      <c r="AE97" s="56"/>
      <c r="AF97" s="56"/>
      <c r="AG97" s="56"/>
    </row>
    <row r="98" spans="1:33" s="53" customFormat="1" ht="15.75" customHeight="1" x14ac:dyDescent="0.2">
      <c r="A98" s="56"/>
      <c r="B98" s="91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56"/>
      <c r="AC98" s="56"/>
      <c r="AD98" s="56"/>
      <c r="AE98" s="56"/>
      <c r="AF98" s="56"/>
      <c r="AG98" s="56"/>
    </row>
    <row r="99" spans="1:33" s="53" customFormat="1" ht="15.75" customHeight="1" x14ac:dyDescent="0.2">
      <c r="A99" s="56"/>
      <c r="B99" s="91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56"/>
      <c r="AC99" s="56"/>
      <c r="AD99" s="56"/>
      <c r="AE99" s="56"/>
      <c r="AF99" s="56"/>
      <c r="AG99" s="56"/>
    </row>
    <row r="100" spans="1:33" s="53" customFormat="1" ht="15.75" customHeight="1" x14ac:dyDescent="0.2">
      <c r="A100" s="56"/>
      <c r="B100" s="91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56"/>
      <c r="AC100" s="56"/>
      <c r="AD100" s="56"/>
      <c r="AE100" s="56"/>
      <c r="AF100" s="56"/>
      <c r="AG100" s="56"/>
    </row>
    <row r="101" spans="1:33" s="53" customFormat="1" ht="15.75" customHeight="1" x14ac:dyDescent="0.2">
      <c r="A101" s="56"/>
      <c r="B101" s="91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56"/>
      <c r="AC101" s="56"/>
      <c r="AD101" s="56"/>
      <c r="AE101" s="56"/>
      <c r="AF101" s="56"/>
      <c r="AG101" s="56"/>
    </row>
    <row r="102" spans="1:33" s="53" customFormat="1" ht="15.75" customHeight="1" x14ac:dyDescent="0.2">
      <c r="A102" s="56"/>
      <c r="B102" s="91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56"/>
      <c r="AC102" s="56"/>
      <c r="AD102" s="56"/>
      <c r="AE102" s="56"/>
      <c r="AF102" s="56"/>
      <c r="AG102" s="56"/>
    </row>
    <row r="103" spans="1:33" s="53" customFormat="1" ht="15.75" customHeight="1" x14ac:dyDescent="0.2">
      <c r="A103" s="56"/>
      <c r="B103" s="91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56"/>
      <c r="AC103" s="56"/>
      <c r="AD103" s="56"/>
      <c r="AE103" s="56"/>
      <c r="AF103" s="56"/>
      <c r="AG103" s="56"/>
    </row>
    <row r="104" spans="1:33" s="53" customFormat="1" ht="15.75" customHeight="1" x14ac:dyDescent="0.2">
      <c r="A104" s="56"/>
      <c r="B104" s="91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56"/>
      <c r="AC104" s="56"/>
      <c r="AD104" s="56"/>
      <c r="AE104" s="56"/>
      <c r="AF104" s="56"/>
      <c r="AG104" s="56"/>
    </row>
    <row r="105" spans="1:33" s="53" customFormat="1" ht="15.75" customHeight="1" x14ac:dyDescent="0.2">
      <c r="A105" s="56"/>
      <c r="B105" s="91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56"/>
      <c r="AC105" s="56"/>
      <c r="AD105" s="56"/>
      <c r="AE105" s="56"/>
      <c r="AF105" s="56"/>
      <c r="AG105" s="56"/>
    </row>
    <row r="106" spans="1:33" s="53" customFormat="1" ht="15.75" customHeight="1" x14ac:dyDescent="0.2">
      <c r="A106" s="56"/>
      <c r="B106" s="91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56"/>
      <c r="AC106" s="56"/>
      <c r="AD106" s="56"/>
      <c r="AE106" s="56"/>
      <c r="AF106" s="56"/>
      <c r="AG106" s="56"/>
    </row>
    <row r="107" spans="1:33" s="53" customFormat="1" ht="15.75" customHeight="1" x14ac:dyDescent="0.2">
      <c r="A107" s="56"/>
      <c r="B107" s="8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56"/>
      <c r="AC107" s="56"/>
      <c r="AD107" s="56"/>
      <c r="AE107" s="56"/>
      <c r="AF107" s="56"/>
      <c r="AG107" s="56"/>
    </row>
    <row r="108" spans="1:33" s="53" customFormat="1" ht="15.75" customHeight="1" x14ac:dyDescent="0.2">
      <c r="A108" s="56"/>
      <c r="B108" s="91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56"/>
      <c r="AC108" s="56"/>
      <c r="AD108" s="56"/>
      <c r="AE108" s="56"/>
      <c r="AF108" s="56"/>
      <c r="AG108" s="56"/>
    </row>
    <row r="109" spans="1:33" s="53" customFormat="1" ht="15.75" customHeight="1" x14ac:dyDescent="0.2">
      <c r="A109" s="56"/>
      <c r="B109" s="8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56"/>
      <c r="AC109" s="56"/>
      <c r="AD109" s="56"/>
      <c r="AE109" s="56"/>
      <c r="AF109" s="56"/>
      <c r="AG109" s="56"/>
    </row>
    <row r="110" spans="1:33" s="53" customFormat="1" ht="15.75" customHeight="1" x14ac:dyDescent="0.2">
      <c r="A110" s="56"/>
      <c r="B110" s="91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56"/>
      <c r="AC110" s="56"/>
      <c r="AD110" s="56"/>
      <c r="AE110" s="56"/>
      <c r="AF110" s="56"/>
      <c r="AG110" s="56"/>
    </row>
    <row r="111" spans="1:33" s="53" customFormat="1" ht="15.75" customHeight="1" x14ac:dyDescent="0.2">
      <c r="A111" s="56"/>
      <c r="B111" s="91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56"/>
      <c r="AC111" s="56"/>
      <c r="AD111" s="56"/>
      <c r="AE111" s="56"/>
      <c r="AF111" s="56"/>
      <c r="AG111" s="56"/>
    </row>
    <row r="112" spans="1:33" s="53" customFormat="1" ht="15.75" customHeight="1" x14ac:dyDescent="0.2">
      <c r="A112" s="56"/>
      <c r="B112" s="91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56"/>
      <c r="AC112" s="56"/>
      <c r="AD112" s="56"/>
      <c r="AE112" s="56"/>
      <c r="AF112" s="56"/>
      <c r="AG112" s="56"/>
    </row>
    <row r="113" spans="1:33" s="53" customFormat="1" ht="15.75" customHeight="1" x14ac:dyDescent="0.2">
      <c r="A113" s="56"/>
      <c r="B113" s="91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56"/>
      <c r="AC113" s="56"/>
      <c r="AD113" s="56"/>
      <c r="AE113" s="56"/>
      <c r="AF113" s="56"/>
      <c r="AG113" s="56"/>
    </row>
    <row r="114" spans="1:33" s="53" customFormat="1" ht="15.75" customHeight="1" x14ac:dyDescent="0.2">
      <c r="A114" s="56"/>
      <c r="B114" s="91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56"/>
      <c r="AC114" s="56"/>
      <c r="AD114" s="56"/>
      <c r="AE114" s="56"/>
      <c r="AF114" s="56"/>
      <c r="AG114" s="56"/>
    </row>
    <row r="115" spans="1:33" s="53" customFormat="1" ht="15.75" customHeight="1" x14ac:dyDescent="0.2">
      <c r="A115" s="56"/>
      <c r="B115" s="91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56"/>
      <c r="AC115" s="56"/>
      <c r="AD115" s="56"/>
      <c r="AE115" s="56"/>
      <c r="AF115" s="56"/>
      <c r="AG115" s="56"/>
    </row>
    <row r="116" spans="1:33" s="53" customFormat="1" ht="15.75" customHeight="1" x14ac:dyDescent="0.2">
      <c r="A116" s="56"/>
      <c r="B116" s="91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56"/>
      <c r="AC116" s="56"/>
      <c r="AD116" s="56"/>
      <c r="AE116" s="56"/>
      <c r="AF116" s="56"/>
      <c r="AG116" s="56"/>
    </row>
    <row r="117" spans="1:33" s="53" customFormat="1" ht="15.75" customHeight="1" x14ac:dyDescent="0.2">
      <c r="A117" s="56"/>
      <c r="B117" s="91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56"/>
      <c r="AC117" s="56"/>
      <c r="AD117" s="56"/>
      <c r="AE117" s="56"/>
      <c r="AF117" s="56"/>
      <c r="AG117" s="56"/>
    </row>
    <row r="118" spans="1:33" s="53" customFormat="1" ht="15.75" customHeight="1" x14ac:dyDescent="0.2">
      <c r="A118" s="56"/>
      <c r="B118" s="91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56"/>
      <c r="AC118" s="56"/>
      <c r="AD118" s="56"/>
      <c r="AE118" s="56"/>
      <c r="AF118" s="56"/>
      <c r="AG118" s="56"/>
    </row>
    <row r="119" spans="1:33" s="53" customFormat="1" ht="15.75" customHeight="1" x14ac:dyDescent="0.2">
      <c r="B119" s="91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56"/>
      <c r="AC119" s="56"/>
      <c r="AD119" s="56"/>
      <c r="AE119" s="56"/>
      <c r="AF119" s="56"/>
    </row>
    <row r="120" spans="1:33" s="53" customFormat="1" ht="15.75" customHeight="1" x14ac:dyDescent="0.2">
      <c r="B120" s="91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56"/>
      <c r="AC120" s="56"/>
      <c r="AD120" s="56"/>
      <c r="AE120" s="56"/>
      <c r="AF120" s="56"/>
    </row>
    <row r="121" spans="1:33" s="53" customFormat="1" ht="15.75" customHeight="1" x14ac:dyDescent="0.2">
      <c r="B121" s="9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</row>
    <row r="122" spans="1:33" s="53" customFormat="1" ht="15.75" customHeight="1" x14ac:dyDescent="0.2">
      <c r="B122" s="9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</row>
    <row r="123" spans="1:33" s="53" customFormat="1" ht="15.75" customHeight="1" x14ac:dyDescent="0.2">
      <c r="B123" s="93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1:33" s="53" customFormat="1" ht="15.75" customHeight="1" x14ac:dyDescent="0.2">
      <c r="B124" s="93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1:33" s="53" customFormat="1" ht="15.75" customHeight="1" x14ac:dyDescent="0.2">
      <c r="B125" s="93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</row>
    <row r="126" spans="1:33" s="53" customFormat="1" ht="15.75" customHeight="1" x14ac:dyDescent="0.2">
      <c r="B126" s="93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1:33" s="53" customFormat="1" ht="15.75" customHeight="1" x14ac:dyDescent="0.2">
      <c r="B127" s="93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</row>
    <row r="128" spans="1:33" s="53" customFormat="1" ht="15.75" customHeight="1" x14ac:dyDescent="0.2">
      <c r="B128" s="93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2:27" s="53" customFormat="1" ht="15.75" customHeight="1" x14ac:dyDescent="0.2">
      <c r="B129" s="93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</row>
    <row r="130" spans="2:27" s="53" customFormat="1" ht="15.75" customHeight="1" x14ac:dyDescent="0.2">
      <c r="B130" s="93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</row>
    <row r="131" spans="2:27" s="53" customFormat="1" ht="15.75" customHeight="1" x14ac:dyDescent="0.2">
      <c r="B131" s="93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2:27" s="53" customFormat="1" ht="15.75" customHeight="1" x14ac:dyDescent="0.2">
      <c r="B132" s="93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</row>
    <row r="133" spans="2:27" s="53" customFormat="1" ht="15.75" customHeight="1" x14ac:dyDescent="0.2">
      <c r="B133" s="93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2:27" s="53" customFormat="1" ht="15.75" customHeight="1" x14ac:dyDescent="0.2">
      <c r="B134" s="93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</row>
    <row r="135" spans="2:27" s="53" customFormat="1" ht="15.75" customHeight="1" x14ac:dyDescent="0.2">
      <c r="B135" s="93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</row>
    <row r="136" spans="2:27" s="53" customFormat="1" ht="15.75" customHeight="1" x14ac:dyDescent="0.2">
      <c r="B136" s="93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</row>
    <row r="137" spans="2:27" s="53" customFormat="1" ht="15.75" customHeight="1" x14ac:dyDescent="0.2">
      <c r="B137" s="93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2:27" s="53" customFormat="1" ht="15.75" customHeight="1" x14ac:dyDescent="0.2">
      <c r="B138" s="93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2:27" s="53" customFormat="1" ht="15.75" customHeight="1" x14ac:dyDescent="0.2">
      <c r="B139" s="93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2:27" s="53" customFormat="1" ht="15.75" customHeight="1" x14ac:dyDescent="0.2">
      <c r="B140" s="93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</row>
    <row r="141" spans="2:27" s="53" customFormat="1" ht="15.75" customHeight="1" x14ac:dyDescent="0.2">
      <c r="B141" s="93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</row>
    <row r="142" spans="2:27" s="53" customFormat="1" ht="15.75" customHeight="1" x14ac:dyDescent="0.2">
      <c r="B142" s="93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</row>
    <row r="143" spans="2:27" s="53" customFormat="1" ht="15.75" customHeight="1" x14ac:dyDescent="0.2">
      <c r="B143" s="93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</row>
    <row r="144" spans="2:27" s="53" customFormat="1" ht="15.75" customHeight="1" x14ac:dyDescent="0.2">
      <c r="B144" s="93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2:27" s="53" customFormat="1" ht="15.75" customHeight="1" x14ac:dyDescent="0.2">
      <c r="B145" s="93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2:27" s="53" customFormat="1" ht="15.75" customHeight="1" x14ac:dyDescent="0.2">
      <c r="B146" s="93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2:27" s="53" customFormat="1" ht="15.75" customHeight="1" x14ac:dyDescent="0.2">
      <c r="B147" s="93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2:27" s="53" customFormat="1" ht="15.75" customHeight="1" x14ac:dyDescent="0.2">
      <c r="B148" s="93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2:27" s="53" customFormat="1" ht="15.75" customHeight="1" x14ac:dyDescent="0.2">
      <c r="B149" s="93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2:27" s="53" customFormat="1" ht="15.75" customHeight="1" x14ac:dyDescent="0.2">
      <c r="B150" s="93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2:27" s="53" customFormat="1" ht="15.75" customHeight="1" x14ac:dyDescent="0.2">
      <c r="B151" s="93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2:27" s="53" customFormat="1" ht="15.75" customHeight="1" x14ac:dyDescent="0.2">
      <c r="B152" s="93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2:27" s="53" customFormat="1" ht="15.75" customHeight="1" x14ac:dyDescent="0.2">
      <c r="B153" s="93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2:27" s="53" customFormat="1" ht="15.75" customHeight="1" x14ac:dyDescent="0.2">
      <c r="B154" s="93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2:27" s="53" customFormat="1" ht="15.75" customHeight="1" x14ac:dyDescent="0.2">
      <c r="B155" s="93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2:27" s="53" customFormat="1" ht="15.75" customHeight="1" x14ac:dyDescent="0.2">
      <c r="B156" s="93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2:27" s="53" customFormat="1" ht="15.75" customHeight="1" x14ac:dyDescent="0.2">
      <c r="B157" s="93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2:27" s="53" customFormat="1" ht="15.75" customHeight="1" x14ac:dyDescent="0.2">
      <c r="B158" s="93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2:27" s="53" customFormat="1" ht="15.75" customHeight="1" x14ac:dyDescent="0.2">
      <c r="B159" s="93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2:27" s="53" customFormat="1" ht="15.75" customHeight="1" x14ac:dyDescent="0.2">
      <c r="B160" s="93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2:27" s="53" customFormat="1" ht="15.75" customHeight="1" x14ac:dyDescent="0.2">
      <c r="B161" s="93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2:27" s="53" customFormat="1" ht="15.75" customHeight="1" x14ac:dyDescent="0.2">
      <c r="B162" s="93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2:27" s="53" customFormat="1" ht="15.75" customHeight="1" x14ac:dyDescent="0.2">
      <c r="B163" s="93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2:27" s="53" customFormat="1" ht="15.75" customHeight="1" x14ac:dyDescent="0.2">
      <c r="B164" s="93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2:27" s="53" customFormat="1" ht="15.75" customHeight="1" x14ac:dyDescent="0.2">
      <c r="B165" s="93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2:27" s="53" customFormat="1" ht="15.75" customHeight="1" x14ac:dyDescent="0.2">
      <c r="B166" s="93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2:27" s="53" customFormat="1" ht="15.75" customHeight="1" x14ac:dyDescent="0.2">
      <c r="B167" s="93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2:27" s="53" customFormat="1" ht="15.75" customHeight="1" x14ac:dyDescent="0.2">
      <c r="B168" s="93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2:27" s="53" customFormat="1" ht="15.75" customHeight="1" x14ac:dyDescent="0.2">
      <c r="B169" s="93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2:27" s="53" customFormat="1" ht="15.75" customHeight="1" x14ac:dyDescent="0.2">
      <c r="B170" s="93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2:27" s="53" customFormat="1" ht="15.75" customHeight="1" x14ac:dyDescent="0.2">
      <c r="B171" s="93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2:27" s="53" customFormat="1" ht="15.75" customHeight="1" x14ac:dyDescent="0.2">
      <c r="B172" s="93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2:27" s="53" customFormat="1" ht="15.75" customHeight="1" x14ac:dyDescent="0.2">
      <c r="B173" s="93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2:27" s="53" customFormat="1" ht="15.75" customHeight="1" x14ac:dyDescent="0.2">
      <c r="B174" s="93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2:27" s="53" customFormat="1" ht="15.75" customHeight="1" x14ac:dyDescent="0.2">
      <c r="B175" s="93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2:27" s="53" customFormat="1" ht="15.75" customHeight="1" x14ac:dyDescent="0.2">
      <c r="B176" s="93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2:27" s="53" customFormat="1" ht="15.75" customHeight="1" x14ac:dyDescent="0.2">
      <c r="B177" s="93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2:27" s="53" customFormat="1" ht="15.75" customHeight="1" x14ac:dyDescent="0.2">
      <c r="B178" s="93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  <row r="179" spans="2:27" s="53" customFormat="1" ht="15.75" customHeight="1" x14ac:dyDescent="0.2">
      <c r="B179" s="93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</row>
    <row r="180" spans="2:27" s="53" customFormat="1" ht="15.75" customHeight="1" x14ac:dyDescent="0.2">
      <c r="B180" s="93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</row>
    <row r="181" spans="2:27" s="53" customFormat="1" ht="15.75" customHeight="1" x14ac:dyDescent="0.2">
      <c r="B181" s="93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2:27" s="53" customFormat="1" ht="15.75" customHeight="1" x14ac:dyDescent="0.2">
      <c r="B182" s="93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  <row r="183" spans="2:27" s="53" customFormat="1" ht="15.75" customHeight="1" x14ac:dyDescent="0.2">
      <c r="B183" s="93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2:27" s="53" customFormat="1" ht="15.75" customHeight="1" x14ac:dyDescent="0.2">
      <c r="B184" s="93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</row>
    <row r="185" spans="2:27" s="53" customFormat="1" ht="15.75" customHeight="1" x14ac:dyDescent="0.2">
      <c r="B185" s="93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</row>
    <row r="186" spans="2:27" s="53" customFormat="1" ht="15.75" customHeight="1" x14ac:dyDescent="0.2">
      <c r="B186" s="93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</row>
    <row r="187" spans="2:27" s="53" customFormat="1" ht="15.75" customHeight="1" x14ac:dyDescent="0.2">
      <c r="B187" s="93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</row>
    <row r="188" spans="2:27" s="53" customFormat="1" ht="15.75" customHeight="1" x14ac:dyDescent="0.2">
      <c r="B188" s="93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</row>
    <row r="189" spans="2:27" s="53" customFormat="1" ht="15.75" customHeight="1" x14ac:dyDescent="0.2">
      <c r="B189" s="93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</row>
    <row r="190" spans="2:27" s="53" customFormat="1" ht="15.75" customHeight="1" x14ac:dyDescent="0.2">
      <c r="B190" s="93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</row>
    <row r="191" spans="2:27" s="53" customFormat="1" ht="15.75" customHeight="1" x14ac:dyDescent="0.2">
      <c r="B191" s="93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</row>
    <row r="192" spans="2:27" s="53" customFormat="1" ht="15.75" customHeight="1" x14ac:dyDescent="0.2">
      <c r="B192" s="93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</row>
    <row r="193" spans="2:27" s="53" customFormat="1" ht="15.75" customHeight="1" x14ac:dyDescent="0.2">
      <c r="B193" s="93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</row>
    <row r="194" spans="2:27" s="53" customFormat="1" ht="15.75" customHeight="1" x14ac:dyDescent="0.2">
      <c r="B194" s="93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</row>
    <row r="195" spans="2:27" s="53" customFormat="1" ht="15.75" customHeight="1" x14ac:dyDescent="0.2">
      <c r="B195" s="93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</row>
    <row r="196" spans="2:27" s="53" customFormat="1" ht="15.75" customHeight="1" x14ac:dyDescent="0.2">
      <c r="B196" s="93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</row>
    <row r="197" spans="2:27" s="53" customFormat="1" ht="15.75" customHeight="1" x14ac:dyDescent="0.2">
      <c r="B197" s="93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</row>
    <row r="198" spans="2:27" s="53" customFormat="1" ht="15.75" customHeight="1" x14ac:dyDescent="0.2">
      <c r="B198" s="93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</row>
    <row r="199" spans="2:27" s="53" customFormat="1" ht="15.75" customHeight="1" x14ac:dyDescent="0.2">
      <c r="B199" s="93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</row>
    <row r="200" spans="2:27" s="53" customFormat="1" ht="15.75" customHeight="1" x14ac:dyDescent="0.2">
      <c r="B200" s="93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2:27" s="53" customFormat="1" ht="15.75" customHeight="1" x14ac:dyDescent="0.2">
      <c r="B201" s="93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2:27" s="53" customFormat="1" ht="15.75" customHeight="1" x14ac:dyDescent="0.2">
      <c r="B202" s="93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  <row r="203" spans="2:27" s="53" customFormat="1" ht="15.75" customHeight="1" x14ac:dyDescent="0.2">
      <c r="B203" s="93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</row>
    <row r="204" spans="2:27" s="53" customFormat="1" ht="15.75" customHeight="1" x14ac:dyDescent="0.2">
      <c r="B204" s="93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</row>
    <row r="205" spans="2:27" s="53" customFormat="1" ht="15.75" customHeight="1" x14ac:dyDescent="0.2">
      <c r="B205" s="93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</row>
    <row r="206" spans="2:27" s="53" customFormat="1" ht="15.75" customHeight="1" x14ac:dyDescent="0.2">
      <c r="B206" s="93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</row>
    <row r="207" spans="2:27" s="53" customFormat="1" ht="15.75" customHeight="1" x14ac:dyDescent="0.2">
      <c r="B207" s="93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</row>
    <row r="208" spans="2:27" s="53" customFormat="1" ht="15.75" customHeight="1" x14ac:dyDescent="0.2">
      <c r="B208" s="93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</row>
    <row r="209" spans="2:27" s="53" customFormat="1" ht="15.75" customHeight="1" x14ac:dyDescent="0.2">
      <c r="B209" s="93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</row>
    <row r="210" spans="2:27" s="53" customFormat="1" ht="15.75" customHeight="1" x14ac:dyDescent="0.2">
      <c r="B210" s="93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</row>
    <row r="211" spans="2:27" s="53" customFormat="1" ht="15.75" customHeight="1" x14ac:dyDescent="0.2">
      <c r="B211" s="93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</row>
    <row r="212" spans="2:27" s="53" customFormat="1" ht="15.75" customHeight="1" x14ac:dyDescent="0.2">
      <c r="B212" s="93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</row>
    <row r="213" spans="2:27" s="53" customFormat="1" ht="15.75" customHeight="1" x14ac:dyDescent="0.2">
      <c r="B213" s="93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</row>
    <row r="214" spans="2:27" s="53" customFormat="1" ht="15.75" customHeight="1" x14ac:dyDescent="0.2">
      <c r="B214" s="93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</row>
    <row r="215" spans="2:27" s="53" customFormat="1" ht="15.75" customHeight="1" x14ac:dyDescent="0.2">
      <c r="B215" s="93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</row>
    <row r="216" spans="2:27" s="53" customFormat="1" ht="15.75" customHeight="1" x14ac:dyDescent="0.2">
      <c r="B216" s="93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</row>
    <row r="217" spans="2:27" s="53" customFormat="1" ht="15.75" customHeight="1" x14ac:dyDescent="0.2">
      <c r="B217" s="93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</row>
    <row r="218" spans="2:27" s="53" customFormat="1" ht="15.75" customHeight="1" x14ac:dyDescent="0.2">
      <c r="B218" s="93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</row>
    <row r="219" spans="2:27" s="53" customFormat="1" ht="15.75" customHeight="1" x14ac:dyDescent="0.2">
      <c r="B219" s="93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</row>
    <row r="220" spans="2:27" s="53" customFormat="1" ht="15.75" customHeight="1" x14ac:dyDescent="0.2">
      <c r="B220" s="93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</row>
    <row r="221" spans="2:27" s="53" customFormat="1" ht="15.75" customHeight="1" x14ac:dyDescent="0.2">
      <c r="B221" s="93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</row>
    <row r="222" spans="2:27" s="53" customFormat="1" ht="15.75" customHeight="1" x14ac:dyDescent="0.2">
      <c r="B222" s="93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</row>
    <row r="223" spans="2:27" s="53" customFormat="1" ht="15.75" customHeight="1" x14ac:dyDescent="0.2">
      <c r="B223" s="93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</row>
    <row r="224" spans="2:27" s="53" customFormat="1" ht="15.75" customHeight="1" x14ac:dyDescent="0.2">
      <c r="B224" s="93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</row>
    <row r="225" spans="2:27" s="53" customFormat="1" ht="15.75" customHeight="1" x14ac:dyDescent="0.2">
      <c r="B225" s="93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</row>
    <row r="226" spans="2:27" s="53" customFormat="1" ht="15.75" customHeight="1" x14ac:dyDescent="0.2">
      <c r="B226" s="93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</row>
    <row r="227" spans="2:27" s="53" customFormat="1" ht="15.75" customHeight="1" x14ac:dyDescent="0.2">
      <c r="B227" s="93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</row>
    <row r="228" spans="2:27" s="53" customFormat="1" ht="15.75" customHeight="1" x14ac:dyDescent="0.2">
      <c r="B228" s="93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</row>
    <row r="229" spans="2:27" s="53" customFormat="1" ht="15.75" customHeight="1" x14ac:dyDescent="0.2">
      <c r="B229" s="93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</row>
    <row r="230" spans="2:27" s="53" customFormat="1" ht="15.75" customHeight="1" x14ac:dyDescent="0.2">
      <c r="B230" s="93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</row>
    <row r="231" spans="2:27" s="53" customFormat="1" ht="15.75" customHeight="1" x14ac:dyDescent="0.2">
      <c r="B231" s="93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</row>
    <row r="232" spans="2:27" s="53" customFormat="1" ht="15.75" customHeight="1" x14ac:dyDescent="0.2">
      <c r="B232" s="93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</row>
    <row r="233" spans="2:27" s="53" customFormat="1" ht="15.75" customHeight="1" x14ac:dyDescent="0.2">
      <c r="B233" s="93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</row>
    <row r="234" spans="2:27" s="53" customFormat="1" ht="15.75" customHeight="1" x14ac:dyDescent="0.2">
      <c r="B234" s="93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</row>
    <row r="235" spans="2:27" s="53" customFormat="1" ht="15.75" customHeight="1" x14ac:dyDescent="0.2">
      <c r="B235" s="93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</row>
    <row r="236" spans="2:27" s="53" customFormat="1" ht="15.75" customHeight="1" x14ac:dyDescent="0.2">
      <c r="B236" s="93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</row>
    <row r="237" spans="2:27" s="53" customFormat="1" ht="15.75" customHeight="1" x14ac:dyDescent="0.2">
      <c r="B237" s="93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</row>
    <row r="238" spans="2:27" s="53" customFormat="1" ht="15.75" customHeight="1" x14ac:dyDescent="0.2">
      <c r="B238" s="93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</row>
    <row r="239" spans="2:27" s="53" customFormat="1" ht="15.75" customHeight="1" x14ac:dyDescent="0.2">
      <c r="B239" s="93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</row>
    <row r="240" spans="2:27" s="53" customFormat="1" ht="15.75" customHeight="1" x14ac:dyDescent="0.2">
      <c r="B240" s="93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</row>
    <row r="241" spans="2:27" s="53" customFormat="1" ht="15.75" customHeight="1" x14ac:dyDescent="0.2">
      <c r="B241" s="93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</row>
    <row r="242" spans="2:27" s="53" customFormat="1" ht="15.75" customHeight="1" x14ac:dyDescent="0.2">
      <c r="B242" s="93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</row>
    <row r="243" spans="2:27" s="53" customFormat="1" ht="15.75" customHeight="1" x14ac:dyDescent="0.2">
      <c r="B243" s="93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</row>
    <row r="244" spans="2:27" s="53" customFormat="1" ht="15.75" customHeight="1" x14ac:dyDescent="0.2">
      <c r="B244" s="93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</row>
    <row r="245" spans="2:27" s="53" customFormat="1" ht="15.75" customHeight="1" x14ac:dyDescent="0.2">
      <c r="B245" s="93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</row>
    <row r="246" spans="2:27" s="53" customFormat="1" ht="15.75" customHeight="1" x14ac:dyDescent="0.2">
      <c r="B246" s="93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</row>
    <row r="247" spans="2:27" s="53" customFormat="1" ht="15.75" customHeight="1" x14ac:dyDescent="0.2">
      <c r="B247" s="93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</row>
    <row r="248" spans="2:27" s="53" customFormat="1" ht="15.75" customHeight="1" x14ac:dyDescent="0.2">
      <c r="B248" s="93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</row>
    <row r="249" spans="2:27" s="53" customFormat="1" ht="15.75" customHeight="1" x14ac:dyDescent="0.2">
      <c r="B249" s="93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</row>
    <row r="250" spans="2:27" s="53" customFormat="1" ht="15.75" customHeight="1" x14ac:dyDescent="0.2">
      <c r="B250" s="93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</row>
    <row r="251" spans="2:27" s="53" customFormat="1" ht="15.75" customHeight="1" x14ac:dyDescent="0.2">
      <c r="B251" s="93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</row>
    <row r="252" spans="2:27" s="53" customFormat="1" ht="15.75" customHeight="1" x14ac:dyDescent="0.2">
      <c r="B252" s="93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</row>
    <row r="253" spans="2:27" s="53" customFormat="1" ht="15.75" customHeight="1" x14ac:dyDescent="0.2">
      <c r="B253" s="93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</row>
    <row r="254" spans="2:27" s="53" customFormat="1" ht="15.75" customHeight="1" x14ac:dyDescent="0.2">
      <c r="B254" s="93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</row>
    <row r="255" spans="2:27" s="53" customFormat="1" ht="15.75" customHeight="1" x14ac:dyDescent="0.2">
      <c r="B255" s="93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</row>
    <row r="256" spans="2:27" s="53" customFormat="1" ht="15.75" customHeight="1" x14ac:dyDescent="0.2">
      <c r="B256" s="93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</row>
    <row r="257" spans="2:27" s="53" customFormat="1" ht="15.75" customHeight="1" x14ac:dyDescent="0.2">
      <c r="B257" s="93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</row>
    <row r="258" spans="2:27" s="53" customFormat="1" ht="15.75" customHeight="1" x14ac:dyDescent="0.2">
      <c r="B258" s="93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</row>
    <row r="259" spans="2:27" s="53" customFormat="1" ht="15.75" customHeight="1" x14ac:dyDescent="0.2">
      <c r="B259" s="93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2:27" s="53" customFormat="1" ht="15.75" customHeight="1" x14ac:dyDescent="0.2">
      <c r="B260" s="93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2:27" s="53" customFormat="1" ht="15.75" customHeight="1" x14ac:dyDescent="0.2">
      <c r="B261" s="93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</row>
    <row r="262" spans="2:27" s="53" customFormat="1" ht="15.75" customHeight="1" x14ac:dyDescent="0.2">
      <c r="B262" s="93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</row>
    <row r="263" spans="2:27" s="53" customFormat="1" ht="15.75" customHeight="1" x14ac:dyDescent="0.2">
      <c r="B263" s="93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</row>
    <row r="264" spans="2:27" s="53" customFormat="1" ht="15.75" customHeight="1" x14ac:dyDescent="0.2">
      <c r="B264" s="93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</row>
    <row r="265" spans="2:27" s="53" customFormat="1" ht="15.75" customHeight="1" x14ac:dyDescent="0.2">
      <c r="B265" s="93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</row>
    <row r="266" spans="2:27" s="53" customFormat="1" ht="15.75" customHeight="1" x14ac:dyDescent="0.2">
      <c r="B266" s="93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</row>
    <row r="267" spans="2:27" s="53" customFormat="1" ht="15.75" customHeight="1" x14ac:dyDescent="0.2">
      <c r="B267" s="93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</row>
    <row r="268" spans="2:27" s="53" customFormat="1" ht="15.75" customHeight="1" x14ac:dyDescent="0.2">
      <c r="B268" s="93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2:27" s="53" customFormat="1" ht="15.75" customHeight="1" x14ac:dyDescent="0.2">
      <c r="B269" s="93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2:27" s="53" customFormat="1" ht="15.75" customHeight="1" x14ac:dyDescent="0.2">
      <c r="B270" s="93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</row>
    <row r="271" spans="2:27" s="53" customFormat="1" ht="15.75" customHeight="1" x14ac:dyDescent="0.2">
      <c r="B271" s="93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</row>
    <row r="272" spans="2:27" s="53" customFormat="1" ht="15.75" customHeight="1" x14ac:dyDescent="0.2">
      <c r="B272" s="93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</row>
    <row r="273" spans="2:27" s="53" customFormat="1" ht="15.75" customHeight="1" x14ac:dyDescent="0.2">
      <c r="B273" s="93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</row>
    <row r="274" spans="2:27" s="53" customFormat="1" ht="15.75" customHeight="1" x14ac:dyDescent="0.2">
      <c r="B274" s="93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</row>
    <row r="275" spans="2:27" s="53" customFormat="1" ht="15.75" customHeight="1" x14ac:dyDescent="0.2">
      <c r="B275" s="93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</row>
    <row r="276" spans="2:27" s="53" customFormat="1" ht="15.75" customHeight="1" x14ac:dyDescent="0.2">
      <c r="B276" s="93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</row>
    <row r="277" spans="2:27" s="53" customFormat="1" ht="15.75" customHeight="1" x14ac:dyDescent="0.2">
      <c r="B277" s="93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2:27" s="53" customFormat="1" ht="15.75" customHeight="1" x14ac:dyDescent="0.2">
      <c r="B278" s="93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2:27" s="53" customFormat="1" ht="15.75" customHeight="1" x14ac:dyDescent="0.2">
      <c r="B279" s="93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2:27" s="53" customFormat="1" ht="15.75" customHeight="1" x14ac:dyDescent="0.2">
      <c r="B280" s="93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</row>
    <row r="281" spans="2:27" s="53" customFormat="1" ht="15.75" customHeight="1" x14ac:dyDescent="0.2">
      <c r="B281" s="93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</row>
    <row r="282" spans="2:27" s="53" customFormat="1" ht="15.75" customHeight="1" x14ac:dyDescent="0.2">
      <c r="B282" s="93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</row>
    <row r="283" spans="2:27" s="53" customFormat="1" ht="15.75" customHeight="1" x14ac:dyDescent="0.2">
      <c r="B283" s="93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</row>
    <row r="284" spans="2:27" s="53" customFormat="1" ht="15.75" customHeight="1" x14ac:dyDescent="0.2">
      <c r="B284" s="93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</row>
    <row r="285" spans="2:27" s="53" customFormat="1" ht="15.75" customHeight="1" x14ac:dyDescent="0.2">
      <c r="B285" s="93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</row>
    <row r="286" spans="2:27" s="53" customFormat="1" ht="15.75" customHeight="1" x14ac:dyDescent="0.2">
      <c r="B286" s="93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</row>
    <row r="287" spans="2:27" s="53" customFormat="1" ht="15.75" customHeight="1" x14ac:dyDescent="0.2">
      <c r="B287" s="93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</row>
    <row r="288" spans="2:27" s="53" customFormat="1" ht="15.75" customHeight="1" x14ac:dyDescent="0.2">
      <c r="B288" s="93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</row>
    <row r="289" spans="2:27" s="53" customFormat="1" ht="15.75" customHeight="1" x14ac:dyDescent="0.2">
      <c r="B289" s="93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</row>
    <row r="290" spans="2:27" s="53" customFormat="1" ht="15.75" customHeight="1" x14ac:dyDescent="0.2">
      <c r="B290" s="93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</row>
    <row r="291" spans="2:27" s="53" customFormat="1" ht="15.75" customHeight="1" x14ac:dyDescent="0.2">
      <c r="B291" s="93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</row>
    <row r="292" spans="2:27" s="53" customFormat="1" ht="15.75" customHeight="1" x14ac:dyDescent="0.2">
      <c r="B292" s="93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</row>
    <row r="293" spans="2:27" s="53" customFormat="1" ht="15.75" customHeight="1" x14ac:dyDescent="0.2">
      <c r="B293" s="93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2:27" s="53" customFormat="1" ht="15.75" customHeight="1" x14ac:dyDescent="0.2">
      <c r="B294" s="93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2:27" s="53" customFormat="1" ht="15.75" customHeight="1" x14ac:dyDescent="0.2">
      <c r="B295" s="93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2:27" s="53" customFormat="1" ht="15.75" customHeight="1" x14ac:dyDescent="0.2">
      <c r="B296" s="93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2:27" s="53" customFormat="1" ht="15.75" customHeight="1" x14ac:dyDescent="0.2">
      <c r="B297" s="93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</row>
    <row r="298" spans="2:27" s="53" customFormat="1" ht="15.75" customHeight="1" x14ac:dyDescent="0.2">
      <c r="B298" s="93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</row>
    <row r="299" spans="2:27" s="53" customFormat="1" ht="15.75" customHeight="1" x14ac:dyDescent="0.2">
      <c r="B299" s="93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</row>
    <row r="300" spans="2:27" s="53" customFormat="1" ht="15.75" customHeight="1" x14ac:dyDescent="0.2">
      <c r="B300" s="93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</row>
    <row r="301" spans="2:27" s="53" customFormat="1" ht="15.75" customHeight="1" x14ac:dyDescent="0.2">
      <c r="B301" s="93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2:27" s="53" customFormat="1" ht="15.75" customHeight="1" x14ac:dyDescent="0.2">
      <c r="B302" s="93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2:27" s="53" customFormat="1" ht="15.75" customHeight="1" x14ac:dyDescent="0.2">
      <c r="B303" s="93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  <row r="304" spans="2:27" s="53" customFormat="1" ht="15.75" customHeight="1" x14ac:dyDescent="0.2">
      <c r="B304" s="93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</row>
    <row r="305" spans="2:27" s="53" customFormat="1" ht="15.75" customHeight="1" x14ac:dyDescent="0.2">
      <c r="B305" s="93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</row>
    <row r="306" spans="2:27" s="53" customFormat="1" ht="15.75" customHeight="1" x14ac:dyDescent="0.2">
      <c r="B306" s="93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</row>
    <row r="307" spans="2:27" s="53" customFormat="1" ht="15.75" customHeight="1" x14ac:dyDescent="0.2">
      <c r="B307" s="93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</row>
    <row r="308" spans="2:27" s="53" customFormat="1" ht="15.75" customHeight="1" x14ac:dyDescent="0.2">
      <c r="B308" s="93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</row>
    <row r="309" spans="2:27" s="53" customFormat="1" ht="15.75" customHeight="1" x14ac:dyDescent="0.2">
      <c r="B309" s="93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</row>
    <row r="310" spans="2:27" s="53" customFormat="1" ht="15.75" customHeight="1" x14ac:dyDescent="0.2">
      <c r="B310" s="93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</row>
    <row r="311" spans="2:27" s="53" customFormat="1" ht="15.75" customHeight="1" x14ac:dyDescent="0.2">
      <c r="B311" s="93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</row>
    <row r="312" spans="2:27" s="53" customFormat="1" ht="15.75" customHeight="1" x14ac:dyDescent="0.2">
      <c r="B312" s="93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</row>
    <row r="313" spans="2:27" s="53" customFormat="1" ht="15.75" customHeight="1" x14ac:dyDescent="0.2">
      <c r="B313" s="93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</row>
    <row r="314" spans="2:27" s="53" customFormat="1" ht="15.75" customHeight="1" x14ac:dyDescent="0.2">
      <c r="B314" s="93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</row>
    <row r="315" spans="2:27" s="53" customFormat="1" ht="15.75" customHeight="1" x14ac:dyDescent="0.2">
      <c r="B315" s="93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</row>
    <row r="316" spans="2:27" s="53" customFormat="1" ht="15.75" customHeight="1" x14ac:dyDescent="0.2">
      <c r="B316" s="93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</row>
    <row r="317" spans="2:27" s="53" customFormat="1" ht="15.75" customHeight="1" x14ac:dyDescent="0.2">
      <c r="B317" s="93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</row>
    <row r="318" spans="2:27" s="53" customFormat="1" ht="15.75" customHeight="1" x14ac:dyDescent="0.2">
      <c r="B318" s="93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</row>
    <row r="319" spans="2:27" s="53" customFormat="1" ht="15.75" customHeight="1" x14ac:dyDescent="0.2">
      <c r="B319" s="93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</row>
    <row r="320" spans="2:27" s="53" customFormat="1" ht="15.75" customHeight="1" x14ac:dyDescent="0.2">
      <c r="B320" s="93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</row>
    <row r="321" spans="2:27" s="53" customFormat="1" ht="15.75" customHeight="1" x14ac:dyDescent="0.2">
      <c r="B321" s="93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</row>
    <row r="322" spans="2:27" s="53" customFormat="1" ht="15.75" customHeight="1" x14ac:dyDescent="0.2">
      <c r="B322" s="93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</row>
    <row r="323" spans="2:27" s="53" customFormat="1" ht="15.75" customHeight="1" x14ac:dyDescent="0.2">
      <c r="B323" s="93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</row>
    <row r="324" spans="2:27" s="53" customFormat="1" ht="15.75" customHeight="1" x14ac:dyDescent="0.2">
      <c r="B324" s="93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</row>
    <row r="325" spans="2:27" s="53" customFormat="1" ht="15.75" customHeight="1" x14ac:dyDescent="0.2">
      <c r="B325" s="93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</row>
    <row r="326" spans="2:27" s="53" customFormat="1" ht="15.75" customHeight="1" x14ac:dyDescent="0.2">
      <c r="B326" s="93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</row>
    <row r="327" spans="2:27" s="53" customFormat="1" ht="15.75" customHeight="1" x14ac:dyDescent="0.2">
      <c r="B327" s="93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</row>
    <row r="328" spans="2:27" s="53" customFormat="1" ht="15.75" customHeight="1" x14ac:dyDescent="0.2">
      <c r="B328" s="93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</row>
    <row r="329" spans="2:27" s="53" customFormat="1" ht="15.75" customHeight="1" x14ac:dyDescent="0.2">
      <c r="B329" s="93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</row>
    <row r="330" spans="2:27" s="53" customFormat="1" ht="15.75" customHeight="1" x14ac:dyDescent="0.2">
      <c r="B330" s="93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</row>
    <row r="331" spans="2:27" s="53" customFormat="1" ht="15.75" customHeight="1" x14ac:dyDescent="0.2">
      <c r="B331" s="93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</row>
    <row r="332" spans="2:27" s="53" customFormat="1" ht="15.75" customHeight="1" x14ac:dyDescent="0.2">
      <c r="B332" s="93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</row>
    <row r="333" spans="2:27" s="53" customFormat="1" ht="15.75" customHeight="1" x14ac:dyDescent="0.2">
      <c r="B333" s="93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</row>
    <row r="334" spans="2:27" s="53" customFormat="1" ht="15.75" customHeight="1" x14ac:dyDescent="0.2">
      <c r="B334" s="93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</row>
    <row r="335" spans="2:27" s="53" customFormat="1" ht="15.75" customHeight="1" x14ac:dyDescent="0.2">
      <c r="B335" s="93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</row>
    <row r="336" spans="2:27" s="53" customFormat="1" ht="15.75" customHeight="1" x14ac:dyDescent="0.2">
      <c r="B336" s="93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</row>
    <row r="337" spans="2:27" s="53" customFormat="1" ht="15.75" customHeight="1" x14ac:dyDescent="0.2">
      <c r="B337" s="93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</row>
    <row r="338" spans="2:27" s="53" customFormat="1" ht="15.75" customHeight="1" x14ac:dyDescent="0.2">
      <c r="B338" s="93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</row>
    <row r="339" spans="2:27" s="53" customFormat="1" ht="15.75" customHeight="1" x14ac:dyDescent="0.2">
      <c r="B339" s="93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</row>
    <row r="340" spans="2:27" s="53" customFormat="1" ht="15.75" customHeight="1" x14ac:dyDescent="0.2">
      <c r="B340" s="93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</row>
    <row r="341" spans="2:27" s="53" customFormat="1" ht="15.75" customHeight="1" x14ac:dyDescent="0.2">
      <c r="B341" s="93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</row>
    <row r="342" spans="2:27" s="53" customFormat="1" ht="15.75" customHeight="1" x14ac:dyDescent="0.2">
      <c r="B342" s="93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</row>
    <row r="343" spans="2:27" s="53" customFormat="1" ht="15.75" customHeight="1" x14ac:dyDescent="0.2">
      <c r="B343" s="93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</row>
    <row r="344" spans="2:27" s="53" customFormat="1" ht="15.75" customHeight="1" x14ac:dyDescent="0.2">
      <c r="B344" s="93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</row>
    <row r="345" spans="2:27" s="53" customFormat="1" ht="15.75" customHeight="1" x14ac:dyDescent="0.2">
      <c r="B345" s="93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</row>
    <row r="346" spans="2:27" s="53" customFormat="1" ht="15.75" customHeight="1" x14ac:dyDescent="0.2">
      <c r="B346" s="93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</row>
    <row r="347" spans="2:27" s="53" customFormat="1" ht="15.75" customHeight="1" x14ac:dyDescent="0.2">
      <c r="B347" s="93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</row>
    <row r="348" spans="2:27" s="53" customFormat="1" ht="15.75" customHeight="1" x14ac:dyDescent="0.2">
      <c r="B348" s="93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</row>
    <row r="349" spans="2:27" s="53" customFormat="1" ht="15.75" customHeight="1" x14ac:dyDescent="0.2">
      <c r="B349" s="93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</row>
    <row r="350" spans="2:27" s="53" customFormat="1" ht="15.75" customHeight="1" x14ac:dyDescent="0.2">
      <c r="B350" s="93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</row>
    <row r="351" spans="2:27" s="53" customFormat="1" ht="15.75" customHeight="1" x14ac:dyDescent="0.2">
      <c r="B351" s="93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</row>
    <row r="352" spans="2:27" s="53" customFormat="1" ht="15.75" customHeight="1" x14ac:dyDescent="0.2">
      <c r="B352" s="93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</row>
    <row r="353" spans="2:27" s="53" customFormat="1" ht="15.75" customHeight="1" x14ac:dyDescent="0.2">
      <c r="B353" s="93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</row>
    <row r="354" spans="2:27" s="53" customFormat="1" ht="15.75" customHeight="1" x14ac:dyDescent="0.2">
      <c r="B354" s="93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</row>
    <row r="355" spans="2:27" s="53" customFormat="1" ht="15.75" customHeight="1" x14ac:dyDescent="0.2">
      <c r="B355" s="93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</row>
    <row r="356" spans="2:27" s="53" customFormat="1" ht="15.75" customHeight="1" x14ac:dyDescent="0.2">
      <c r="B356" s="93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</row>
    <row r="357" spans="2:27" s="53" customFormat="1" ht="15.75" customHeight="1" x14ac:dyDescent="0.2">
      <c r="B357" s="93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</row>
    <row r="358" spans="2:27" s="53" customFormat="1" ht="15.75" customHeight="1" x14ac:dyDescent="0.2">
      <c r="B358" s="93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</row>
    <row r="359" spans="2:27" s="53" customFormat="1" ht="15.75" customHeight="1" x14ac:dyDescent="0.2">
      <c r="B359" s="93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</row>
    <row r="360" spans="2:27" s="53" customFormat="1" ht="15.75" customHeight="1" x14ac:dyDescent="0.2">
      <c r="B360" s="93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</row>
    <row r="361" spans="2:27" s="53" customFormat="1" ht="15.75" customHeight="1" x14ac:dyDescent="0.2">
      <c r="B361" s="93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</row>
    <row r="362" spans="2:27" s="53" customFormat="1" ht="15.75" customHeight="1" x14ac:dyDescent="0.2">
      <c r="B362" s="93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</row>
    <row r="363" spans="2:27" s="53" customFormat="1" ht="15.75" customHeight="1" x14ac:dyDescent="0.2">
      <c r="B363" s="93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</row>
    <row r="364" spans="2:27" s="53" customFormat="1" ht="15.75" customHeight="1" x14ac:dyDescent="0.2">
      <c r="B364" s="93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</row>
    <row r="365" spans="2:27" s="53" customFormat="1" ht="15.75" customHeight="1" x14ac:dyDescent="0.2">
      <c r="B365" s="93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</row>
  </sheetData>
  <sheetProtection sheet="1" selectLockedCells="1"/>
  <mergeCells count="16">
    <mergeCell ref="B19:B23"/>
    <mergeCell ref="C19:N20"/>
    <mergeCell ref="O19:AA20"/>
    <mergeCell ref="AB19:AB23"/>
    <mergeCell ref="B28:AC28"/>
    <mergeCell ref="B12:AB12"/>
    <mergeCell ref="B13:B17"/>
    <mergeCell ref="C13:N17"/>
    <mergeCell ref="O13:AA17"/>
    <mergeCell ref="AB13:AB17"/>
    <mergeCell ref="O9:AA9"/>
    <mergeCell ref="B2:N2"/>
    <mergeCell ref="O2:AA2"/>
    <mergeCell ref="AD2:AF2"/>
    <mergeCell ref="B3:AB3"/>
    <mergeCell ref="B5:AB5"/>
  </mergeCells>
  <phoneticPr fontId="23"/>
  <dataValidations count="2">
    <dataValidation type="list" allowBlank="1" showInputMessage="1" showErrorMessage="1" sqref="AB9" xr:uid="{00000000-0002-0000-0200-000000000000}">
      <formula1>"□,■,無"</formula1>
    </dataValidation>
    <dataValidation type="list" allowBlank="1" showInputMessage="1" showErrorMessage="1" sqref="AB4 AB13:AB23 AB10:AB11 AB6:AB8" xr:uid="{00000000-0002-0000-0200-000001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rowBreaks count="1" manualBreakCount="1">
    <brk id="24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AE177"/>
  <sheetViews>
    <sheetView showGridLines="0" view="pageBreakPreview" zoomScale="90" zoomScaleNormal="85" zoomScaleSheetLayoutView="90" workbookViewId="0">
      <selection activeCell="I137" sqref="I137:J137"/>
    </sheetView>
  </sheetViews>
  <sheetFormatPr defaultRowHeight="15.75" customHeight="1" x14ac:dyDescent="0.2"/>
  <cols>
    <col min="1" max="1" width="4" style="97" customWidth="1"/>
    <col min="2" max="2" width="3.6640625" style="97" customWidth="1"/>
    <col min="3" max="4" width="5.1640625" style="97" customWidth="1"/>
    <col min="5" max="5" width="3.33203125" style="97" customWidth="1"/>
    <col min="6" max="6" width="15.83203125" style="97" customWidth="1"/>
    <col min="7" max="7" width="11.6640625" style="97" customWidth="1"/>
    <col min="8" max="8" width="12" style="97" bestFit="1" customWidth="1"/>
    <col min="9" max="9" width="12.33203125" style="97" customWidth="1"/>
    <col min="10" max="10" width="12.6640625" style="97" customWidth="1"/>
    <col min="11" max="12" width="12.33203125" style="97" customWidth="1"/>
    <col min="13" max="13" width="11.1640625" style="97" customWidth="1"/>
    <col min="14" max="14" width="10.5" style="97" customWidth="1"/>
    <col min="15" max="16" width="2.33203125" style="97" customWidth="1"/>
    <col min="17" max="17" width="4.83203125" style="97" customWidth="1"/>
    <col min="18" max="18" width="21.6640625" style="97" customWidth="1"/>
    <col min="19" max="19" width="25.5" style="97" customWidth="1"/>
    <col min="20" max="20" width="21.33203125" style="97" customWidth="1"/>
    <col min="21" max="21" width="34" style="97" customWidth="1"/>
    <col min="22" max="16384" width="9.33203125" style="97"/>
  </cols>
  <sheetData>
    <row r="2" spans="2:21" ht="15.75" customHeight="1" x14ac:dyDescent="0.2">
      <c r="B2" s="371" t="s">
        <v>88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234"/>
      <c r="Q2" s="234"/>
    </row>
    <row r="3" spans="2:21" ht="15.75" customHeight="1" x14ac:dyDescent="0.2">
      <c r="B3" s="372" t="s">
        <v>89</v>
      </c>
      <c r="C3" s="373"/>
      <c r="D3" s="373"/>
      <c r="E3" s="373"/>
      <c r="F3" s="373"/>
      <c r="G3" s="374">
        <f>'事業申込書（頭紙）'!C18</f>
        <v>0</v>
      </c>
      <c r="H3" s="374"/>
      <c r="I3" s="374"/>
      <c r="J3" s="374"/>
      <c r="K3" s="374"/>
      <c r="L3" s="374"/>
      <c r="M3" s="374"/>
      <c r="N3" s="374"/>
      <c r="O3" s="98"/>
      <c r="P3" s="98"/>
      <c r="Q3" s="98"/>
    </row>
    <row r="4" spans="2:21" ht="15.75" customHeight="1" x14ac:dyDescent="0.2">
      <c r="B4" s="375" t="s">
        <v>90</v>
      </c>
      <c r="C4" s="376"/>
      <c r="D4" s="376"/>
      <c r="E4" s="376"/>
      <c r="F4" s="377"/>
      <c r="G4" s="378"/>
      <c r="H4" s="379"/>
      <c r="I4" s="379"/>
      <c r="J4" s="379"/>
      <c r="K4" s="379"/>
      <c r="L4" s="379"/>
      <c r="M4" s="379"/>
      <c r="N4" s="380"/>
      <c r="O4" s="98"/>
      <c r="P4" s="98"/>
      <c r="Q4" s="98"/>
    </row>
    <row r="5" spans="2:21" ht="15.75" customHeight="1" x14ac:dyDescent="0.2">
      <c r="B5" s="372" t="s">
        <v>91</v>
      </c>
      <c r="C5" s="373"/>
      <c r="D5" s="373"/>
      <c r="E5" s="373"/>
      <c r="F5" s="373"/>
      <c r="G5" s="381" t="s">
        <v>92</v>
      </c>
      <c r="H5" s="381"/>
      <c r="I5" s="381"/>
      <c r="J5" s="381"/>
      <c r="K5" s="381"/>
      <c r="L5" s="381"/>
      <c r="M5" s="381"/>
      <c r="N5" s="381"/>
      <c r="O5" s="98"/>
      <c r="P5" s="98"/>
      <c r="Q5" s="98"/>
    </row>
    <row r="6" spans="2:21" ht="15.75" customHeight="1" x14ac:dyDescent="0.2">
      <c r="B6" s="373" t="s">
        <v>93</v>
      </c>
      <c r="C6" s="373"/>
      <c r="D6" s="373"/>
      <c r="E6" s="373"/>
      <c r="F6" s="373"/>
      <c r="G6" s="99"/>
      <c r="H6" s="100"/>
      <c r="I6" s="101" t="s">
        <v>94</v>
      </c>
      <c r="J6" s="100"/>
      <c r="K6" s="101" t="s">
        <v>95</v>
      </c>
      <c r="L6" s="100"/>
      <c r="M6" s="102" t="s">
        <v>96</v>
      </c>
      <c r="N6" s="103"/>
      <c r="O6" s="98"/>
      <c r="P6" s="98"/>
      <c r="Q6" s="98"/>
    </row>
    <row r="7" spans="2:21" ht="15.75" customHeight="1" x14ac:dyDescent="0.2">
      <c r="B7" s="373" t="s">
        <v>97</v>
      </c>
      <c r="C7" s="373"/>
      <c r="D7" s="373"/>
      <c r="E7" s="373"/>
      <c r="F7" s="373"/>
      <c r="G7" s="386" t="s">
        <v>98</v>
      </c>
      <c r="H7" s="386"/>
      <c r="I7" s="387"/>
      <c r="J7" s="388" t="s">
        <v>99</v>
      </c>
      <c r="K7" s="388"/>
      <c r="L7" s="389" t="s">
        <v>100</v>
      </c>
      <c r="M7" s="389"/>
      <c r="N7" s="104"/>
      <c r="O7" s="98"/>
      <c r="P7" s="98"/>
      <c r="Q7" s="98"/>
    </row>
    <row r="8" spans="2:21" ht="15.75" customHeight="1" x14ac:dyDescent="0.2">
      <c r="B8" s="373"/>
      <c r="C8" s="373"/>
      <c r="D8" s="373"/>
      <c r="E8" s="373"/>
      <c r="F8" s="373"/>
      <c r="G8" s="386"/>
      <c r="H8" s="386"/>
      <c r="I8" s="387"/>
      <c r="J8" s="388"/>
      <c r="K8" s="388"/>
      <c r="L8" s="389" t="s">
        <v>101</v>
      </c>
      <c r="M8" s="389"/>
      <c r="N8" s="104"/>
      <c r="O8" s="98"/>
      <c r="P8" s="98"/>
      <c r="Q8" s="98"/>
    </row>
    <row r="9" spans="2:21" ht="15.75" customHeight="1" x14ac:dyDescent="0.2">
      <c r="B9" s="373"/>
      <c r="C9" s="373"/>
      <c r="D9" s="373"/>
      <c r="E9" s="373"/>
      <c r="F9" s="373"/>
      <c r="G9" s="386"/>
      <c r="H9" s="386"/>
      <c r="I9" s="387"/>
      <c r="J9" s="388"/>
      <c r="K9" s="388"/>
      <c r="L9" s="389" t="s">
        <v>102</v>
      </c>
      <c r="M9" s="389"/>
      <c r="N9" s="104"/>
      <c r="O9" s="98"/>
      <c r="P9" s="98"/>
      <c r="Q9" s="98"/>
    </row>
    <row r="10" spans="2:21" ht="4.5" customHeight="1" x14ac:dyDescent="0.2">
      <c r="B10" s="105"/>
      <c r="C10" s="105"/>
      <c r="D10" s="105"/>
      <c r="E10" s="105"/>
      <c r="F10" s="105"/>
      <c r="G10" s="235"/>
      <c r="H10" s="235"/>
      <c r="I10" s="235"/>
      <c r="J10" s="235"/>
      <c r="K10" s="235"/>
      <c r="L10" s="235"/>
      <c r="M10" s="98"/>
      <c r="N10" s="98"/>
      <c r="O10" s="98"/>
      <c r="P10" s="98"/>
      <c r="Q10" s="98"/>
    </row>
    <row r="11" spans="2:21" ht="15.75" customHeight="1" x14ac:dyDescent="0.2">
      <c r="B11" s="384" t="s">
        <v>103</v>
      </c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98"/>
      <c r="P11" s="98"/>
      <c r="Q11" s="98"/>
    </row>
    <row r="12" spans="2:21" ht="15.75" customHeight="1" x14ac:dyDescent="0.2">
      <c r="B12" s="494" t="s">
        <v>446</v>
      </c>
      <c r="C12" s="494"/>
      <c r="D12" s="494"/>
      <c r="E12" s="494"/>
      <c r="F12" s="494"/>
      <c r="G12" s="494"/>
      <c r="H12" s="494"/>
      <c r="I12" s="494"/>
      <c r="J12" s="494"/>
      <c r="K12" s="494"/>
      <c r="L12" s="98"/>
      <c r="M12" s="98"/>
      <c r="N12" s="98"/>
      <c r="O12" s="98"/>
      <c r="P12" s="98"/>
      <c r="Q12" s="98"/>
      <c r="R12" s="97" t="s">
        <v>104</v>
      </c>
    </row>
    <row r="13" spans="2:21" ht="15.75" customHeight="1" x14ac:dyDescent="0.2">
      <c r="B13" s="98"/>
      <c r="C13" s="98"/>
      <c r="D13" s="98"/>
      <c r="E13" s="382"/>
      <c r="F13" s="382"/>
      <c r="G13" s="288" t="s">
        <v>105</v>
      </c>
      <c r="H13" s="288" t="s">
        <v>106</v>
      </c>
      <c r="I13" s="288" t="s">
        <v>107</v>
      </c>
      <c r="J13" s="288" t="s">
        <v>108</v>
      </c>
      <c r="K13" s="288" t="s">
        <v>109</v>
      </c>
      <c r="L13" s="288" t="s">
        <v>110</v>
      </c>
      <c r="M13" s="288" t="s">
        <v>111</v>
      </c>
      <c r="N13" s="98"/>
      <c r="O13" s="98"/>
      <c r="P13" s="98"/>
      <c r="Q13" s="98"/>
      <c r="R13" s="106" t="s">
        <v>112</v>
      </c>
      <c r="S13" s="107" t="s">
        <v>113</v>
      </c>
      <c r="T13" s="106" t="s">
        <v>114</v>
      </c>
      <c r="U13" s="97" t="s">
        <v>115</v>
      </c>
    </row>
    <row r="14" spans="2:21" ht="15.75" customHeight="1" x14ac:dyDescent="0.2">
      <c r="B14" s="98"/>
      <c r="C14" s="98"/>
      <c r="D14" s="98"/>
      <c r="E14" s="385" t="s">
        <v>440</v>
      </c>
      <c r="F14" s="385"/>
      <c r="G14" s="291"/>
      <c r="H14" s="291"/>
      <c r="I14" s="291"/>
      <c r="J14" s="291"/>
      <c r="K14" s="291"/>
      <c r="L14" s="291"/>
      <c r="M14" s="290">
        <f>SUM(G14:L14)</f>
        <v>0</v>
      </c>
      <c r="N14" s="98"/>
      <c r="O14" s="98"/>
      <c r="P14" s="98"/>
      <c r="Q14" s="98"/>
      <c r="R14" s="245" t="str">
        <f>IF(SUM(H24:I24)&gt;0,"○","─")</f>
        <v>─</v>
      </c>
      <c r="S14" s="245" t="str">
        <f>IF(AND(SUM(H24:I24)&gt;0,$N$7="○"),"○","─")</f>
        <v>─</v>
      </c>
      <c r="T14" s="245" t="str">
        <f>IF(AND(S14="─",SUM(H24:I24)&gt;0,OR($N$9="○",SUM(J24:L24)&lt;0)),"○","─")</f>
        <v>─</v>
      </c>
      <c r="U14" s="97" t="str">
        <f>IF(AND(R14=S14,R14=T14),"ok","加算項目再度確認")</f>
        <v>ok</v>
      </c>
    </row>
    <row r="15" spans="2:21" ht="15.75" customHeight="1" x14ac:dyDescent="0.2">
      <c r="B15" s="98"/>
      <c r="C15" s="98"/>
      <c r="D15" s="98"/>
      <c r="E15" s="385" t="s">
        <v>116</v>
      </c>
      <c r="F15" s="385"/>
      <c r="G15" s="291"/>
      <c r="H15" s="291"/>
      <c r="I15" s="291"/>
      <c r="J15" s="291"/>
      <c r="K15" s="291"/>
      <c r="L15" s="291"/>
      <c r="M15" s="290">
        <f>SUM(G15:L15)</f>
        <v>0</v>
      </c>
      <c r="N15" s="98"/>
      <c r="O15" s="98"/>
      <c r="P15" s="98"/>
      <c r="Q15" s="98"/>
      <c r="S15" s="97" t="s">
        <v>117</v>
      </c>
      <c r="T15" s="108">
        <f>SUM(H24:I24)</f>
        <v>0</v>
      </c>
    </row>
    <row r="16" spans="2:21" ht="15.75" customHeight="1" x14ac:dyDescent="0.2">
      <c r="B16" s="98"/>
      <c r="C16" s="98"/>
      <c r="D16" s="98"/>
      <c r="E16" s="109"/>
      <c r="F16" s="109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2:17" ht="15.75" customHeight="1" x14ac:dyDescent="0.2">
      <c r="B17" s="98"/>
      <c r="C17" s="98"/>
      <c r="D17" s="98"/>
      <c r="E17" s="385" t="s">
        <v>118</v>
      </c>
      <c r="F17" s="385"/>
      <c r="G17" s="288" t="s">
        <v>119</v>
      </c>
      <c r="H17" s="288" t="s">
        <v>120</v>
      </c>
      <c r="I17" s="288" t="s">
        <v>121</v>
      </c>
      <c r="J17" s="288" t="s">
        <v>111</v>
      </c>
      <c r="K17" s="98"/>
      <c r="L17" s="98"/>
      <c r="M17" s="98"/>
      <c r="N17" s="98"/>
      <c r="O17" s="98"/>
      <c r="P17" s="98"/>
      <c r="Q17" s="98"/>
    </row>
    <row r="18" spans="2:17" ht="15.75" customHeight="1" x14ac:dyDescent="0.2">
      <c r="B18" s="98"/>
      <c r="C18" s="98"/>
      <c r="D18" s="98"/>
      <c r="E18" s="385" t="s">
        <v>441</v>
      </c>
      <c r="F18" s="385"/>
      <c r="G18" s="291"/>
      <c r="H18" s="291"/>
      <c r="I18" s="291"/>
      <c r="J18" s="290">
        <f>SUM(G18:I18)</f>
        <v>0</v>
      </c>
      <c r="K18" s="98"/>
      <c r="L18" s="98"/>
      <c r="M18" s="98"/>
      <c r="N18" s="98"/>
      <c r="O18" s="98"/>
      <c r="P18" s="98"/>
      <c r="Q18" s="98"/>
    </row>
    <row r="19" spans="2:17" ht="15.75" customHeight="1" x14ac:dyDescent="0.2">
      <c r="B19" s="98"/>
      <c r="C19" s="98"/>
      <c r="D19" s="98"/>
      <c r="E19" s="109"/>
      <c r="F19" s="109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2:17" ht="6" customHeight="1" x14ac:dyDescent="0.2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2:17" ht="15.75" customHeight="1" x14ac:dyDescent="0.2">
      <c r="B21" s="98" t="s">
        <v>447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2:17" ht="15.75" customHeight="1" x14ac:dyDescent="0.2">
      <c r="B22" s="98"/>
      <c r="C22" s="98"/>
      <c r="D22" s="98"/>
      <c r="E22" s="382"/>
      <c r="F22" s="382"/>
      <c r="G22" s="288" t="s">
        <v>105</v>
      </c>
      <c r="H22" s="288" t="s">
        <v>106</v>
      </c>
      <c r="I22" s="288" t="s">
        <v>107</v>
      </c>
      <c r="J22" s="288" t="s">
        <v>108</v>
      </c>
      <c r="K22" s="288" t="s">
        <v>109</v>
      </c>
      <c r="L22" s="288" t="s">
        <v>110</v>
      </c>
      <c r="M22" s="288" t="s">
        <v>111</v>
      </c>
      <c r="N22" s="98"/>
      <c r="O22" s="98"/>
      <c r="P22" s="98"/>
      <c r="Q22" s="98"/>
    </row>
    <row r="23" spans="2:17" ht="15.75" customHeight="1" x14ac:dyDescent="0.2">
      <c r="B23" s="98"/>
      <c r="C23" s="98"/>
      <c r="D23" s="98"/>
      <c r="E23" s="385" t="s">
        <v>442</v>
      </c>
      <c r="F23" s="385"/>
      <c r="G23" s="291"/>
      <c r="H23" s="291"/>
      <c r="I23" s="291"/>
      <c r="J23" s="291"/>
      <c r="K23" s="291"/>
      <c r="L23" s="291"/>
      <c r="M23" s="290">
        <f>SUM(G23:L23)</f>
        <v>0</v>
      </c>
      <c r="N23" s="98"/>
      <c r="O23" s="98"/>
      <c r="P23" s="98"/>
      <c r="Q23" s="98"/>
    </row>
    <row r="24" spans="2:17" ht="15.75" customHeight="1" x14ac:dyDescent="0.2">
      <c r="B24" s="98"/>
      <c r="C24" s="98"/>
      <c r="D24" s="98"/>
      <c r="E24" s="385" t="s">
        <v>443</v>
      </c>
      <c r="F24" s="385"/>
      <c r="G24" s="290">
        <f>G23-G14</f>
        <v>0</v>
      </c>
      <c r="H24" s="290">
        <f t="shared" ref="H24:L24" si="0">H23-H14</f>
        <v>0</v>
      </c>
      <c r="I24" s="290">
        <f t="shared" si="0"/>
        <v>0</v>
      </c>
      <c r="J24" s="290">
        <f t="shared" si="0"/>
        <v>0</v>
      </c>
      <c r="K24" s="290">
        <f t="shared" si="0"/>
        <v>0</v>
      </c>
      <c r="L24" s="290">
        <f t="shared" si="0"/>
        <v>0</v>
      </c>
      <c r="M24" s="290">
        <f>SUM(G24:L24)</f>
        <v>0</v>
      </c>
      <c r="N24" s="98"/>
      <c r="O24" s="98"/>
      <c r="P24" s="98"/>
      <c r="Q24" s="98"/>
    </row>
    <row r="25" spans="2:17" ht="15.75" customHeight="1" x14ac:dyDescent="0.2">
      <c r="B25" s="98"/>
      <c r="C25" s="98"/>
      <c r="D25" s="98"/>
      <c r="E25" s="109"/>
      <c r="F25" s="109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2:17" ht="15.75" customHeight="1" x14ac:dyDescent="0.2">
      <c r="B26" s="98"/>
      <c r="C26" s="98"/>
      <c r="D26" s="98"/>
      <c r="E26" s="385" t="s">
        <v>118</v>
      </c>
      <c r="F26" s="385"/>
      <c r="G26" s="288" t="s">
        <v>119</v>
      </c>
      <c r="H26" s="288" t="s">
        <v>120</v>
      </c>
      <c r="I26" s="288" t="s">
        <v>121</v>
      </c>
      <c r="J26" s="288" t="s">
        <v>111</v>
      </c>
      <c r="K26" s="98"/>
      <c r="L26" s="98"/>
      <c r="M26" s="98"/>
      <c r="N26" s="98"/>
      <c r="O26" s="98"/>
      <c r="P26" s="98"/>
      <c r="Q26" s="98"/>
    </row>
    <row r="27" spans="2:17" ht="15.75" customHeight="1" x14ac:dyDescent="0.2">
      <c r="B27" s="98"/>
      <c r="C27" s="98"/>
      <c r="D27" s="98"/>
      <c r="E27" s="385" t="s">
        <v>444</v>
      </c>
      <c r="F27" s="385"/>
      <c r="G27" s="291"/>
      <c r="H27" s="291"/>
      <c r="I27" s="291"/>
      <c r="J27" s="290">
        <f>SUM(G27:I27)</f>
        <v>0</v>
      </c>
      <c r="K27" s="98"/>
      <c r="L27" s="98"/>
      <c r="M27" s="98"/>
      <c r="N27" s="98"/>
      <c r="O27" s="98"/>
      <c r="P27" s="98"/>
      <c r="Q27" s="98"/>
    </row>
    <row r="28" spans="2:17" ht="15.75" customHeight="1" x14ac:dyDescent="0.2">
      <c r="B28" s="98"/>
      <c r="C28" s="98"/>
      <c r="D28" s="98"/>
      <c r="E28" s="385" t="s">
        <v>445</v>
      </c>
      <c r="F28" s="385"/>
      <c r="G28" s="292">
        <f>G27-G18</f>
        <v>0</v>
      </c>
      <c r="H28" s="292">
        <f>H27-H18</f>
        <v>0</v>
      </c>
      <c r="I28" s="292">
        <f>I27-I18</f>
        <v>0</v>
      </c>
      <c r="J28" s="292">
        <f>SUM(D28:I28)</f>
        <v>0</v>
      </c>
      <c r="K28" s="98"/>
      <c r="L28" s="98"/>
      <c r="M28" s="98"/>
      <c r="N28" s="98"/>
      <c r="O28" s="98"/>
      <c r="P28" s="98"/>
      <c r="Q28" s="98"/>
    </row>
    <row r="29" spans="2:17" ht="15.75" customHeight="1" x14ac:dyDescent="0.2">
      <c r="B29" s="98"/>
      <c r="C29" s="98"/>
      <c r="D29" s="98"/>
      <c r="E29" s="247"/>
      <c r="G29" s="247"/>
      <c r="H29" s="247"/>
      <c r="I29" s="247"/>
      <c r="J29" s="247"/>
      <c r="K29" s="98"/>
      <c r="L29" s="98"/>
      <c r="M29" s="98"/>
      <c r="N29" s="98"/>
      <c r="O29" s="98"/>
      <c r="P29" s="98"/>
      <c r="Q29" s="98"/>
    </row>
    <row r="30" spans="2:17" ht="15.75" customHeight="1" x14ac:dyDescent="0.2">
      <c r="B30" s="247" t="s">
        <v>122</v>
      </c>
      <c r="C30" s="248"/>
      <c r="D30" s="248"/>
      <c r="E30" s="247"/>
      <c r="F30" s="247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2:17" ht="15.75" customHeight="1" x14ac:dyDescent="0.2">
      <c r="B31" s="98"/>
      <c r="C31" s="98" t="s">
        <v>123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2:17" ht="15.75" customHeight="1" x14ac:dyDescent="0.2">
      <c r="B32" s="98"/>
      <c r="C32" s="98"/>
      <c r="D32" s="98"/>
      <c r="E32" s="382"/>
      <c r="F32" s="382"/>
      <c r="G32" s="288" t="s">
        <v>105</v>
      </c>
      <c r="H32" s="288" t="s">
        <v>106</v>
      </c>
      <c r="I32" s="288" t="s">
        <v>107</v>
      </c>
      <c r="J32" s="288" t="s">
        <v>108</v>
      </c>
      <c r="K32" s="288" t="s">
        <v>109</v>
      </c>
      <c r="L32" s="288" t="s">
        <v>110</v>
      </c>
      <c r="M32" s="136" t="s">
        <v>111</v>
      </c>
      <c r="N32" s="98"/>
      <c r="O32" s="98"/>
      <c r="P32" s="98"/>
      <c r="Q32" s="98"/>
    </row>
    <row r="33" spans="2:17" ht="15.75" customHeight="1" x14ac:dyDescent="0.2">
      <c r="B33" s="98"/>
      <c r="C33" s="98"/>
      <c r="D33" s="98"/>
      <c r="E33" s="383" t="s">
        <v>124</v>
      </c>
      <c r="F33" s="383"/>
      <c r="G33" s="291"/>
      <c r="H33" s="291"/>
      <c r="I33" s="291"/>
      <c r="J33" s="291"/>
      <c r="K33" s="291"/>
      <c r="L33" s="291"/>
      <c r="M33" s="293">
        <f>SUM(G33:L33)</f>
        <v>0</v>
      </c>
      <c r="N33" s="98"/>
      <c r="O33" s="98"/>
      <c r="P33" s="98"/>
      <c r="Q33" s="98"/>
    </row>
    <row r="34" spans="2:17" ht="15.75" customHeight="1" x14ac:dyDescent="0.2">
      <c r="B34" s="98"/>
      <c r="C34" s="98"/>
      <c r="D34" s="98"/>
      <c r="E34" s="385" t="s">
        <v>125</v>
      </c>
      <c r="F34" s="385"/>
      <c r="G34" s="291"/>
      <c r="H34" s="291"/>
      <c r="I34" s="291"/>
      <c r="J34" s="291"/>
      <c r="K34" s="291"/>
      <c r="L34" s="291"/>
      <c r="M34" s="290">
        <f>SUM(G34:L34)</f>
        <v>0</v>
      </c>
      <c r="N34" s="98"/>
      <c r="O34" s="98"/>
      <c r="P34" s="98"/>
      <c r="Q34" s="98"/>
    </row>
    <row r="35" spans="2:17" ht="15.75" customHeight="1" x14ac:dyDescent="0.2">
      <c r="B35" s="98"/>
      <c r="C35" s="98"/>
      <c r="D35" s="98"/>
      <c r="E35" s="385" t="s">
        <v>126</v>
      </c>
      <c r="F35" s="385"/>
      <c r="G35" s="110" t="str">
        <f t="shared" ref="G35:M35" si="1">IF(G33=0,"－",G34/G33)</f>
        <v>－</v>
      </c>
      <c r="H35" s="110" t="str">
        <f t="shared" si="1"/>
        <v>－</v>
      </c>
      <c r="I35" s="110" t="str">
        <f t="shared" si="1"/>
        <v>－</v>
      </c>
      <c r="J35" s="110" t="str">
        <f t="shared" si="1"/>
        <v>－</v>
      </c>
      <c r="K35" s="110" t="str">
        <f t="shared" si="1"/>
        <v>－</v>
      </c>
      <c r="L35" s="110" t="str">
        <f t="shared" si="1"/>
        <v>－</v>
      </c>
      <c r="M35" s="110" t="str">
        <f t="shared" si="1"/>
        <v>－</v>
      </c>
      <c r="N35" s="98"/>
      <c r="O35" s="98"/>
      <c r="P35" s="98"/>
      <c r="Q35" s="98"/>
    </row>
    <row r="36" spans="2:17" ht="15.75" customHeight="1" x14ac:dyDescent="0.2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ht="15.75" customHeight="1" x14ac:dyDescent="0.2">
      <c r="B37" s="98"/>
      <c r="C37" s="98" t="s">
        <v>127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ht="15.75" customHeight="1" x14ac:dyDescent="0.2">
      <c r="B38" s="98"/>
      <c r="C38" s="98"/>
      <c r="D38" s="98"/>
      <c r="E38" s="382"/>
      <c r="F38" s="382"/>
      <c r="G38" s="288" t="s">
        <v>105</v>
      </c>
      <c r="H38" s="288" t="s">
        <v>106</v>
      </c>
      <c r="I38" s="288" t="s">
        <v>107</v>
      </c>
      <c r="J38" s="288" t="s">
        <v>108</v>
      </c>
      <c r="K38" s="288" t="s">
        <v>109</v>
      </c>
      <c r="L38" s="288" t="s">
        <v>110</v>
      </c>
      <c r="M38" s="288" t="s">
        <v>111</v>
      </c>
      <c r="N38" s="98"/>
      <c r="O38" s="98"/>
      <c r="P38" s="98"/>
      <c r="Q38" s="98"/>
    </row>
    <row r="39" spans="2:17" ht="15.75" customHeight="1" x14ac:dyDescent="0.2">
      <c r="B39" s="98"/>
      <c r="C39" s="98"/>
      <c r="D39" s="98"/>
      <c r="E39" s="385" t="s">
        <v>128</v>
      </c>
      <c r="F39" s="385"/>
      <c r="G39" s="291"/>
      <c r="H39" s="291"/>
      <c r="I39" s="291"/>
      <c r="J39" s="291"/>
      <c r="K39" s="291"/>
      <c r="L39" s="291"/>
      <c r="M39" s="290">
        <f>SUM(G39:L39)</f>
        <v>0</v>
      </c>
      <c r="N39" s="98"/>
      <c r="O39" s="98"/>
      <c r="P39" s="98"/>
      <c r="Q39" s="98"/>
    </row>
    <row r="40" spans="2:17" ht="15.75" customHeight="1" x14ac:dyDescent="0.2">
      <c r="B40" s="98"/>
      <c r="C40" s="98"/>
      <c r="D40" s="98"/>
      <c r="E40" s="385" t="s">
        <v>129</v>
      </c>
      <c r="F40" s="385"/>
      <c r="G40" s="291"/>
      <c r="H40" s="291"/>
      <c r="I40" s="291"/>
      <c r="J40" s="291"/>
      <c r="K40" s="291"/>
      <c r="L40" s="291"/>
      <c r="M40" s="290">
        <f>SUM(G40:L40)</f>
        <v>0</v>
      </c>
      <c r="N40" s="98"/>
      <c r="O40" s="98"/>
      <c r="P40" s="98"/>
      <c r="Q40" s="98"/>
    </row>
    <row r="41" spans="2:17" ht="15.75" customHeight="1" x14ac:dyDescent="0.2">
      <c r="B41" s="98"/>
      <c r="C41" s="98"/>
      <c r="D41" s="98"/>
      <c r="E41" s="385" t="s">
        <v>126</v>
      </c>
      <c r="F41" s="385"/>
      <c r="G41" s="110" t="str">
        <f t="shared" ref="G41:M41" si="2">IF(G39=0,"－",G40/G39)</f>
        <v>－</v>
      </c>
      <c r="H41" s="110" t="str">
        <f t="shared" si="2"/>
        <v>－</v>
      </c>
      <c r="I41" s="110" t="str">
        <f t="shared" si="2"/>
        <v>－</v>
      </c>
      <c r="J41" s="110" t="str">
        <f t="shared" si="2"/>
        <v>－</v>
      </c>
      <c r="K41" s="110" t="str">
        <f t="shared" si="2"/>
        <v>－</v>
      </c>
      <c r="L41" s="110" t="str">
        <f t="shared" si="2"/>
        <v>－</v>
      </c>
      <c r="M41" s="110" t="str">
        <f t="shared" si="2"/>
        <v>－</v>
      </c>
      <c r="N41" s="98"/>
      <c r="O41" s="98"/>
      <c r="P41" s="98"/>
      <c r="Q41" s="98"/>
    </row>
    <row r="42" spans="2:17" ht="15.75" customHeight="1" x14ac:dyDescent="0.2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ht="15.75" customHeight="1" x14ac:dyDescent="0.2">
      <c r="B43" s="98"/>
      <c r="C43" s="98" t="s">
        <v>130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ht="15.75" customHeight="1" x14ac:dyDescent="0.2">
      <c r="B44" s="98"/>
      <c r="C44" s="98"/>
      <c r="D44" s="98"/>
      <c r="E44" s="382"/>
      <c r="F44" s="382"/>
      <c r="G44" s="288" t="s">
        <v>105</v>
      </c>
      <c r="H44" s="288" t="s">
        <v>106</v>
      </c>
      <c r="I44" s="288" t="s">
        <v>107</v>
      </c>
      <c r="J44" s="288" t="s">
        <v>108</v>
      </c>
      <c r="K44" s="288" t="s">
        <v>109</v>
      </c>
      <c r="L44" s="288" t="s">
        <v>110</v>
      </c>
      <c r="M44" s="288" t="s">
        <v>111</v>
      </c>
      <c r="N44" s="98"/>
      <c r="O44" s="98"/>
      <c r="P44" s="98"/>
      <c r="Q44" s="98"/>
    </row>
    <row r="45" spans="2:17" ht="15.75" customHeight="1" x14ac:dyDescent="0.2">
      <c r="B45" s="98"/>
      <c r="C45" s="98"/>
      <c r="D45" s="98"/>
      <c r="E45" s="385" t="s">
        <v>128</v>
      </c>
      <c r="F45" s="385"/>
      <c r="G45" s="291"/>
      <c r="H45" s="291"/>
      <c r="I45" s="291"/>
      <c r="J45" s="291"/>
      <c r="K45" s="291"/>
      <c r="L45" s="291"/>
      <c r="M45" s="290">
        <f>SUM(G45:L45)</f>
        <v>0</v>
      </c>
      <c r="N45" s="98"/>
      <c r="O45" s="98"/>
      <c r="P45" s="98"/>
      <c r="Q45" s="98"/>
    </row>
    <row r="46" spans="2:17" ht="15.75" customHeight="1" x14ac:dyDescent="0.2">
      <c r="B46" s="98"/>
      <c r="C46" s="98"/>
      <c r="D46" s="98"/>
      <c r="E46" s="385" t="s">
        <v>129</v>
      </c>
      <c r="F46" s="385"/>
      <c r="G46" s="291"/>
      <c r="H46" s="291"/>
      <c r="I46" s="291"/>
      <c r="J46" s="291"/>
      <c r="K46" s="291"/>
      <c r="L46" s="291"/>
      <c r="M46" s="290">
        <f>SUM(G46:L46)</f>
        <v>0</v>
      </c>
      <c r="N46" s="98"/>
      <c r="O46" s="98"/>
      <c r="P46" s="98"/>
      <c r="Q46" s="98"/>
    </row>
    <row r="47" spans="2:17" ht="15.75" customHeight="1" x14ac:dyDescent="0.2">
      <c r="B47" s="98"/>
      <c r="C47" s="98"/>
      <c r="D47" s="98"/>
      <c r="E47" s="385" t="s">
        <v>126</v>
      </c>
      <c r="F47" s="385"/>
      <c r="G47" s="110" t="str">
        <f>IF(G45=0,"－",G46/G45)</f>
        <v>－</v>
      </c>
      <c r="H47" s="110" t="str">
        <f t="shared" ref="H47:L47" si="3">IF(H45=0,"－",H46/H45)</f>
        <v>－</v>
      </c>
      <c r="I47" s="110" t="str">
        <f>IF(I45=0,"－",I46/I45)</f>
        <v>－</v>
      </c>
      <c r="J47" s="110" t="str">
        <f t="shared" si="3"/>
        <v>－</v>
      </c>
      <c r="K47" s="110" t="str">
        <f t="shared" si="3"/>
        <v>－</v>
      </c>
      <c r="L47" s="110" t="str">
        <f t="shared" si="3"/>
        <v>－</v>
      </c>
      <c r="M47" s="110" t="str">
        <f>IF(M45=0,"－",M46/M45)</f>
        <v>－</v>
      </c>
      <c r="N47" s="98"/>
      <c r="O47" s="98"/>
      <c r="P47" s="98"/>
      <c r="Q47" s="98"/>
    </row>
    <row r="49" spans="2:17" ht="15.75" customHeight="1" x14ac:dyDescent="0.2">
      <c r="B49" s="98" t="s">
        <v>301</v>
      </c>
      <c r="C49" s="98"/>
      <c r="D49" s="98"/>
      <c r="E49" s="109"/>
      <c r="F49" s="109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ht="15.75" customHeight="1" x14ac:dyDescent="0.2">
      <c r="B50" s="98"/>
      <c r="C50" s="98"/>
      <c r="D50" s="98"/>
      <c r="E50" s="382"/>
      <c r="F50" s="382"/>
      <c r="G50" s="288" t="s">
        <v>105</v>
      </c>
      <c r="H50" s="288" t="s">
        <v>106</v>
      </c>
      <c r="I50" s="288" t="s">
        <v>107</v>
      </c>
      <c r="J50" s="288" t="s">
        <v>108</v>
      </c>
      <c r="K50" s="288" t="s">
        <v>109</v>
      </c>
      <c r="L50" s="288" t="s">
        <v>110</v>
      </c>
      <c r="M50" s="288" t="s">
        <v>111</v>
      </c>
      <c r="N50" s="98"/>
      <c r="O50" s="98"/>
      <c r="P50" s="98"/>
      <c r="Q50" s="98"/>
    </row>
    <row r="51" spans="2:17" ht="15.75" customHeight="1" x14ac:dyDescent="0.2">
      <c r="B51" s="98"/>
      <c r="C51" s="98"/>
      <c r="D51" s="98"/>
      <c r="E51" s="385" t="s">
        <v>297</v>
      </c>
      <c r="F51" s="385"/>
      <c r="G51" s="289">
        <f>G23/3</f>
        <v>0</v>
      </c>
      <c r="H51" s="289">
        <f>H23/4</f>
        <v>0</v>
      </c>
      <c r="I51" s="289">
        <f>I23/5</f>
        <v>0</v>
      </c>
      <c r="J51" s="289">
        <f>J23/15</f>
        <v>0</v>
      </c>
      <c r="K51" s="425">
        <f>(K23+L23/24)</f>
        <v>0</v>
      </c>
      <c r="L51" s="426"/>
      <c r="M51" s="289">
        <f>ROUND(SUM(G51:L51),0)</f>
        <v>0</v>
      </c>
      <c r="N51" s="98"/>
      <c r="O51" s="98"/>
      <c r="P51" s="98"/>
      <c r="Q51" s="98"/>
    </row>
    <row r="52" spans="2:17" ht="15.75" customHeight="1" x14ac:dyDescent="0.2">
      <c r="B52" s="98"/>
      <c r="C52" s="98"/>
      <c r="D52" s="98"/>
      <c r="E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ht="15.75" customHeight="1" x14ac:dyDescent="0.2">
      <c r="B53" s="98" t="s">
        <v>302</v>
      </c>
      <c r="C53" s="98"/>
      <c r="D53" s="98"/>
      <c r="E53" s="109"/>
      <c r="F53" s="109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ht="15.75" customHeight="1" x14ac:dyDescent="0.2">
      <c r="B54" s="98"/>
      <c r="E54" s="407"/>
      <c r="F54" s="408"/>
      <c r="G54" s="176" t="s">
        <v>214</v>
      </c>
      <c r="H54" s="176" t="s">
        <v>215</v>
      </c>
      <c r="I54" s="176" t="s">
        <v>216</v>
      </c>
      <c r="J54" s="176" t="s">
        <v>217</v>
      </c>
      <c r="K54" s="177" t="s">
        <v>218</v>
      </c>
      <c r="L54" s="178" t="s">
        <v>219</v>
      </c>
      <c r="M54" s="176" t="s">
        <v>220</v>
      </c>
      <c r="N54" s="178" t="s">
        <v>221</v>
      </c>
      <c r="O54" s="476" t="s">
        <v>222</v>
      </c>
      <c r="P54" s="477"/>
      <c r="Q54" s="477"/>
    </row>
    <row r="55" spans="2:17" ht="15.75" customHeight="1" x14ac:dyDescent="0.2">
      <c r="B55" s="98"/>
      <c r="E55" s="409" t="s">
        <v>223</v>
      </c>
      <c r="F55" s="410"/>
      <c r="G55" s="179"/>
      <c r="H55" s="179"/>
      <c r="I55" s="179"/>
      <c r="J55" s="179"/>
      <c r="K55" s="179"/>
      <c r="L55" s="180"/>
      <c r="M55" s="179"/>
      <c r="N55" s="180"/>
      <c r="O55" s="478">
        <f>SUM(G55:N55)</f>
        <v>0</v>
      </c>
      <c r="P55" s="479"/>
      <c r="Q55" s="479"/>
    </row>
    <row r="56" spans="2:17" ht="15.75" customHeight="1" x14ac:dyDescent="0.2">
      <c r="B56" s="98"/>
      <c r="E56" s="409" t="s">
        <v>224</v>
      </c>
      <c r="F56" s="410"/>
      <c r="G56" s="181"/>
      <c r="H56" s="181"/>
      <c r="I56" s="179"/>
      <c r="J56" s="179"/>
      <c r="K56" s="179"/>
      <c r="L56" s="180"/>
      <c r="M56" s="179"/>
      <c r="N56" s="180"/>
      <c r="O56" s="478">
        <f>SUM(I56:N56)</f>
        <v>0</v>
      </c>
      <c r="P56" s="479"/>
      <c r="Q56" s="479"/>
    </row>
    <row r="57" spans="2:17" ht="15.75" customHeight="1" x14ac:dyDescent="0.2">
      <c r="H57" s="246"/>
      <c r="I57" s="246"/>
      <c r="J57" s="246"/>
      <c r="K57" s="246"/>
      <c r="L57" s="246"/>
      <c r="M57" s="297"/>
      <c r="N57" s="297"/>
      <c r="O57" s="296"/>
      <c r="P57" s="296"/>
      <c r="Q57" s="298"/>
    </row>
    <row r="58" spans="2:17" ht="18.75" customHeight="1" x14ac:dyDescent="0.2">
      <c r="B58" s="111" t="s">
        <v>131</v>
      </c>
      <c r="M58" s="298"/>
      <c r="N58" s="298"/>
      <c r="O58" s="298"/>
      <c r="P58" s="298"/>
      <c r="Q58" s="298"/>
    </row>
    <row r="59" spans="2:17" ht="15.75" customHeight="1" x14ac:dyDescent="0.2"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</row>
    <row r="60" spans="2:17" ht="15.75" customHeight="1" x14ac:dyDescent="0.2">
      <c r="C60" s="421"/>
      <c r="D60" s="421"/>
      <c r="E60" s="421"/>
      <c r="F60" s="421"/>
      <c r="G60" s="421"/>
      <c r="H60" s="421"/>
      <c r="I60" s="421"/>
      <c r="J60" s="421"/>
      <c r="K60" s="421"/>
      <c r="L60" s="421"/>
      <c r="M60" s="421"/>
      <c r="N60" s="421"/>
    </row>
    <row r="61" spans="2:17" ht="15.75" customHeight="1" x14ac:dyDescent="0.2">
      <c r="C61" s="421"/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21"/>
    </row>
    <row r="62" spans="2:17" ht="15.75" customHeight="1" x14ac:dyDescent="0.2"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</row>
    <row r="63" spans="2:17" ht="15.75" customHeight="1" x14ac:dyDescent="0.2">
      <c r="C63" s="421"/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421"/>
    </row>
    <row r="64" spans="2:17" ht="15.75" customHeight="1" x14ac:dyDescent="0.2"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</row>
    <row r="65" spans="2:20" ht="15.75" customHeight="1" x14ac:dyDescent="0.2">
      <c r="C65" s="421"/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421"/>
    </row>
    <row r="66" spans="2:20" ht="15.75" customHeight="1" x14ac:dyDescent="0.2">
      <c r="C66" s="421"/>
      <c r="D66" s="421"/>
      <c r="E66" s="421"/>
      <c r="F66" s="421"/>
      <c r="G66" s="421"/>
      <c r="H66" s="421"/>
      <c r="I66" s="421"/>
      <c r="J66" s="421"/>
      <c r="K66" s="421"/>
      <c r="L66" s="421"/>
      <c r="M66" s="421"/>
      <c r="N66" s="421"/>
    </row>
    <row r="67" spans="2:20" ht="15.75" customHeight="1" x14ac:dyDescent="0.2">
      <c r="C67" s="421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</row>
    <row r="69" spans="2:20" ht="15.75" customHeight="1" x14ac:dyDescent="0.2">
      <c r="B69" s="98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</row>
    <row r="70" spans="2:20" ht="15.75" customHeight="1" x14ac:dyDescent="0.2">
      <c r="B70" s="113" t="s">
        <v>303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R70" s="114"/>
      <c r="S70" s="114"/>
      <c r="T70" s="114"/>
    </row>
    <row r="71" spans="2:20" ht="15.75" customHeight="1" x14ac:dyDescent="0.2">
      <c r="B71" s="113" t="s">
        <v>132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R71" s="114"/>
      <c r="S71" s="114"/>
      <c r="T71" s="114"/>
    </row>
    <row r="72" spans="2:20" s="114" customFormat="1" ht="15.75" customHeight="1" x14ac:dyDescent="0.2">
      <c r="B72" s="98"/>
      <c r="C72" s="382" t="s">
        <v>133</v>
      </c>
      <c r="D72" s="382"/>
      <c r="E72" s="382"/>
      <c r="F72" s="382"/>
      <c r="G72" s="422">
        <v>0</v>
      </c>
      <c r="H72" s="422"/>
      <c r="I72" s="98"/>
      <c r="J72" s="98"/>
      <c r="K72" s="98"/>
      <c r="L72" s="98"/>
      <c r="M72" s="98"/>
      <c r="N72" s="98"/>
    </row>
    <row r="73" spans="2:20" s="114" customFormat="1" ht="15.75" customHeight="1" x14ac:dyDescent="0.2">
      <c r="B73" s="98"/>
      <c r="C73" s="382" t="s">
        <v>134</v>
      </c>
      <c r="D73" s="382"/>
      <c r="E73" s="382"/>
      <c r="F73" s="382"/>
      <c r="G73" s="423"/>
      <c r="H73" s="424"/>
      <c r="I73" s="98"/>
      <c r="J73" s="98"/>
      <c r="K73" s="98"/>
      <c r="L73" s="98"/>
      <c r="M73" s="98"/>
      <c r="N73" s="98"/>
      <c r="R73" s="97"/>
      <c r="S73" s="97"/>
      <c r="T73" s="97"/>
    </row>
    <row r="74" spans="2:20" ht="15.75" customHeight="1" x14ac:dyDescent="0.2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</row>
    <row r="75" spans="2:20" ht="15.75" customHeight="1" x14ac:dyDescent="0.2">
      <c r="B75" s="98" t="s">
        <v>135</v>
      </c>
      <c r="C75" s="115"/>
      <c r="D75" s="115"/>
      <c r="E75" s="98"/>
      <c r="F75" s="98"/>
      <c r="G75" s="98"/>
      <c r="H75" s="98"/>
      <c r="I75" s="98"/>
      <c r="J75" s="98"/>
      <c r="K75" s="98"/>
      <c r="L75" s="98"/>
      <c r="M75" s="98"/>
      <c r="N75" s="98"/>
      <c r="R75" s="116"/>
      <c r="S75" s="116"/>
    </row>
    <row r="76" spans="2:20" ht="15.75" customHeight="1" x14ac:dyDescent="0.2">
      <c r="B76" s="98"/>
      <c r="C76" s="382" t="s">
        <v>136</v>
      </c>
      <c r="D76" s="382"/>
      <c r="E76" s="382"/>
      <c r="F76" s="382"/>
      <c r="G76" s="394"/>
      <c r="H76" s="394"/>
      <c r="I76" s="395" t="s">
        <v>137</v>
      </c>
      <c r="J76" s="396"/>
      <c r="K76" s="99"/>
      <c r="L76" s="117">
        <v>0</v>
      </c>
      <c r="M76" s="118">
        <v>0</v>
      </c>
      <c r="N76" s="119">
        <v>0</v>
      </c>
      <c r="O76" s="116"/>
      <c r="P76" s="116"/>
      <c r="Q76" s="116"/>
      <c r="R76" s="116"/>
      <c r="S76" s="116"/>
    </row>
    <row r="77" spans="2:20" ht="15.75" customHeight="1" x14ac:dyDescent="0.2">
      <c r="B77" s="98"/>
      <c r="C77" s="382" t="s">
        <v>142</v>
      </c>
      <c r="D77" s="382"/>
      <c r="E77" s="382"/>
      <c r="F77" s="382"/>
      <c r="G77" s="422">
        <v>0</v>
      </c>
      <c r="H77" s="427"/>
      <c r="I77" s="397"/>
      <c r="J77" s="398"/>
      <c r="K77" s="120" t="s">
        <v>138</v>
      </c>
      <c r="L77" s="121"/>
      <c r="M77" s="122" t="s">
        <v>139</v>
      </c>
      <c r="N77" s="123"/>
      <c r="O77" s="116"/>
      <c r="P77" s="116"/>
      <c r="Q77" s="116"/>
      <c r="R77" s="116"/>
      <c r="S77" s="116"/>
    </row>
    <row r="78" spans="2:20" ht="15.75" customHeight="1" x14ac:dyDescent="0.2">
      <c r="B78" s="98"/>
      <c r="C78" s="382" t="s">
        <v>134</v>
      </c>
      <c r="D78" s="382"/>
      <c r="E78" s="382"/>
      <c r="F78" s="382"/>
      <c r="G78" s="430"/>
      <c r="H78" s="430"/>
      <c r="I78" s="433" t="s">
        <v>140</v>
      </c>
      <c r="J78" s="434"/>
      <c r="K78" s="405" t="s">
        <v>141</v>
      </c>
      <c r="L78" s="402"/>
      <c r="M78" s="406"/>
      <c r="N78" s="236"/>
      <c r="O78" s="116"/>
      <c r="P78" s="116"/>
      <c r="Q78" s="116"/>
      <c r="R78" s="116"/>
      <c r="S78" s="116"/>
    </row>
    <row r="79" spans="2:20" ht="15.75" customHeight="1" x14ac:dyDescent="0.2">
      <c r="B79" s="98"/>
      <c r="I79" s="435"/>
      <c r="J79" s="436"/>
      <c r="K79" s="428" t="s">
        <v>143</v>
      </c>
      <c r="L79" s="429"/>
      <c r="M79" s="287"/>
      <c r="N79" s="124">
        <v>0</v>
      </c>
      <c r="O79" s="116"/>
      <c r="P79" s="116"/>
      <c r="Q79" s="116"/>
      <c r="R79" s="116"/>
      <c r="S79" s="116"/>
    </row>
    <row r="80" spans="2:20" ht="15.75" customHeight="1" x14ac:dyDescent="0.2">
      <c r="B80" s="98"/>
      <c r="I80" s="437"/>
      <c r="J80" s="438"/>
      <c r="K80" s="431" t="s">
        <v>144</v>
      </c>
      <c r="L80" s="431"/>
      <c r="M80" s="432">
        <v>0</v>
      </c>
      <c r="N80" s="432"/>
      <c r="O80" s="116"/>
      <c r="P80" s="116"/>
      <c r="Q80" s="116"/>
      <c r="R80" s="116"/>
      <c r="S80" s="116"/>
    </row>
    <row r="81" spans="2:21" ht="15.75" customHeight="1" x14ac:dyDescent="0.2">
      <c r="B81" s="98"/>
      <c r="C81" s="238"/>
      <c r="D81" s="238"/>
      <c r="E81" s="238"/>
      <c r="F81" s="238"/>
      <c r="G81" s="125"/>
      <c r="H81" s="125"/>
      <c r="I81" s="126"/>
      <c r="J81" s="126"/>
      <c r="K81" s="126"/>
      <c r="L81" s="126"/>
      <c r="M81" s="109"/>
      <c r="N81" s="109"/>
      <c r="O81" s="116"/>
      <c r="P81" s="116"/>
      <c r="Q81" s="116"/>
      <c r="R81" s="131"/>
    </row>
    <row r="82" spans="2:21" ht="15.75" customHeight="1" x14ac:dyDescent="0.2">
      <c r="B82" s="98" t="s">
        <v>145</v>
      </c>
      <c r="C82" s="115"/>
      <c r="D82" s="115"/>
      <c r="E82" s="98"/>
      <c r="F82" s="98"/>
      <c r="G82" s="98"/>
      <c r="H82" s="98"/>
      <c r="I82" s="98"/>
      <c r="J82" s="98"/>
      <c r="K82" s="98"/>
      <c r="L82" s="98"/>
      <c r="M82" s="98"/>
      <c r="N82" s="98"/>
      <c r="T82" s="127"/>
      <c r="U82" s="127"/>
    </row>
    <row r="83" spans="2:21" ht="36" customHeight="1" x14ac:dyDescent="0.2">
      <c r="B83" s="98"/>
      <c r="C83" s="382" t="s">
        <v>146</v>
      </c>
      <c r="D83" s="382"/>
      <c r="E83" s="382"/>
      <c r="F83" s="382"/>
      <c r="G83" s="439" t="s">
        <v>147</v>
      </c>
      <c r="H83" s="406"/>
      <c r="I83" s="237" t="s">
        <v>148</v>
      </c>
      <c r="J83" s="241" t="s">
        <v>149</v>
      </c>
      <c r="K83" s="440" t="s">
        <v>150</v>
      </c>
      <c r="L83" s="440"/>
      <c r="M83" s="440"/>
      <c r="N83" s="440"/>
      <c r="R83" s="106" t="s">
        <v>293</v>
      </c>
      <c r="S83" s="106" t="s">
        <v>294</v>
      </c>
      <c r="T83" s="217" t="s">
        <v>295</v>
      </c>
      <c r="U83" s="106" t="s">
        <v>296</v>
      </c>
    </row>
    <row r="84" spans="2:21" ht="24.75" customHeight="1" x14ac:dyDescent="0.2">
      <c r="B84" s="98"/>
      <c r="C84" s="403"/>
      <c r="D84" s="403"/>
      <c r="E84" s="403"/>
      <c r="F84" s="403"/>
      <c r="G84" s="128"/>
      <c r="H84" s="129"/>
      <c r="I84" s="220" t="str">
        <f>IFERROR(DATEDIF(R84,$S$84,"Y")," ")</f>
        <v xml:space="preserve"> </v>
      </c>
      <c r="J84" s="221"/>
      <c r="K84" s="403"/>
      <c r="L84" s="403"/>
      <c r="M84" s="403"/>
      <c r="N84" s="403"/>
      <c r="R84" s="218" t="str">
        <f>CONCATENATE(G84,H84,"年４月１日")</f>
        <v>年４月１日</v>
      </c>
      <c r="S84" s="219">
        <v>45383</v>
      </c>
      <c r="T84" s="106" t="str">
        <f>IFERROR(I84/J84,"")</f>
        <v/>
      </c>
      <c r="U84" s="106">
        <f>IF(COUNT(T84:T88)=0,0,AVERAGE(T84:T88))</f>
        <v>0</v>
      </c>
    </row>
    <row r="85" spans="2:21" ht="24.75" customHeight="1" x14ac:dyDescent="0.2">
      <c r="B85" s="98"/>
      <c r="C85" s="403"/>
      <c r="D85" s="403"/>
      <c r="E85" s="403"/>
      <c r="F85" s="403"/>
      <c r="G85" s="128"/>
      <c r="H85" s="129"/>
      <c r="I85" s="220" t="str">
        <f>IFERROR(DATEDIF(R85,$S$84,"Y")," ")</f>
        <v xml:space="preserve"> </v>
      </c>
      <c r="J85" s="222"/>
      <c r="K85" s="403"/>
      <c r="L85" s="403"/>
      <c r="M85" s="403"/>
      <c r="N85" s="403"/>
      <c r="R85" s="218" t="str">
        <f t="shared" ref="R85:R88" si="4">CONCATENATE(G85,H85,"年４月１日")</f>
        <v>年４月１日</v>
      </c>
      <c r="T85" s="106" t="str">
        <f>IFERROR(I85/J85,"")</f>
        <v/>
      </c>
    </row>
    <row r="86" spans="2:21" ht="24.75" customHeight="1" x14ac:dyDescent="0.2">
      <c r="C86" s="403"/>
      <c r="D86" s="403"/>
      <c r="E86" s="403"/>
      <c r="F86" s="403"/>
      <c r="G86" s="128"/>
      <c r="H86" s="129"/>
      <c r="I86" s="220" t="str">
        <f t="shared" ref="I86:I88" si="5">IFERROR(DATEDIF(R86,$S$84,"Y")," ")</f>
        <v xml:space="preserve"> </v>
      </c>
      <c r="J86" s="222"/>
      <c r="K86" s="403"/>
      <c r="L86" s="403"/>
      <c r="M86" s="403"/>
      <c r="N86" s="403"/>
      <c r="R86" s="218" t="str">
        <f t="shared" si="4"/>
        <v>年４月１日</v>
      </c>
      <c r="T86" s="106" t="str">
        <f>IFERROR(I86/J86,"")</f>
        <v/>
      </c>
    </row>
    <row r="87" spans="2:21" ht="24.75" customHeight="1" x14ac:dyDescent="0.2">
      <c r="C87" s="403"/>
      <c r="D87" s="403"/>
      <c r="E87" s="403"/>
      <c r="F87" s="403"/>
      <c r="G87" s="128"/>
      <c r="H87" s="129"/>
      <c r="I87" s="220" t="str">
        <f t="shared" si="5"/>
        <v xml:space="preserve"> </v>
      </c>
      <c r="J87" s="222"/>
      <c r="K87" s="403"/>
      <c r="L87" s="403"/>
      <c r="M87" s="403"/>
      <c r="N87" s="403"/>
      <c r="R87" s="218" t="str">
        <f t="shared" si="4"/>
        <v>年４月１日</v>
      </c>
      <c r="T87" s="106" t="str">
        <f>IFERROR(I87/J87,"")</f>
        <v/>
      </c>
    </row>
    <row r="88" spans="2:21" ht="24.75" customHeight="1" x14ac:dyDescent="0.2">
      <c r="C88" s="403"/>
      <c r="D88" s="403"/>
      <c r="E88" s="403"/>
      <c r="F88" s="403"/>
      <c r="G88" s="128"/>
      <c r="H88" s="129"/>
      <c r="I88" s="220" t="str">
        <f t="shared" si="5"/>
        <v xml:space="preserve"> </v>
      </c>
      <c r="J88" s="222"/>
      <c r="K88" s="403"/>
      <c r="L88" s="403"/>
      <c r="M88" s="403"/>
      <c r="N88" s="403"/>
      <c r="R88" s="218" t="str">
        <f t="shared" si="4"/>
        <v>年４月１日</v>
      </c>
      <c r="T88" s="106" t="str">
        <f>IFERROR(I88/J88,"")</f>
        <v/>
      </c>
    </row>
    <row r="89" spans="2:21" ht="15.75" customHeight="1" x14ac:dyDescent="0.2">
      <c r="C89" s="98" t="s">
        <v>151</v>
      </c>
      <c r="D89" s="98"/>
    </row>
    <row r="90" spans="2:21" ht="15.75" customHeight="1" x14ac:dyDescent="0.2">
      <c r="C90" s="238"/>
      <c r="D90" s="238"/>
      <c r="E90" s="238"/>
      <c r="F90" s="238"/>
      <c r="G90" s="130"/>
      <c r="H90" s="130"/>
      <c r="J90" s="131"/>
      <c r="K90" s="131"/>
      <c r="R90" s="114"/>
      <c r="S90" s="114"/>
      <c r="T90" s="114"/>
    </row>
    <row r="91" spans="2:21" s="114" customFormat="1" ht="15.75" customHeight="1" x14ac:dyDescent="0.2">
      <c r="B91" s="98" t="s">
        <v>152</v>
      </c>
      <c r="C91" s="238"/>
      <c r="D91" s="238"/>
      <c r="E91" s="238"/>
      <c r="F91" s="238"/>
      <c r="G91" s="132"/>
      <c r="H91" s="132"/>
      <c r="I91" s="98"/>
      <c r="J91" s="238"/>
      <c r="K91" s="238"/>
      <c r="L91" s="98"/>
      <c r="M91" s="98"/>
      <c r="N91" s="98"/>
    </row>
    <row r="92" spans="2:21" s="114" customFormat="1" ht="15.75" customHeight="1" x14ac:dyDescent="0.2">
      <c r="B92" s="98"/>
      <c r="C92" s="399"/>
      <c r="D92" s="399"/>
      <c r="E92" s="399"/>
      <c r="F92" s="399"/>
      <c r="G92" s="399"/>
      <c r="H92" s="133"/>
      <c r="I92" s="238"/>
      <c r="J92" s="238"/>
      <c r="K92" s="238"/>
      <c r="L92" s="98"/>
      <c r="M92" s="98"/>
      <c r="N92" s="98"/>
    </row>
    <row r="93" spans="2:21" s="114" customFormat="1" ht="15.75" customHeight="1" x14ac:dyDescent="0.2">
      <c r="B93" s="98"/>
      <c r="C93" s="400" t="s">
        <v>153</v>
      </c>
      <c r="D93" s="400"/>
      <c r="E93" s="400"/>
      <c r="F93" s="400"/>
      <c r="G93" s="401" t="s">
        <v>154</v>
      </c>
      <c r="H93" s="401"/>
      <c r="I93" s="134"/>
      <c r="J93" s="238"/>
      <c r="K93" s="98"/>
      <c r="L93" s="98"/>
      <c r="M93" s="98"/>
      <c r="N93" s="98"/>
    </row>
    <row r="94" spans="2:21" s="114" customFormat="1" ht="15.75" customHeight="1" x14ac:dyDescent="0.2">
      <c r="B94" s="98"/>
      <c r="C94" s="402" t="s">
        <v>155</v>
      </c>
      <c r="D94" s="402"/>
      <c r="E94" s="402"/>
      <c r="F94" s="402"/>
      <c r="G94" s="401" t="s">
        <v>154</v>
      </c>
      <c r="H94" s="401"/>
      <c r="I94" s="135"/>
      <c r="J94" s="238"/>
      <c r="K94" s="98"/>
      <c r="L94" s="98"/>
      <c r="M94" s="98"/>
      <c r="N94" s="98"/>
    </row>
    <row r="95" spans="2:21" s="114" customFormat="1" ht="15.75" customHeight="1" x14ac:dyDescent="0.2">
      <c r="B95" s="98"/>
      <c r="C95" s="402" t="s">
        <v>156</v>
      </c>
      <c r="D95" s="402"/>
      <c r="E95" s="402"/>
      <c r="F95" s="402"/>
      <c r="G95" s="401" t="s">
        <v>154</v>
      </c>
      <c r="H95" s="401"/>
      <c r="I95" s="135"/>
      <c r="J95" s="238"/>
      <c r="K95" s="98"/>
      <c r="L95" s="98"/>
      <c r="M95" s="98"/>
      <c r="N95" s="98"/>
    </row>
    <row r="96" spans="2:21" s="114" customFormat="1" ht="15.75" customHeight="1" x14ac:dyDescent="0.2">
      <c r="B96" s="98"/>
      <c r="C96" s="238"/>
      <c r="D96" s="238"/>
      <c r="E96" s="238"/>
      <c r="F96" s="238"/>
      <c r="G96" s="132"/>
      <c r="H96" s="132"/>
      <c r="I96" s="98"/>
      <c r="J96" s="238"/>
      <c r="K96" s="238"/>
      <c r="L96" s="98"/>
      <c r="M96" s="98"/>
      <c r="N96" s="98"/>
    </row>
    <row r="97" spans="2:14" s="114" customFormat="1" ht="15.75" customHeight="1" x14ac:dyDescent="0.2">
      <c r="B97" s="98" t="s">
        <v>157</v>
      </c>
      <c r="C97" s="238"/>
      <c r="D97" s="238"/>
      <c r="E97" s="238"/>
      <c r="F97" s="238"/>
      <c r="G97" s="132"/>
      <c r="H97" s="132"/>
      <c r="I97" s="98"/>
      <c r="J97" s="238"/>
      <c r="K97" s="238"/>
      <c r="L97" s="98"/>
      <c r="M97" s="98"/>
      <c r="N97" s="98"/>
    </row>
    <row r="98" spans="2:14" s="114" customFormat="1" ht="15.75" customHeight="1" x14ac:dyDescent="0.2">
      <c r="B98" s="98"/>
      <c r="C98" s="98" t="s">
        <v>158</v>
      </c>
      <c r="D98" s="98"/>
      <c r="E98" s="238"/>
      <c r="F98" s="238"/>
      <c r="G98" s="132"/>
      <c r="H98" s="132"/>
      <c r="I98" s="98"/>
      <c r="J98" s="238"/>
      <c r="K98" s="238"/>
      <c r="L98" s="98"/>
      <c r="M98" s="98"/>
      <c r="N98" s="98"/>
    </row>
    <row r="99" spans="2:14" s="114" customFormat="1" ht="15.75" customHeight="1" x14ac:dyDescent="0.2">
      <c r="B99" s="98"/>
      <c r="C99" s="238"/>
      <c r="D99" s="238"/>
      <c r="E99" s="136" t="s">
        <v>159</v>
      </c>
      <c r="F99" s="136"/>
      <c r="G99" s="137"/>
      <c r="H99" s="98"/>
      <c r="I99" s="138" t="s">
        <v>160</v>
      </c>
      <c r="J99" s="238"/>
      <c r="K99" s="139" t="s">
        <v>161</v>
      </c>
      <c r="L99" s="140"/>
      <c r="M99" s="141"/>
      <c r="N99" s="142"/>
    </row>
    <row r="100" spans="2:14" s="114" customFormat="1" ht="15.75" customHeight="1" x14ac:dyDescent="0.2">
      <c r="B100" s="98"/>
      <c r="C100" s="238"/>
      <c r="D100" s="238"/>
      <c r="E100" s="136" t="s">
        <v>162</v>
      </c>
      <c r="F100" s="136"/>
      <c r="G100" s="137"/>
      <c r="H100" s="98"/>
      <c r="I100" s="238"/>
      <c r="J100" s="238"/>
      <c r="K100" s="143"/>
      <c r="L100" s="144" t="s">
        <v>163</v>
      </c>
      <c r="M100" s="145"/>
      <c r="N100" s="146"/>
    </row>
    <row r="101" spans="2:14" s="114" customFormat="1" ht="15.75" customHeight="1" x14ac:dyDescent="0.2">
      <c r="B101" s="98"/>
      <c r="C101" s="238"/>
      <c r="D101" s="238"/>
      <c r="E101" s="238"/>
      <c r="F101" s="238"/>
      <c r="G101" s="132"/>
      <c r="H101" s="132"/>
      <c r="I101" s="98"/>
      <c r="J101" s="238"/>
      <c r="K101" s="238"/>
      <c r="L101" s="98"/>
      <c r="M101" s="98"/>
      <c r="N101" s="98"/>
    </row>
    <row r="102" spans="2:14" s="114" customFormat="1" ht="15.75" customHeight="1" x14ac:dyDescent="0.2">
      <c r="B102" s="98"/>
      <c r="C102" s="98" t="s">
        <v>164</v>
      </c>
      <c r="D102" s="98"/>
      <c r="E102" s="238"/>
      <c r="F102" s="238"/>
      <c r="G102" s="132"/>
      <c r="H102" s="132"/>
      <c r="I102" s="98"/>
      <c r="J102" s="238"/>
      <c r="K102" s="238"/>
      <c r="L102" s="98"/>
      <c r="M102" s="98"/>
      <c r="N102" s="98"/>
    </row>
    <row r="103" spans="2:14" s="114" customFormat="1" ht="15.75" customHeight="1" x14ac:dyDescent="0.2">
      <c r="B103" s="98"/>
      <c r="C103" s="238"/>
      <c r="D103" s="238"/>
      <c r="E103" s="400" t="s">
        <v>165</v>
      </c>
      <c r="F103" s="400"/>
      <c r="G103" s="451" t="s">
        <v>166</v>
      </c>
      <c r="H103" s="451"/>
      <c r="I103" s="98"/>
      <c r="J103" s="238"/>
      <c r="K103" s="238"/>
      <c r="L103" s="98"/>
      <c r="M103" s="98"/>
      <c r="N103" s="98"/>
    </row>
    <row r="104" spans="2:14" s="114" customFormat="1" ht="15.75" customHeight="1" x14ac:dyDescent="0.2">
      <c r="B104" s="98"/>
      <c r="C104" s="238"/>
      <c r="D104" s="238"/>
      <c r="E104" s="238"/>
      <c r="F104" s="238"/>
      <c r="G104" s="132"/>
      <c r="H104" s="132"/>
      <c r="I104" s="98"/>
      <c r="J104" s="238"/>
      <c r="K104" s="238"/>
      <c r="L104" s="98"/>
      <c r="M104" s="98"/>
      <c r="N104" s="98"/>
    </row>
    <row r="105" spans="2:14" s="114" customFormat="1" ht="15.75" customHeight="1" x14ac:dyDescent="0.2">
      <c r="B105" s="98"/>
      <c r="C105" s="98" t="s">
        <v>167</v>
      </c>
      <c r="D105" s="98"/>
      <c r="E105" s="238"/>
      <c r="F105" s="238"/>
      <c r="G105" s="132"/>
      <c r="H105" s="132"/>
      <c r="I105" s="98"/>
      <c r="J105" s="238"/>
      <c r="K105" s="238"/>
      <c r="L105" s="98"/>
      <c r="M105" s="98"/>
      <c r="N105" s="98"/>
    </row>
    <row r="106" spans="2:14" s="114" customFormat="1" ht="15.75" customHeight="1" x14ac:dyDescent="0.2">
      <c r="B106" s="98"/>
      <c r="C106" s="98"/>
      <c r="D106" s="98"/>
      <c r="E106" s="147" t="s">
        <v>168</v>
      </c>
      <c r="F106" s="239"/>
      <c r="G106" s="148"/>
      <c r="H106" s="148"/>
      <c r="I106" s="411" t="s">
        <v>166</v>
      </c>
      <c r="J106" s="411"/>
      <c r="K106" s="238"/>
      <c r="L106" s="98"/>
      <c r="M106" s="98"/>
      <c r="N106" s="98"/>
    </row>
    <row r="107" spans="2:14" s="114" customFormat="1" ht="15.75" customHeight="1" x14ac:dyDescent="0.2">
      <c r="B107" s="98"/>
      <c r="C107" s="98"/>
      <c r="D107" s="98"/>
      <c r="E107" s="149" t="s">
        <v>169</v>
      </c>
      <c r="F107" s="240"/>
      <c r="G107" s="150"/>
      <c r="H107" s="150"/>
      <c r="I107" s="411" t="s">
        <v>166</v>
      </c>
      <c r="J107" s="411"/>
      <c r="K107" s="238"/>
      <c r="L107" s="98"/>
      <c r="M107" s="98"/>
      <c r="N107" s="98"/>
    </row>
    <row r="108" spans="2:14" s="114" customFormat="1" ht="15.75" customHeight="1" x14ac:dyDescent="0.2">
      <c r="B108" s="98"/>
      <c r="C108" s="98"/>
      <c r="D108" s="98"/>
      <c r="E108" s="238"/>
      <c r="F108" s="238"/>
      <c r="G108" s="132"/>
      <c r="H108" s="132"/>
      <c r="I108" s="98"/>
      <c r="J108" s="238"/>
      <c r="K108" s="238"/>
      <c r="L108" s="98"/>
      <c r="M108" s="98"/>
      <c r="N108" s="98"/>
    </row>
    <row r="109" spans="2:14" s="114" customFormat="1" ht="15.75" customHeight="1" x14ac:dyDescent="0.2">
      <c r="B109" s="98"/>
      <c r="C109" s="98"/>
      <c r="D109" s="98"/>
      <c r="E109" s="238"/>
      <c r="F109" s="238"/>
      <c r="G109" s="132"/>
      <c r="H109" s="132"/>
      <c r="I109" s="98"/>
      <c r="J109" s="238"/>
      <c r="K109" s="238"/>
      <c r="L109" s="98"/>
      <c r="M109" s="98"/>
      <c r="N109" s="98"/>
    </row>
    <row r="110" spans="2:14" s="114" customFormat="1" ht="15.75" customHeight="1" x14ac:dyDescent="0.2">
      <c r="B110" s="98"/>
      <c r="C110" s="98" t="s">
        <v>170</v>
      </c>
      <c r="D110" s="98"/>
      <c r="E110" s="238"/>
      <c r="F110" s="238"/>
      <c r="G110" s="132"/>
      <c r="H110" s="132"/>
      <c r="I110" s="98"/>
      <c r="J110" s="238"/>
      <c r="K110" s="238"/>
      <c r="L110" s="98"/>
      <c r="M110" s="98"/>
      <c r="N110" s="98"/>
    </row>
    <row r="111" spans="2:14" s="114" customFormat="1" ht="15.75" customHeight="1" x14ac:dyDescent="0.2">
      <c r="B111" s="98"/>
      <c r="C111" s="98"/>
      <c r="D111" s="98"/>
      <c r="E111" s="412"/>
      <c r="F111" s="413"/>
      <c r="G111" s="413"/>
      <c r="H111" s="413"/>
      <c r="I111" s="413"/>
      <c r="J111" s="413"/>
      <c r="K111" s="413"/>
      <c r="L111" s="413"/>
      <c r="M111" s="414"/>
      <c r="N111" s="98"/>
    </row>
    <row r="112" spans="2:14" s="114" customFormat="1" ht="15.75" customHeight="1" x14ac:dyDescent="0.2">
      <c r="B112" s="98"/>
      <c r="C112" s="98"/>
      <c r="D112" s="98"/>
      <c r="E112" s="415"/>
      <c r="F112" s="416"/>
      <c r="G112" s="416"/>
      <c r="H112" s="416"/>
      <c r="I112" s="416"/>
      <c r="J112" s="416"/>
      <c r="K112" s="416"/>
      <c r="L112" s="416"/>
      <c r="M112" s="417"/>
      <c r="N112" s="98"/>
    </row>
    <row r="113" spans="2:30" s="114" customFormat="1" ht="15.75" customHeight="1" x14ac:dyDescent="0.2">
      <c r="B113" s="98"/>
      <c r="C113" s="238"/>
      <c r="D113" s="238"/>
      <c r="E113" s="418"/>
      <c r="F113" s="419"/>
      <c r="G113" s="419"/>
      <c r="H113" s="419"/>
      <c r="I113" s="419"/>
      <c r="J113" s="419"/>
      <c r="K113" s="419"/>
      <c r="L113" s="419"/>
      <c r="M113" s="420"/>
      <c r="N113" s="98"/>
    </row>
    <row r="114" spans="2:30" s="114" customFormat="1" ht="15.75" customHeight="1" x14ac:dyDescent="0.2">
      <c r="B114" s="98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98"/>
      <c r="R114" s="97"/>
      <c r="S114" s="97"/>
      <c r="T114" s="97"/>
    </row>
    <row r="115" spans="2:30" ht="15.75" customHeight="1" x14ac:dyDescent="0.2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2:30" ht="15.75" customHeight="1" x14ac:dyDescent="0.2">
      <c r="C116" s="152"/>
      <c r="D116" s="152"/>
      <c r="E116" s="152"/>
      <c r="F116" s="152"/>
      <c r="G116" s="153"/>
      <c r="H116" s="153"/>
      <c r="I116" s="153"/>
      <c r="J116" s="153"/>
      <c r="K116" s="153"/>
      <c r="L116" s="153"/>
      <c r="M116" s="153"/>
      <c r="N116" s="154"/>
    </row>
    <row r="117" spans="2:30" ht="15.75" customHeight="1" x14ac:dyDescent="0.2">
      <c r="B117" s="111" t="s">
        <v>304</v>
      </c>
      <c r="R117" s="116"/>
      <c r="S117" s="116"/>
      <c r="T117" s="116"/>
    </row>
    <row r="118" spans="2:30" ht="15.75" customHeight="1" x14ac:dyDescent="0.2">
      <c r="C118" s="375" t="s">
        <v>171</v>
      </c>
      <c r="D118" s="376"/>
      <c r="E118" s="376"/>
      <c r="F118" s="376"/>
      <c r="G118" s="376"/>
      <c r="H118" s="377"/>
      <c r="I118" s="372" t="s">
        <v>172</v>
      </c>
      <c r="J118" s="372"/>
      <c r="K118" s="372" t="s">
        <v>173</v>
      </c>
      <c r="L118" s="372"/>
      <c r="M118" s="372"/>
      <c r="N118" s="372"/>
      <c r="O118" s="116"/>
      <c r="P118" s="116"/>
      <c r="Q118" s="116"/>
      <c r="R118" s="155"/>
      <c r="S118" s="155"/>
      <c r="T118" s="155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2:30" ht="15.75" customHeight="1" x14ac:dyDescent="0.2">
      <c r="C119" s="444" t="s">
        <v>174</v>
      </c>
      <c r="D119" s="156"/>
      <c r="E119" s="446" t="s">
        <v>175</v>
      </c>
      <c r="F119" s="447"/>
      <c r="G119" s="447"/>
      <c r="H119" s="448"/>
      <c r="I119" s="449">
        <v>0</v>
      </c>
      <c r="J119" s="449"/>
      <c r="K119" s="450"/>
      <c r="L119" s="450"/>
      <c r="M119" s="450"/>
      <c r="N119" s="450"/>
      <c r="O119" s="155"/>
      <c r="P119" s="155"/>
      <c r="Q119" s="155"/>
      <c r="R119" s="116"/>
      <c r="S119" s="116"/>
      <c r="T119" s="116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</row>
    <row r="120" spans="2:30" ht="15.75" customHeight="1" x14ac:dyDescent="0.2">
      <c r="C120" s="445"/>
      <c r="D120" s="242"/>
      <c r="E120" s="443"/>
      <c r="F120" s="443"/>
      <c r="G120" s="443"/>
      <c r="H120" s="443"/>
      <c r="I120" s="441">
        <v>0</v>
      </c>
      <c r="J120" s="441"/>
      <c r="K120" s="442"/>
      <c r="L120" s="442"/>
      <c r="M120" s="442"/>
      <c r="N120" s="442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2:30" ht="15.75" customHeight="1" x14ac:dyDescent="0.2">
      <c r="C121" s="445"/>
      <c r="D121" s="242"/>
      <c r="E121" s="443"/>
      <c r="F121" s="443"/>
      <c r="G121" s="443"/>
      <c r="H121" s="443"/>
      <c r="I121" s="441">
        <v>0</v>
      </c>
      <c r="J121" s="441"/>
      <c r="K121" s="442"/>
      <c r="L121" s="442"/>
      <c r="M121" s="442"/>
      <c r="N121" s="442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2:30" ht="15.75" customHeight="1" x14ac:dyDescent="0.2">
      <c r="C122" s="445"/>
      <c r="D122" s="242"/>
      <c r="E122" s="443"/>
      <c r="F122" s="443"/>
      <c r="G122" s="443"/>
      <c r="H122" s="443"/>
      <c r="I122" s="441">
        <v>0</v>
      </c>
      <c r="J122" s="441"/>
      <c r="K122" s="442"/>
      <c r="L122" s="442"/>
      <c r="M122" s="442"/>
      <c r="N122" s="442"/>
      <c r="O122" s="116"/>
      <c r="P122" s="116"/>
      <c r="Q122" s="116"/>
      <c r="R122" s="157"/>
      <c r="S122" s="157"/>
      <c r="T122" s="157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2:30" s="114" customFormat="1" ht="15.75" customHeight="1" x14ac:dyDescent="0.2">
      <c r="C123" s="459" t="s">
        <v>176</v>
      </c>
      <c r="D123" s="243"/>
      <c r="E123" s="453" t="s">
        <v>177</v>
      </c>
      <c r="F123" s="453"/>
      <c r="G123" s="453"/>
      <c r="H123" s="453"/>
      <c r="I123" s="404">
        <v>0</v>
      </c>
      <c r="J123" s="404"/>
      <c r="K123" s="461"/>
      <c r="L123" s="461"/>
      <c r="M123" s="461"/>
      <c r="N123" s="461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</row>
    <row r="124" spans="2:30" s="114" customFormat="1" ht="15.75" customHeight="1" x14ac:dyDescent="0.2">
      <c r="C124" s="460"/>
      <c r="D124" s="244"/>
      <c r="E124" s="453"/>
      <c r="F124" s="453"/>
      <c r="G124" s="453"/>
      <c r="H124" s="453"/>
      <c r="I124" s="404">
        <v>0</v>
      </c>
      <c r="J124" s="404"/>
      <c r="K124" s="394"/>
      <c r="L124" s="394"/>
      <c r="M124" s="394"/>
      <c r="N124" s="394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</row>
    <row r="125" spans="2:30" s="114" customFormat="1" ht="15.75" customHeight="1" x14ac:dyDescent="0.2">
      <c r="C125" s="460"/>
      <c r="D125" s="244"/>
      <c r="E125" s="453"/>
      <c r="F125" s="453"/>
      <c r="G125" s="453"/>
      <c r="H125" s="453"/>
      <c r="I125" s="404">
        <v>0</v>
      </c>
      <c r="J125" s="404"/>
      <c r="K125" s="394"/>
      <c r="L125" s="394"/>
      <c r="M125" s="394"/>
      <c r="N125" s="394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</row>
    <row r="126" spans="2:30" s="114" customFormat="1" ht="15.75" customHeight="1" x14ac:dyDescent="0.2">
      <c r="C126" s="460"/>
      <c r="D126" s="244"/>
      <c r="E126" s="453"/>
      <c r="F126" s="453"/>
      <c r="G126" s="453"/>
      <c r="H126" s="453"/>
      <c r="I126" s="404">
        <v>0</v>
      </c>
      <c r="J126" s="404"/>
      <c r="K126" s="394"/>
      <c r="L126" s="394"/>
      <c r="M126" s="394"/>
      <c r="N126" s="394"/>
      <c r="O126" s="157"/>
      <c r="P126" s="157"/>
      <c r="Q126" s="157"/>
      <c r="R126" s="158"/>
      <c r="S126" s="158"/>
      <c r="T126" s="158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</row>
    <row r="127" spans="2:30" s="114" customFormat="1" ht="15.75" customHeight="1" x14ac:dyDescent="0.2">
      <c r="C127" s="454" t="s">
        <v>178</v>
      </c>
      <c r="D127" s="159"/>
      <c r="E127" s="456" t="s">
        <v>179</v>
      </c>
      <c r="F127" s="457"/>
      <c r="G127" s="457"/>
      <c r="H127" s="458"/>
      <c r="I127" s="404">
        <v>0</v>
      </c>
      <c r="J127" s="404"/>
      <c r="K127" s="394"/>
      <c r="L127" s="394"/>
      <c r="M127" s="394"/>
      <c r="N127" s="394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</row>
    <row r="128" spans="2:30" s="114" customFormat="1" ht="15.75" customHeight="1" x14ac:dyDescent="0.2">
      <c r="C128" s="455"/>
      <c r="D128" s="160"/>
      <c r="E128" s="405"/>
      <c r="F128" s="402"/>
      <c r="G128" s="402"/>
      <c r="H128" s="406"/>
      <c r="I128" s="404">
        <v>0</v>
      </c>
      <c r="J128" s="404"/>
      <c r="K128" s="394"/>
      <c r="L128" s="394"/>
      <c r="M128" s="394"/>
      <c r="N128" s="394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</row>
    <row r="129" spans="2:31" s="114" customFormat="1" ht="15.75" customHeight="1" x14ac:dyDescent="0.2">
      <c r="C129" s="455"/>
      <c r="D129" s="160"/>
      <c r="E129" s="405"/>
      <c r="F129" s="402"/>
      <c r="G129" s="402"/>
      <c r="H129" s="406"/>
      <c r="I129" s="404">
        <v>0</v>
      </c>
      <c r="J129" s="404"/>
      <c r="K129" s="394"/>
      <c r="L129" s="394"/>
      <c r="M129" s="394"/>
      <c r="N129" s="394"/>
      <c r="O129" s="158"/>
      <c r="P129" s="158"/>
      <c r="Q129" s="158"/>
      <c r="R129" s="157"/>
      <c r="S129" s="157"/>
      <c r="T129" s="157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</row>
    <row r="130" spans="2:31" s="114" customFormat="1" ht="15.75" customHeight="1" x14ac:dyDescent="0.2">
      <c r="C130" s="431" t="s">
        <v>180</v>
      </c>
      <c r="D130" s="431"/>
      <c r="E130" s="431"/>
      <c r="F130" s="431"/>
      <c r="G130" s="431"/>
      <c r="H130" s="431"/>
      <c r="I130" s="404">
        <f>SUM(I119:J129)</f>
        <v>0</v>
      </c>
      <c r="J130" s="404"/>
      <c r="K130" s="452"/>
      <c r="L130" s="452"/>
      <c r="M130" s="452"/>
      <c r="N130" s="452"/>
      <c r="O130" s="157"/>
      <c r="P130" s="157"/>
      <c r="Q130" s="157"/>
      <c r="R130" s="97"/>
      <c r="S130" s="97"/>
      <c r="T130" s="9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</row>
    <row r="133" spans="2:31" ht="15.75" customHeight="1" x14ac:dyDescent="0.2">
      <c r="B133" s="111" t="s">
        <v>305</v>
      </c>
    </row>
    <row r="134" spans="2:31" ht="15.75" customHeight="1" x14ac:dyDescent="0.2">
      <c r="C134" s="375" t="s">
        <v>181</v>
      </c>
      <c r="D134" s="376"/>
      <c r="E134" s="376"/>
      <c r="F134" s="376"/>
      <c r="G134" s="376"/>
      <c r="H134" s="377"/>
      <c r="I134" s="372" t="s">
        <v>172</v>
      </c>
      <c r="J134" s="372"/>
      <c r="K134" s="372" t="s">
        <v>173</v>
      </c>
      <c r="L134" s="372"/>
      <c r="M134" s="372"/>
      <c r="N134" s="372"/>
      <c r="R134" s="161"/>
      <c r="S134" s="161"/>
      <c r="T134" s="161"/>
    </row>
    <row r="135" spans="2:31" ht="15.75" customHeight="1" x14ac:dyDescent="0.2">
      <c r="C135" s="462" t="s">
        <v>182</v>
      </c>
      <c r="D135" s="463"/>
      <c r="E135" s="463"/>
      <c r="F135" s="463"/>
      <c r="G135" s="463"/>
      <c r="H135" s="464"/>
      <c r="I135" s="465">
        <v>0</v>
      </c>
      <c r="J135" s="465"/>
      <c r="K135" s="442" t="s">
        <v>448</v>
      </c>
      <c r="L135" s="442"/>
      <c r="M135" s="442"/>
      <c r="N135" s="442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</row>
    <row r="136" spans="2:31" ht="15.75" customHeight="1" x14ac:dyDescent="0.2">
      <c r="C136" s="462" t="s">
        <v>183</v>
      </c>
      <c r="D136" s="463"/>
      <c r="E136" s="463"/>
      <c r="F136" s="463"/>
      <c r="G136" s="463"/>
      <c r="H136" s="464"/>
      <c r="I136" s="465">
        <v>0</v>
      </c>
      <c r="J136" s="465"/>
      <c r="K136" s="442"/>
      <c r="L136" s="442"/>
      <c r="M136" s="442"/>
      <c r="N136" s="442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</row>
    <row r="137" spans="2:31" ht="15.75" customHeight="1" x14ac:dyDescent="0.2">
      <c r="C137" s="462" t="s">
        <v>184</v>
      </c>
      <c r="D137" s="463"/>
      <c r="E137" s="463"/>
      <c r="F137" s="463"/>
      <c r="G137" s="463"/>
      <c r="H137" s="464"/>
      <c r="I137" s="465">
        <v>0</v>
      </c>
      <c r="J137" s="465"/>
      <c r="K137" s="442"/>
      <c r="L137" s="442"/>
      <c r="M137" s="442"/>
      <c r="N137" s="442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</row>
    <row r="138" spans="2:31" ht="15.75" customHeight="1" x14ac:dyDescent="0.2">
      <c r="C138" s="462" t="s">
        <v>185</v>
      </c>
      <c r="D138" s="463"/>
      <c r="E138" s="463"/>
      <c r="F138" s="463"/>
      <c r="G138" s="463"/>
      <c r="H138" s="464"/>
      <c r="I138" s="465">
        <v>0</v>
      </c>
      <c r="J138" s="465"/>
      <c r="K138" s="442"/>
      <c r="L138" s="442"/>
      <c r="M138" s="442"/>
      <c r="N138" s="442"/>
      <c r="O138" s="161"/>
      <c r="P138" s="161"/>
      <c r="Q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</row>
    <row r="139" spans="2:31" ht="15.75" customHeight="1" x14ac:dyDescent="0.2">
      <c r="C139" s="444" t="s">
        <v>178</v>
      </c>
      <c r="D139" s="162"/>
      <c r="E139" s="470"/>
      <c r="F139" s="471"/>
      <c r="G139" s="471"/>
      <c r="H139" s="472"/>
      <c r="I139" s="465">
        <v>0</v>
      </c>
      <c r="J139" s="465"/>
      <c r="K139" s="442"/>
      <c r="L139" s="442"/>
      <c r="M139" s="442"/>
      <c r="N139" s="442"/>
    </row>
    <row r="140" spans="2:31" ht="15.75" customHeight="1" x14ac:dyDescent="0.2">
      <c r="C140" s="445"/>
      <c r="D140" s="163"/>
      <c r="E140" s="466"/>
      <c r="F140" s="467"/>
      <c r="G140" s="467"/>
      <c r="H140" s="468"/>
      <c r="I140" s="465">
        <v>0</v>
      </c>
      <c r="J140" s="465"/>
      <c r="K140" s="442"/>
      <c r="L140" s="442"/>
      <c r="M140" s="442"/>
      <c r="N140" s="442"/>
    </row>
    <row r="141" spans="2:31" ht="15.75" customHeight="1" x14ac:dyDescent="0.2">
      <c r="C141" s="445"/>
      <c r="D141" s="163"/>
      <c r="E141" s="466"/>
      <c r="F141" s="467"/>
      <c r="G141" s="467"/>
      <c r="H141" s="468"/>
      <c r="I141" s="465">
        <v>0</v>
      </c>
      <c r="J141" s="465"/>
      <c r="K141" s="442"/>
      <c r="L141" s="442"/>
      <c r="M141" s="442"/>
      <c r="N141" s="442"/>
      <c r="R141" s="161"/>
      <c r="S141" s="161"/>
      <c r="T141" s="161"/>
    </row>
    <row r="142" spans="2:31" ht="15.75" customHeight="1" x14ac:dyDescent="0.2">
      <c r="C142" s="469" t="s">
        <v>180</v>
      </c>
      <c r="D142" s="469"/>
      <c r="E142" s="469"/>
      <c r="F142" s="469"/>
      <c r="G142" s="469"/>
      <c r="H142" s="469"/>
      <c r="I142" s="465">
        <f>SUM(I135:J141)</f>
        <v>0</v>
      </c>
      <c r="J142" s="465"/>
      <c r="K142" s="442"/>
      <c r="L142" s="442"/>
      <c r="M142" s="442"/>
      <c r="N142" s="442"/>
      <c r="O142" s="161"/>
      <c r="P142" s="161"/>
      <c r="Q142" s="161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161"/>
    </row>
    <row r="144" spans="2:31" ht="15.75" customHeight="1" x14ac:dyDescent="0.2">
      <c r="B144" s="111" t="s">
        <v>306</v>
      </c>
    </row>
    <row r="145" spans="2:14" ht="15.75" customHeight="1" x14ac:dyDescent="0.2">
      <c r="C145" s="475" t="s">
        <v>186</v>
      </c>
      <c r="D145" s="475"/>
      <c r="E145" s="475"/>
      <c r="F145" s="475"/>
      <c r="G145" s="164" t="s">
        <v>187</v>
      </c>
      <c r="H145" s="392" t="s">
        <v>188</v>
      </c>
      <c r="I145" s="393"/>
      <c r="J145" s="475" t="s">
        <v>189</v>
      </c>
      <c r="K145" s="475"/>
      <c r="L145" s="475" t="s">
        <v>173</v>
      </c>
      <c r="M145" s="475"/>
      <c r="N145" s="475"/>
    </row>
    <row r="146" spans="2:14" ht="15.75" customHeight="1" x14ac:dyDescent="0.2">
      <c r="C146" s="473"/>
      <c r="D146" s="473"/>
      <c r="E146" s="473"/>
      <c r="F146" s="473"/>
      <c r="G146" s="151"/>
      <c r="H146" s="390"/>
      <c r="I146" s="391"/>
      <c r="J146" s="474">
        <v>0</v>
      </c>
      <c r="K146" s="474"/>
      <c r="L146" s="473"/>
      <c r="M146" s="473"/>
      <c r="N146" s="473"/>
    </row>
    <row r="147" spans="2:14" ht="15.75" customHeight="1" x14ac:dyDescent="0.2">
      <c r="C147" s="473"/>
      <c r="D147" s="473"/>
      <c r="E147" s="473"/>
      <c r="F147" s="473"/>
      <c r="G147" s="151"/>
      <c r="H147" s="390"/>
      <c r="I147" s="391"/>
      <c r="J147" s="474">
        <v>0</v>
      </c>
      <c r="K147" s="474"/>
      <c r="L147" s="473"/>
      <c r="M147" s="473"/>
      <c r="N147" s="473"/>
    </row>
    <row r="148" spans="2:14" ht="15.75" customHeight="1" x14ac:dyDescent="0.2">
      <c r="C148" s="473"/>
      <c r="D148" s="473"/>
      <c r="E148" s="473"/>
      <c r="F148" s="473"/>
      <c r="G148" s="151"/>
      <c r="H148" s="390"/>
      <c r="I148" s="391"/>
      <c r="J148" s="474">
        <v>0</v>
      </c>
      <c r="K148" s="474"/>
      <c r="L148" s="473"/>
      <c r="M148" s="473"/>
      <c r="N148" s="473"/>
    </row>
    <row r="149" spans="2:14" ht="15.75" customHeight="1" x14ac:dyDescent="0.2">
      <c r="C149" s="484" t="s">
        <v>180</v>
      </c>
      <c r="D149" s="485"/>
      <c r="E149" s="485"/>
      <c r="F149" s="485"/>
      <c r="G149" s="485"/>
      <c r="H149" s="485"/>
      <c r="I149" s="486"/>
      <c r="J149" s="483">
        <f>SUM(J146:K148)</f>
        <v>0</v>
      </c>
      <c r="K149" s="483"/>
    </row>
    <row r="150" spans="2:14" ht="15.75" customHeight="1" x14ac:dyDescent="0.2">
      <c r="C150" s="165" t="s">
        <v>190</v>
      </c>
      <c r="D150" s="165"/>
      <c r="E150" s="165"/>
    </row>
    <row r="151" spans="2:14" ht="15.75" customHeight="1" x14ac:dyDescent="0.2">
      <c r="C151" s="165" t="s">
        <v>191</v>
      </c>
      <c r="D151" s="165"/>
      <c r="E151" s="165"/>
    </row>
    <row r="153" spans="2:14" ht="15.75" customHeight="1" x14ac:dyDescent="0.2">
      <c r="B153" s="166" t="s">
        <v>307</v>
      </c>
    </row>
    <row r="154" spans="2:14" ht="15.75" customHeight="1" x14ac:dyDescent="0.2">
      <c r="C154" s="487" t="s">
        <v>192</v>
      </c>
      <c r="D154" s="487"/>
      <c r="E154" s="487"/>
      <c r="F154" s="487"/>
      <c r="G154" s="487" t="s">
        <v>189</v>
      </c>
      <c r="H154" s="487"/>
      <c r="I154" s="167" t="s">
        <v>193</v>
      </c>
      <c r="J154" s="487" t="s">
        <v>194</v>
      </c>
      <c r="K154" s="487"/>
      <c r="L154" s="168" t="s">
        <v>195</v>
      </c>
      <c r="M154" s="475" t="s">
        <v>196</v>
      </c>
      <c r="N154" s="475"/>
    </row>
    <row r="155" spans="2:14" ht="15.75" customHeight="1" x14ac:dyDescent="0.2">
      <c r="C155" s="480"/>
      <c r="D155" s="480"/>
      <c r="E155" s="480"/>
      <c r="F155" s="480"/>
      <c r="G155" s="480"/>
      <c r="H155" s="480"/>
      <c r="I155" s="169"/>
      <c r="J155" s="474">
        <v>0</v>
      </c>
      <c r="K155" s="474"/>
      <c r="L155" s="170"/>
      <c r="M155" s="473"/>
      <c r="N155" s="473"/>
    </row>
    <row r="156" spans="2:14" ht="15.75" customHeight="1" x14ac:dyDescent="0.2">
      <c r="C156" s="480"/>
      <c r="D156" s="480"/>
      <c r="E156" s="480"/>
      <c r="F156" s="480"/>
      <c r="G156" s="480"/>
      <c r="H156" s="480"/>
      <c r="I156" s="169"/>
      <c r="J156" s="474">
        <v>0</v>
      </c>
      <c r="K156" s="474"/>
      <c r="L156" s="170"/>
      <c r="M156" s="473"/>
      <c r="N156" s="473"/>
    </row>
    <row r="157" spans="2:14" ht="15.75" customHeight="1" x14ac:dyDescent="0.2">
      <c r="C157" s="480"/>
      <c r="D157" s="480"/>
      <c r="E157" s="480"/>
      <c r="F157" s="480"/>
      <c r="G157" s="480"/>
      <c r="H157" s="480"/>
      <c r="I157" s="169"/>
      <c r="J157" s="474">
        <v>0</v>
      </c>
      <c r="K157" s="474"/>
      <c r="L157" s="170"/>
      <c r="M157" s="473"/>
      <c r="N157" s="473"/>
    </row>
    <row r="158" spans="2:14" ht="15.75" customHeight="1" x14ac:dyDescent="0.2">
      <c r="C158" s="481" t="s">
        <v>197</v>
      </c>
      <c r="D158" s="481"/>
      <c r="E158" s="481"/>
      <c r="F158" s="481"/>
      <c r="G158" s="482">
        <f>SUM(G155:H157)</f>
        <v>0</v>
      </c>
      <c r="H158" s="482"/>
      <c r="I158" s="106" t="s">
        <v>198</v>
      </c>
      <c r="J158" s="483">
        <f>SUM(J155:K157)</f>
        <v>0</v>
      </c>
      <c r="K158" s="483"/>
      <c r="L158" s="106" t="s">
        <v>199</v>
      </c>
      <c r="M158" s="481"/>
      <c r="N158" s="481"/>
    </row>
    <row r="161" spans="2:14" ht="15.75" customHeight="1" x14ac:dyDescent="0.2">
      <c r="B161" s="166" t="s">
        <v>308</v>
      </c>
    </row>
    <row r="162" spans="2:14" ht="15.75" customHeight="1" x14ac:dyDescent="0.2">
      <c r="C162" s="164" t="s">
        <v>186</v>
      </c>
      <c r="D162" s="164"/>
      <c r="E162" s="164"/>
      <c r="F162" s="171"/>
      <c r="G162" s="164" t="s">
        <v>187</v>
      </c>
      <c r="H162" s="392" t="s">
        <v>188</v>
      </c>
      <c r="I162" s="393"/>
      <c r="J162" s="475" t="s">
        <v>189</v>
      </c>
      <c r="K162" s="475"/>
      <c r="L162" s="475" t="s">
        <v>200</v>
      </c>
      <c r="M162" s="475"/>
      <c r="N162" s="475"/>
    </row>
    <row r="163" spans="2:14" ht="15.75" customHeight="1" x14ac:dyDescent="0.2">
      <c r="C163" s="106" t="s">
        <v>201</v>
      </c>
      <c r="D163" s="106"/>
      <c r="E163" s="106"/>
      <c r="F163" s="106"/>
      <c r="G163" s="151"/>
      <c r="H163" s="390"/>
      <c r="I163" s="391"/>
      <c r="J163" s="474">
        <v>0</v>
      </c>
      <c r="K163" s="474"/>
      <c r="L163" s="473"/>
      <c r="M163" s="473"/>
      <c r="N163" s="473"/>
    </row>
    <row r="164" spans="2:14" ht="15.75" customHeight="1" x14ac:dyDescent="0.2">
      <c r="C164" s="495" t="s">
        <v>202</v>
      </c>
      <c r="D164" s="172"/>
      <c r="E164" s="173" t="s">
        <v>203</v>
      </c>
      <c r="F164" s="151"/>
      <c r="G164" s="151"/>
      <c r="H164" s="390"/>
      <c r="I164" s="391"/>
      <c r="J164" s="474">
        <v>0</v>
      </c>
      <c r="K164" s="474"/>
      <c r="L164" s="473"/>
      <c r="M164" s="473"/>
      <c r="N164" s="473"/>
    </row>
    <row r="165" spans="2:14" ht="15.75" customHeight="1" x14ac:dyDescent="0.2">
      <c r="C165" s="495"/>
      <c r="D165" s="172"/>
      <c r="E165" s="173" t="s">
        <v>204</v>
      </c>
      <c r="F165" s="151"/>
      <c r="G165" s="151"/>
      <c r="H165" s="390"/>
      <c r="I165" s="391"/>
      <c r="J165" s="474">
        <v>0</v>
      </c>
      <c r="K165" s="474"/>
      <c r="L165" s="473"/>
      <c r="M165" s="473"/>
      <c r="N165" s="473"/>
    </row>
    <row r="166" spans="2:14" ht="15.75" customHeight="1" thickBot="1" x14ac:dyDescent="0.25">
      <c r="C166" s="495"/>
      <c r="D166" s="172"/>
      <c r="E166" s="173" t="s">
        <v>204</v>
      </c>
      <c r="F166" s="151"/>
      <c r="G166" s="151"/>
      <c r="H166" s="390"/>
      <c r="I166" s="391"/>
      <c r="J166" s="496">
        <v>0</v>
      </c>
      <c r="K166" s="496"/>
      <c r="L166" s="473"/>
      <c r="M166" s="473"/>
      <c r="N166" s="473"/>
    </row>
    <row r="167" spans="2:14" ht="15.75" customHeight="1" thickBot="1" x14ac:dyDescent="0.25">
      <c r="C167" s="488" t="s">
        <v>205</v>
      </c>
      <c r="D167" s="489"/>
      <c r="E167" s="489"/>
      <c r="F167" s="489"/>
      <c r="G167" s="489"/>
      <c r="H167" s="489"/>
      <c r="I167" s="490"/>
      <c r="J167" s="491">
        <f>SUM(J163:K166)</f>
        <v>0</v>
      </c>
      <c r="K167" s="492"/>
      <c r="L167" s="391"/>
      <c r="M167" s="473"/>
      <c r="N167" s="473"/>
    </row>
    <row r="168" spans="2:14" ht="15.75" customHeight="1" x14ac:dyDescent="0.2">
      <c r="C168" s="174" t="s">
        <v>206</v>
      </c>
      <c r="D168" s="175"/>
      <c r="E168" s="473"/>
      <c r="F168" s="473"/>
      <c r="G168" s="151"/>
      <c r="H168" s="390"/>
      <c r="I168" s="391"/>
      <c r="J168" s="493" t="s">
        <v>207</v>
      </c>
      <c r="K168" s="493" t="s">
        <v>208</v>
      </c>
      <c r="L168" s="473"/>
      <c r="M168" s="473"/>
      <c r="N168" s="473"/>
    </row>
    <row r="169" spans="2:14" ht="15.75" customHeight="1" x14ac:dyDescent="0.2">
      <c r="C169" s="174" t="s">
        <v>206</v>
      </c>
      <c r="D169" s="175"/>
      <c r="E169" s="473"/>
      <c r="F169" s="473"/>
      <c r="G169" s="151"/>
      <c r="H169" s="390"/>
      <c r="I169" s="391"/>
      <c r="J169" s="474" t="s">
        <v>207</v>
      </c>
      <c r="K169" s="474" t="s">
        <v>208</v>
      </c>
      <c r="L169" s="473"/>
      <c r="M169" s="473"/>
      <c r="N169" s="473"/>
    </row>
    <row r="170" spans="2:14" ht="15.75" customHeight="1" x14ac:dyDescent="0.2">
      <c r="C170" s="174" t="s">
        <v>206</v>
      </c>
      <c r="D170" s="175"/>
      <c r="E170" s="473"/>
      <c r="F170" s="473"/>
      <c r="G170" s="151"/>
      <c r="H170" s="390"/>
      <c r="I170" s="391"/>
      <c r="J170" s="474" t="s">
        <v>207</v>
      </c>
      <c r="K170" s="474" t="s">
        <v>208</v>
      </c>
      <c r="L170" s="473"/>
      <c r="M170" s="473"/>
      <c r="N170" s="473"/>
    </row>
    <row r="172" spans="2:14" ht="15.75" customHeight="1" x14ac:dyDescent="0.2">
      <c r="B172" s="165" t="s">
        <v>209</v>
      </c>
    </row>
    <row r="173" spans="2:14" ht="15.75" customHeight="1" x14ac:dyDescent="0.2">
      <c r="B173" s="165" t="s">
        <v>210</v>
      </c>
    </row>
    <row r="174" spans="2:14" ht="15.75" customHeight="1" x14ac:dyDescent="0.2">
      <c r="B174" s="97" t="s">
        <v>211</v>
      </c>
    </row>
    <row r="175" spans="2:14" ht="15.75" customHeight="1" x14ac:dyDescent="0.2">
      <c r="B175" s="97" t="s">
        <v>212</v>
      </c>
    </row>
    <row r="176" spans="2:14" ht="15.75" customHeight="1" x14ac:dyDescent="0.2">
      <c r="B176" s="97" t="s">
        <v>213</v>
      </c>
    </row>
    <row r="177" spans="2:2" ht="15.75" customHeight="1" x14ac:dyDescent="0.2">
      <c r="B177" s="165"/>
    </row>
  </sheetData>
  <sheetProtection sheet="1" selectLockedCells="1"/>
  <mergeCells count="230">
    <mergeCell ref="B12:K12"/>
    <mergeCell ref="C164:C166"/>
    <mergeCell ref="H164:I164"/>
    <mergeCell ref="J164:K164"/>
    <mergeCell ref="L164:N164"/>
    <mergeCell ref="H165:I165"/>
    <mergeCell ref="J165:K165"/>
    <mergeCell ref="E169:F169"/>
    <mergeCell ref="H169:I169"/>
    <mergeCell ref="J169:K169"/>
    <mergeCell ref="L169:N169"/>
    <mergeCell ref="L165:N165"/>
    <mergeCell ref="J166:K166"/>
    <mergeCell ref="L166:N166"/>
    <mergeCell ref="H166:I166"/>
    <mergeCell ref="J162:K162"/>
    <mergeCell ref="L162:N162"/>
    <mergeCell ref="J163:K163"/>
    <mergeCell ref="L163:N163"/>
    <mergeCell ref="M154:N154"/>
    <mergeCell ref="C147:F147"/>
    <mergeCell ref="H147:I147"/>
    <mergeCell ref="J147:K147"/>
    <mergeCell ref="L147:N147"/>
    <mergeCell ref="E170:F170"/>
    <mergeCell ref="H170:I170"/>
    <mergeCell ref="J170:K170"/>
    <mergeCell ref="L170:N170"/>
    <mergeCell ref="C167:I167"/>
    <mergeCell ref="J167:K167"/>
    <mergeCell ref="L167:N167"/>
    <mergeCell ref="E168:F168"/>
    <mergeCell ref="H168:I168"/>
    <mergeCell ref="J168:K168"/>
    <mergeCell ref="L168:N168"/>
    <mergeCell ref="O54:Q54"/>
    <mergeCell ref="O55:Q55"/>
    <mergeCell ref="O56:Q56"/>
    <mergeCell ref="C157:F157"/>
    <mergeCell ref="G157:H157"/>
    <mergeCell ref="J157:K157"/>
    <mergeCell ref="M157:N157"/>
    <mergeCell ref="C158:F158"/>
    <mergeCell ref="G158:H158"/>
    <mergeCell ref="J158:K158"/>
    <mergeCell ref="M158:N158"/>
    <mergeCell ref="C155:F155"/>
    <mergeCell ref="G155:H155"/>
    <mergeCell ref="J155:K155"/>
    <mergeCell ref="M155:N155"/>
    <mergeCell ref="C156:F156"/>
    <mergeCell ref="G156:H156"/>
    <mergeCell ref="J156:K156"/>
    <mergeCell ref="M156:N156"/>
    <mergeCell ref="C149:I149"/>
    <mergeCell ref="J149:K149"/>
    <mergeCell ref="C154:F154"/>
    <mergeCell ref="G154:H154"/>
    <mergeCell ref="J154:K154"/>
    <mergeCell ref="C148:F148"/>
    <mergeCell ref="H148:I148"/>
    <mergeCell ref="J148:K148"/>
    <mergeCell ref="L148:N148"/>
    <mergeCell ref="C145:F145"/>
    <mergeCell ref="H145:I145"/>
    <mergeCell ref="J145:K145"/>
    <mergeCell ref="L145:N145"/>
    <mergeCell ref="C146:F146"/>
    <mergeCell ref="H146:I146"/>
    <mergeCell ref="J146:K146"/>
    <mergeCell ref="L146:N146"/>
    <mergeCell ref="E141:H141"/>
    <mergeCell ref="I141:J141"/>
    <mergeCell ref="K141:N141"/>
    <mergeCell ref="C142:H142"/>
    <mergeCell ref="I142:J142"/>
    <mergeCell ref="K142:N142"/>
    <mergeCell ref="C138:H138"/>
    <mergeCell ref="I138:J138"/>
    <mergeCell ref="K138:N138"/>
    <mergeCell ref="C139:C141"/>
    <mergeCell ref="E139:H139"/>
    <mergeCell ref="I139:J139"/>
    <mergeCell ref="K139:N139"/>
    <mergeCell ref="E140:H140"/>
    <mergeCell ref="I140:J140"/>
    <mergeCell ref="K140:N140"/>
    <mergeCell ref="C136:H136"/>
    <mergeCell ref="I136:J136"/>
    <mergeCell ref="K136:N136"/>
    <mergeCell ref="C137:H137"/>
    <mergeCell ref="I137:J137"/>
    <mergeCell ref="K137:N137"/>
    <mergeCell ref="C134:H134"/>
    <mergeCell ref="I134:J134"/>
    <mergeCell ref="K134:N134"/>
    <mergeCell ref="C135:H135"/>
    <mergeCell ref="I135:J135"/>
    <mergeCell ref="K135:N135"/>
    <mergeCell ref="I129:J129"/>
    <mergeCell ref="K129:N129"/>
    <mergeCell ref="C130:H130"/>
    <mergeCell ref="I130:J130"/>
    <mergeCell ref="K130:N130"/>
    <mergeCell ref="E126:H126"/>
    <mergeCell ref="I126:J126"/>
    <mergeCell ref="K126:N126"/>
    <mergeCell ref="C127:C129"/>
    <mergeCell ref="E127:H127"/>
    <mergeCell ref="I127:J127"/>
    <mergeCell ref="K127:N127"/>
    <mergeCell ref="E128:H128"/>
    <mergeCell ref="I128:J128"/>
    <mergeCell ref="K128:N128"/>
    <mergeCell ref="C123:C126"/>
    <mergeCell ref="E123:H123"/>
    <mergeCell ref="I123:J123"/>
    <mergeCell ref="K123:N123"/>
    <mergeCell ref="E124:H124"/>
    <mergeCell ref="I124:J124"/>
    <mergeCell ref="K124:N124"/>
    <mergeCell ref="E125:H125"/>
    <mergeCell ref="K125:N125"/>
    <mergeCell ref="K121:N121"/>
    <mergeCell ref="E122:H122"/>
    <mergeCell ref="I122:J122"/>
    <mergeCell ref="K122:N122"/>
    <mergeCell ref="K86:N86"/>
    <mergeCell ref="C87:F87"/>
    <mergeCell ref="K87:N87"/>
    <mergeCell ref="C88:F88"/>
    <mergeCell ref="K88:N88"/>
    <mergeCell ref="C118:H118"/>
    <mergeCell ref="I118:J118"/>
    <mergeCell ref="K118:N118"/>
    <mergeCell ref="C119:C122"/>
    <mergeCell ref="E119:H119"/>
    <mergeCell ref="I119:J119"/>
    <mergeCell ref="K119:N119"/>
    <mergeCell ref="E120:H120"/>
    <mergeCell ref="E103:F103"/>
    <mergeCell ref="G103:H103"/>
    <mergeCell ref="I106:J106"/>
    <mergeCell ref="E41:F41"/>
    <mergeCell ref="C85:F85"/>
    <mergeCell ref="K85:N85"/>
    <mergeCell ref="K78:M78"/>
    <mergeCell ref="C77:F77"/>
    <mergeCell ref="G77:H77"/>
    <mergeCell ref="K79:L79"/>
    <mergeCell ref="C78:F78"/>
    <mergeCell ref="G78:H78"/>
    <mergeCell ref="K80:L80"/>
    <mergeCell ref="M80:N80"/>
    <mergeCell ref="I78:J80"/>
    <mergeCell ref="C83:F83"/>
    <mergeCell ref="G83:H83"/>
    <mergeCell ref="K83:N83"/>
    <mergeCell ref="K84:N84"/>
    <mergeCell ref="E22:F22"/>
    <mergeCell ref="E23:F23"/>
    <mergeCell ref="E24:F24"/>
    <mergeCell ref="E26:F26"/>
    <mergeCell ref="E27:F27"/>
    <mergeCell ref="E34:F34"/>
    <mergeCell ref="E35:F35"/>
    <mergeCell ref="E38:F38"/>
    <mergeCell ref="E39:F39"/>
    <mergeCell ref="E54:F54"/>
    <mergeCell ref="E55:F55"/>
    <mergeCell ref="E56:F56"/>
    <mergeCell ref="E44:F44"/>
    <mergeCell ref="E45:F45"/>
    <mergeCell ref="E46:F46"/>
    <mergeCell ref="E47:F47"/>
    <mergeCell ref="E40:F40"/>
    <mergeCell ref="C59:N67"/>
    <mergeCell ref="C72:F72"/>
    <mergeCell ref="G72:H72"/>
    <mergeCell ref="C73:F73"/>
    <mergeCell ref="G73:H73"/>
    <mergeCell ref="K51:L51"/>
    <mergeCell ref="H163:I163"/>
    <mergeCell ref="H162:I162"/>
    <mergeCell ref="C76:F76"/>
    <mergeCell ref="G76:H76"/>
    <mergeCell ref="I76:J77"/>
    <mergeCell ref="E50:F50"/>
    <mergeCell ref="E51:F51"/>
    <mergeCell ref="C92:G92"/>
    <mergeCell ref="C93:F93"/>
    <mergeCell ref="G93:H93"/>
    <mergeCell ref="C94:F94"/>
    <mergeCell ref="G94:H94"/>
    <mergeCell ref="C95:F95"/>
    <mergeCell ref="G95:H95"/>
    <mergeCell ref="C86:F86"/>
    <mergeCell ref="I125:J125"/>
    <mergeCell ref="E129:H129"/>
    <mergeCell ref="C84:F84"/>
    <mergeCell ref="I107:J107"/>
    <mergeCell ref="E111:M113"/>
    <mergeCell ref="I120:J120"/>
    <mergeCell ref="K120:N120"/>
    <mergeCell ref="E121:H121"/>
    <mergeCell ref="I121:J121"/>
    <mergeCell ref="B2:O2"/>
    <mergeCell ref="B3:F3"/>
    <mergeCell ref="G3:N3"/>
    <mergeCell ref="B4:F4"/>
    <mergeCell ref="G4:N4"/>
    <mergeCell ref="B5:F5"/>
    <mergeCell ref="G5:N5"/>
    <mergeCell ref="E32:F32"/>
    <mergeCell ref="E33:F33"/>
    <mergeCell ref="B11:N11"/>
    <mergeCell ref="E13:F13"/>
    <mergeCell ref="E14:F14"/>
    <mergeCell ref="E15:F15"/>
    <mergeCell ref="E17:F17"/>
    <mergeCell ref="B6:F6"/>
    <mergeCell ref="B7:F9"/>
    <mergeCell ref="G7:H9"/>
    <mergeCell ref="I7:I9"/>
    <mergeCell ref="J7:K9"/>
    <mergeCell ref="L7:M7"/>
    <mergeCell ref="L8:M8"/>
    <mergeCell ref="L9:M9"/>
    <mergeCell ref="E28:F28"/>
    <mergeCell ref="E18:F18"/>
  </mergeCells>
  <phoneticPr fontId="23"/>
  <conditionalFormatting sqref="G4:N4 G6 I7:I9 N7:N9">
    <cfRule type="containsBlanks" dxfId="48" priority="54" stopIfTrue="1">
      <formula>LEN(TRIM(G4))=0</formula>
    </cfRule>
  </conditionalFormatting>
  <conditionalFormatting sqref="G3:N3 H6 J6 L6">
    <cfRule type="containsBlanks" dxfId="47" priority="53">
      <formula>LEN(TRIM(G3))=0</formula>
    </cfRule>
  </conditionalFormatting>
  <conditionalFormatting sqref="G5:N5">
    <cfRule type="cellIs" dxfId="46" priority="52" operator="equal">
      <formula>"横浜市"</formula>
    </cfRule>
  </conditionalFormatting>
  <conditionalFormatting sqref="G14:L15 G23:L23">
    <cfRule type="containsBlanks" dxfId="45" priority="51">
      <formula>LEN(TRIM(G14))=0</formula>
    </cfRule>
  </conditionalFormatting>
  <conditionalFormatting sqref="G18:I18 G27:I27">
    <cfRule type="expression" dxfId="44" priority="49">
      <formula>IF($G$4="保育所",TRUE,FALSE)</formula>
    </cfRule>
    <cfRule type="containsBlanks" dxfId="43" priority="50">
      <formula>LEN(TRIM(G18))=0</formula>
    </cfRule>
  </conditionalFormatting>
  <conditionalFormatting sqref="C59:N67">
    <cfRule type="containsBlanks" dxfId="42" priority="45">
      <formula>LEN(TRIM(C59))=0</formula>
    </cfRule>
  </conditionalFormatting>
  <conditionalFormatting sqref="K84:N88 C84:H88">
    <cfRule type="containsBlanks" dxfId="41" priority="55">
      <formula>LEN(TRIM(C84))=0</formula>
    </cfRule>
  </conditionalFormatting>
  <conditionalFormatting sqref="G93:H95">
    <cfRule type="cellIs" dxfId="40" priority="43" operator="equal">
      <formula>"　年　月　日"</formula>
    </cfRule>
  </conditionalFormatting>
  <conditionalFormatting sqref="G99:G100">
    <cfRule type="containsBlanks" dxfId="39" priority="42">
      <formula>LEN(TRIM(G99))=0</formula>
    </cfRule>
  </conditionalFormatting>
  <conditionalFormatting sqref="G103:H103">
    <cfRule type="cellIs" dxfId="38" priority="41" operator="equal">
      <formula>"　年　月　日"</formula>
    </cfRule>
  </conditionalFormatting>
  <conditionalFormatting sqref="M99:M100 I106:J107 E111:M113">
    <cfRule type="expression" dxfId="37" priority="40">
      <formula>IF($G$99="○",TRUE,FALSE)</formula>
    </cfRule>
  </conditionalFormatting>
  <conditionalFormatting sqref="M99:M100 G103:H103 I106:J107 E111:M113">
    <cfRule type="expression" dxfId="36" priority="39">
      <formula>IF($G$100="○",TRUE,FALSE)</formula>
    </cfRule>
  </conditionalFormatting>
  <conditionalFormatting sqref="I119:J119">
    <cfRule type="cellIs" dxfId="35" priority="35" operator="equal">
      <formula>0</formula>
    </cfRule>
  </conditionalFormatting>
  <conditionalFormatting sqref="G55:N55 I56:N56">
    <cfRule type="containsBlanks" dxfId="34" priority="29">
      <formula>LEN(TRIM(G55))=0</formula>
    </cfRule>
  </conditionalFormatting>
  <conditionalFormatting sqref="C146:N148">
    <cfRule type="expression" dxfId="33" priority="25">
      <formula>IF($I$137&gt;0,TRUE,FALSE)</formula>
    </cfRule>
  </conditionalFormatting>
  <conditionalFormatting sqref="F162 F164:F166 G163:N166">
    <cfRule type="expression" dxfId="32" priority="24">
      <formula>IF($I$138&gt;0,TRUE,FALSE)</formula>
    </cfRule>
  </conditionalFormatting>
  <conditionalFormatting sqref="C155:N157">
    <cfRule type="expression" dxfId="31" priority="23">
      <formula>IF($I$138&gt;0,TRUE,FALSE)</formula>
    </cfRule>
  </conditionalFormatting>
  <conditionalFormatting sqref="C146:N148 J149:K149">
    <cfRule type="expression" dxfId="30" priority="22">
      <formula>IF($I$137=0,TRUE,FALSE)</formula>
    </cfRule>
  </conditionalFormatting>
  <conditionalFormatting sqref="C155:N157 F162 F164:F166 G163:I166 L163:N166 J158:K158 G158:H158 J163:K167">
    <cfRule type="expression" dxfId="29" priority="21">
      <formula>IF($I$138=0,TRUE,FALSE)</formula>
    </cfRule>
  </conditionalFormatting>
  <conditionalFormatting sqref="D123:N126">
    <cfRule type="expression" dxfId="28" priority="19">
      <formula>IF($N$7="○",TRUE,FALSE)</formula>
    </cfRule>
    <cfRule type="expression" dxfId="27" priority="20">
      <formula>IF($N$7="─",TRUE,FALSE)</formula>
    </cfRule>
  </conditionalFormatting>
  <conditionalFormatting sqref="D127:N129">
    <cfRule type="expression" dxfId="26" priority="17">
      <formula>IF($N$9="─",TRUE,FALSE)</formula>
    </cfRule>
    <cfRule type="expression" dxfId="25" priority="18">
      <formula>IF($N$9="○",TRUE,FALSE)</formula>
    </cfRule>
  </conditionalFormatting>
  <conditionalFormatting sqref="G76:H76 N78 K76 G84:G88">
    <cfRule type="containsBlanks" dxfId="24" priority="15">
      <formula>LEN(TRIM(G76))=0</formula>
    </cfRule>
  </conditionalFormatting>
  <conditionalFormatting sqref="G72:H72 G77:H77 L76:N76 L77">
    <cfRule type="cellIs" dxfId="23" priority="14" operator="equal">
      <formula>0</formula>
    </cfRule>
  </conditionalFormatting>
  <conditionalFormatting sqref="N79 M80:N80">
    <cfRule type="cellIs" dxfId="22" priority="12" operator="equal">
      <formula>0</formula>
    </cfRule>
  </conditionalFormatting>
  <conditionalFormatting sqref="G51:K51">
    <cfRule type="containsBlanks" dxfId="21" priority="8">
      <formula>LEN(TRIM(G51))=0</formula>
    </cfRule>
  </conditionalFormatting>
  <conditionalFormatting sqref="G45:L46">
    <cfRule type="containsBlanks" dxfId="20" priority="5">
      <formula>LEN(TRIM(G45))=0</formula>
    </cfRule>
  </conditionalFormatting>
  <conditionalFormatting sqref="G39:L40">
    <cfRule type="containsBlanks" dxfId="19" priority="6">
      <formula>LEN(TRIM(G39))=0</formula>
    </cfRule>
  </conditionalFormatting>
  <conditionalFormatting sqref="G33:L34">
    <cfRule type="containsBlanks" dxfId="18" priority="4">
      <formula>LEN(TRIM(G33))=0</formula>
    </cfRule>
  </conditionalFormatting>
  <conditionalFormatting sqref="M79">
    <cfRule type="containsBlanks" dxfId="17" priority="3">
      <formula>LEN(TRIM(M79))=0</formula>
    </cfRule>
  </conditionalFormatting>
  <conditionalFormatting sqref="G78:H78">
    <cfRule type="containsBlanks" dxfId="16" priority="2">
      <formula>LEN(TRIM(G78))=0</formula>
    </cfRule>
  </conditionalFormatting>
  <conditionalFormatting sqref="G73:H73">
    <cfRule type="containsBlanks" dxfId="15" priority="1">
      <formula>LEN(TRIM(G73))=0</formula>
    </cfRule>
  </conditionalFormatting>
  <dataValidations count="11">
    <dataValidation type="list" allowBlank="1" showInputMessage="1" showErrorMessage="1" sqref="N78 M79" xr:uid="{00000000-0002-0000-0300-000000000000}">
      <formula1>"有,無"</formula1>
    </dataValidation>
    <dataValidation type="list" allowBlank="1" showInputMessage="1" showErrorMessage="1" sqref="K76" xr:uid="{00000000-0002-0000-0300-000001000000}">
      <formula1>"昭和,平成"</formula1>
    </dataValidation>
    <dataValidation type="list" allowBlank="1" showInputMessage="1" showErrorMessage="1" sqref="G78:H78 G73:H73" xr:uid="{00000000-0002-0000-0300-000002000000}">
      <formula1>"自己所有,賃貸借"</formula1>
    </dataValidation>
    <dataValidation type="list" allowBlank="1" showInputMessage="1" showErrorMessage="1" sqref="I7" xr:uid="{00000000-0002-0000-0300-000003000000}">
      <formula1>"○,　"</formula1>
    </dataValidation>
    <dataValidation type="list" allowBlank="1" showInputMessage="1" showErrorMessage="1" sqref="M99" xr:uid="{00000000-0002-0000-0300-000004000000}">
      <formula1>"確認済,未確認 "</formula1>
    </dataValidation>
    <dataValidation type="list" allowBlank="1" showInputMessage="1" showErrorMessage="1" sqref="M100" xr:uid="{00000000-0002-0000-0300-000005000000}">
      <formula1>"石綿則,大防法,その他"</formula1>
    </dataValidation>
    <dataValidation type="list" allowBlank="1" showInputMessage="1" showErrorMessage="1" sqref="N7:N9" xr:uid="{00000000-0002-0000-0300-000006000000}">
      <formula1>"○, ─"</formula1>
    </dataValidation>
    <dataValidation type="list" allowBlank="1" showInputMessage="1" showErrorMessage="1" sqref="G4:N4" xr:uid="{00000000-0002-0000-0300-000007000000}">
      <formula1>"保育所,幼保連携型認定こども園"</formula1>
    </dataValidation>
    <dataValidation type="list" allowBlank="1" showInputMessage="1" showErrorMessage="1" sqref="G99:G100" xr:uid="{00000000-0002-0000-0300-000008000000}">
      <formula1>"○,─"</formula1>
    </dataValidation>
    <dataValidation type="list" allowBlank="1" showInputMessage="1" showErrorMessage="1" sqref="G76:H76" xr:uid="{00000000-0002-0000-0300-000009000000}">
      <formula1>"木造,鉄骨造,RC造,SRC造"</formula1>
    </dataValidation>
    <dataValidation type="list" allowBlank="1" showInputMessage="1" showErrorMessage="1" sqref="G6 G84:G88" xr:uid="{00000000-0002-0000-0300-00000A000000}">
      <formula1>"昭和,平成,令和"</formula1>
    </dataValidation>
  </dataValidations>
  <pageMargins left="0.51181102362204722" right="0.31496062992125984" top="0.55118110236220474" bottom="0.55118110236220474" header="0.31496062992125984" footer="0.31496062992125984"/>
  <pageSetup paperSize="9" scale="62" orientation="portrait" horizontalDpi="300" verticalDpi="300" r:id="rId1"/>
  <rowBreaks count="2" manualBreakCount="2">
    <brk id="68" max="16" man="1"/>
    <brk id="11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2:Z31"/>
  <sheetViews>
    <sheetView showGridLines="0" view="pageBreakPreview" zoomScale="70" zoomScaleNormal="70" zoomScaleSheetLayoutView="70" workbookViewId="0">
      <selection activeCell="G21" sqref="G21:H21"/>
    </sheetView>
  </sheetViews>
  <sheetFormatPr defaultColWidth="4.83203125" defaultRowHeight="18" customHeight="1" x14ac:dyDescent="0.2"/>
  <cols>
    <col min="1" max="7" width="4.83203125" style="182"/>
    <col min="8" max="8" width="4.83203125" style="182" customWidth="1"/>
    <col min="9" max="16384" width="4.83203125" style="182"/>
  </cols>
  <sheetData>
    <row r="2" spans="3:26" ht="18" customHeight="1" x14ac:dyDescent="0.2">
      <c r="C2" s="550" t="s">
        <v>225</v>
      </c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</row>
    <row r="3" spans="3:26" ht="18" customHeight="1" x14ac:dyDescent="0.2"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</row>
    <row r="4" spans="3:26" ht="18" customHeight="1" x14ac:dyDescent="0.2">
      <c r="C4" s="183" t="s">
        <v>226</v>
      </c>
      <c r="D4" s="183"/>
      <c r="E4" s="183"/>
      <c r="F4" s="183"/>
      <c r="G4" s="183"/>
    </row>
    <row r="5" spans="3:26" ht="18" customHeight="1" x14ac:dyDescent="0.2">
      <c r="C5" s="552" t="s">
        <v>227</v>
      </c>
      <c r="D5" s="553"/>
      <c r="E5" s="553"/>
      <c r="F5" s="553"/>
      <c r="G5" s="552" t="s">
        <v>228</v>
      </c>
      <c r="H5" s="553"/>
      <c r="I5" s="502" t="s">
        <v>229</v>
      </c>
      <c r="J5" s="503"/>
      <c r="K5" s="503"/>
      <c r="L5" s="503"/>
      <c r="M5" s="503"/>
      <c r="N5" s="503"/>
      <c r="O5" s="503"/>
      <c r="P5" s="503"/>
      <c r="Q5" s="541"/>
      <c r="R5" s="502" t="s">
        <v>230</v>
      </c>
      <c r="S5" s="503"/>
      <c r="T5" s="503"/>
      <c r="U5" s="503"/>
      <c r="V5" s="503"/>
      <c r="W5" s="503"/>
      <c r="X5" s="503"/>
      <c r="Y5" s="503"/>
      <c r="Z5" s="541"/>
    </row>
    <row r="6" spans="3:26" ht="18" customHeight="1" x14ac:dyDescent="0.2">
      <c r="C6" s="543"/>
      <c r="D6" s="544"/>
      <c r="E6" s="544"/>
      <c r="F6" s="544"/>
      <c r="G6" s="543"/>
      <c r="H6" s="544"/>
      <c r="I6" s="502" t="s">
        <v>231</v>
      </c>
      <c r="J6" s="503"/>
      <c r="K6" s="541"/>
      <c r="L6" s="502" t="s">
        <v>232</v>
      </c>
      <c r="M6" s="503"/>
      <c r="N6" s="541"/>
      <c r="O6" s="502" t="s">
        <v>233</v>
      </c>
      <c r="P6" s="503"/>
      <c r="Q6" s="541"/>
      <c r="R6" s="502" t="s">
        <v>231</v>
      </c>
      <c r="S6" s="503"/>
      <c r="T6" s="541"/>
      <c r="U6" s="502" t="s">
        <v>232</v>
      </c>
      <c r="V6" s="503"/>
      <c r="W6" s="541"/>
      <c r="X6" s="502" t="s">
        <v>233</v>
      </c>
      <c r="Y6" s="503"/>
      <c r="Z6" s="541"/>
    </row>
    <row r="7" spans="3:26" ht="20.100000000000001" customHeight="1" x14ac:dyDescent="0.2">
      <c r="C7" s="543" t="s">
        <v>234</v>
      </c>
      <c r="D7" s="544"/>
      <c r="E7" s="544"/>
      <c r="F7" s="544"/>
      <c r="G7" s="545"/>
      <c r="H7" s="546"/>
      <c r="I7" s="547"/>
      <c r="J7" s="548"/>
      <c r="K7" s="549"/>
      <c r="L7" s="547"/>
      <c r="M7" s="548"/>
      <c r="N7" s="549"/>
      <c r="O7" s="547"/>
      <c r="P7" s="548"/>
      <c r="Q7" s="549"/>
      <c r="R7" s="547"/>
      <c r="S7" s="548"/>
      <c r="T7" s="549"/>
      <c r="U7" s="547"/>
      <c r="V7" s="548"/>
      <c r="W7" s="549"/>
      <c r="X7" s="547"/>
      <c r="Y7" s="548"/>
      <c r="Z7" s="549"/>
    </row>
    <row r="8" spans="3:26" ht="20.100000000000001" customHeight="1" thickBot="1" x14ac:dyDescent="0.25">
      <c r="C8" s="523" t="s">
        <v>235</v>
      </c>
      <c r="D8" s="524"/>
      <c r="E8" s="524"/>
      <c r="F8" s="524"/>
      <c r="G8" s="525"/>
      <c r="H8" s="526"/>
      <c r="I8" s="527"/>
      <c r="J8" s="528"/>
      <c r="K8" s="529"/>
      <c r="L8" s="527"/>
      <c r="M8" s="528"/>
      <c r="N8" s="529"/>
      <c r="O8" s="527"/>
      <c r="P8" s="528"/>
      <c r="Q8" s="529"/>
      <c r="R8" s="527"/>
      <c r="S8" s="528"/>
      <c r="T8" s="529"/>
      <c r="U8" s="527"/>
      <c r="V8" s="528"/>
      <c r="W8" s="529"/>
      <c r="X8" s="527"/>
      <c r="Y8" s="528"/>
      <c r="Z8" s="529"/>
    </row>
    <row r="9" spans="3:26" ht="20.100000000000001" customHeight="1" thickTop="1" thickBot="1" x14ac:dyDescent="0.25">
      <c r="C9" s="515" t="s">
        <v>236</v>
      </c>
      <c r="D9" s="516"/>
      <c r="E9" s="516"/>
      <c r="F9" s="516"/>
      <c r="G9" s="515">
        <f>SUM(G7:G8)</f>
        <v>0</v>
      </c>
      <c r="H9" s="516"/>
      <c r="I9" s="517">
        <f>SUM(I7:I8)</f>
        <v>0</v>
      </c>
      <c r="J9" s="518"/>
      <c r="K9" s="519"/>
      <c r="L9" s="517">
        <f>SUM(L7:L8)</f>
        <v>0</v>
      </c>
      <c r="M9" s="518"/>
      <c r="N9" s="519"/>
      <c r="O9" s="517">
        <f>SUM(O7:O8)</f>
        <v>0</v>
      </c>
      <c r="P9" s="518"/>
      <c r="Q9" s="519"/>
      <c r="R9" s="517">
        <f>SUM(R7:R8)</f>
        <v>0</v>
      </c>
      <c r="S9" s="518"/>
      <c r="T9" s="519"/>
      <c r="U9" s="517">
        <f>SUM(U7:U8)</f>
        <v>0</v>
      </c>
      <c r="V9" s="518"/>
      <c r="W9" s="519"/>
      <c r="X9" s="517">
        <f>SUM(X7:X8)</f>
        <v>0</v>
      </c>
      <c r="Y9" s="518"/>
      <c r="Z9" s="519"/>
    </row>
    <row r="10" spans="3:26" ht="20.100000000000001" customHeight="1" thickTop="1" x14ac:dyDescent="0.2">
      <c r="C10" s="497" t="s">
        <v>237</v>
      </c>
      <c r="D10" s="498"/>
      <c r="E10" s="498"/>
      <c r="F10" s="498"/>
      <c r="G10" s="534"/>
      <c r="H10" s="535"/>
      <c r="I10" s="536"/>
      <c r="J10" s="537"/>
      <c r="K10" s="538"/>
      <c r="L10" s="536"/>
      <c r="M10" s="537"/>
      <c r="N10" s="538"/>
      <c r="O10" s="536"/>
      <c r="P10" s="537"/>
      <c r="Q10" s="538"/>
      <c r="R10" s="536"/>
      <c r="S10" s="537"/>
      <c r="T10" s="538"/>
      <c r="U10" s="536"/>
      <c r="V10" s="537"/>
      <c r="W10" s="538"/>
      <c r="X10" s="536"/>
      <c r="Y10" s="537"/>
      <c r="Z10" s="538"/>
    </row>
    <row r="11" spans="3:26" ht="20.100000000000001" customHeight="1" x14ac:dyDescent="0.2">
      <c r="C11" s="502" t="s">
        <v>238</v>
      </c>
      <c r="D11" s="503"/>
      <c r="E11" s="503"/>
      <c r="F11" s="503"/>
      <c r="G11" s="530"/>
      <c r="H11" s="531"/>
      <c r="I11" s="520"/>
      <c r="J11" s="521"/>
      <c r="K11" s="522"/>
      <c r="L11" s="520"/>
      <c r="M11" s="521"/>
      <c r="N11" s="522"/>
      <c r="O11" s="520"/>
      <c r="P11" s="521"/>
      <c r="Q11" s="522"/>
      <c r="R11" s="520"/>
      <c r="S11" s="521"/>
      <c r="T11" s="522"/>
      <c r="U11" s="520"/>
      <c r="V11" s="521"/>
      <c r="W11" s="522"/>
      <c r="X11" s="520"/>
      <c r="Y11" s="521"/>
      <c r="Z11" s="522"/>
    </row>
    <row r="12" spans="3:26" ht="20.100000000000001" customHeight="1" x14ac:dyDescent="0.2">
      <c r="C12" s="502" t="s">
        <v>239</v>
      </c>
      <c r="D12" s="503"/>
      <c r="E12" s="503"/>
      <c r="F12" s="541"/>
      <c r="G12" s="530"/>
      <c r="H12" s="542"/>
      <c r="I12" s="520"/>
      <c r="J12" s="521"/>
      <c r="K12" s="522"/>
      <c r="L12" s="520"/>
      <c r="M12" s="521"/>
      <c r="N12" s="522"/>
      <c r="O12" s="520"/>
      <c r="P12" s="521"/>
      <c r="Q12" s="522"/>
      <c r="R12" s="520"/>
      <c r="S12" s="521"/>
      <c r="T12" s="522"/>
      <c r="U12" s="520"/>
      <c r="V12" s="521"/>
      <c r="W12" s="522"/>
      <c r="X12" s="520"/>
      <c r="Y12" s="521"/>
      <c r="Z12" s="522"/>
    </row>
    <row r="13" spans="3:26" ht="20.100000000000001" customHeight="1" x14ac:dyDescent="0.2">
      <c r="C13" s="502" t="s">
        <v>240</v>
      </c>
      <c r="D13" s="503"/>
      <c r="E13" s="503"/>
      <c r="F13" s="541"/>
      <c r="G13" s="530"/>
      <c r="H13" s="542"/>
      <c r="I13" s="520"/>
      <c r="J13" s="521"/>
      <c r="K13" s="522"/>
      <c r="L13" s="520"/>
      <c r="M13" s="521"/>
      <c r="N13" s="522"/>
      <c r="O13" s="520"/>
      <c r="P13" s="521"/>
      <c r="Q13" s="522"/>
      <c r="R13" s="520"/>
      <c r="S13" s="521"/>
      <c r="T13" s="522"/>
      <c r="U13" s="520"/>
      <c r="V13" s="521"/>
      <c r="W13" s="522"/>
      <c r="X13" s="520"/>
      <c r="Y13" s="521"/>
      <c r="Z13" s="522"/>
    </row>
    <row r="14" spans="3:26" ht="20.100000000000001" customHeight="1" thickBot="1" x14ac:dyDescent="0.25">
      <c r="C14" s="523" t="s">
        <v>241</v>
      </c>
      <c r="D14" s="524"/>
      <c r="E14" s="524"/>
      <c r="F14" s="539"/>
      <c r="G14" s="525"/>
      <c r="H14" s="540"/>
      <c r="I14" s="527"/>
      <c r="J14" s="528"/>
      <c r="K14" s="529"/>
      <c r="L14" s="527"/>
      <c r="M14" s="528"/>
      <c r="N14" s="529"/>
      <c r="O14" s="527"/>
      <c r="P14" s="528"/>
      <c r="Q14" s="529"/>
      <c r="R14" s="527"/>
      <c r="S14" s="528"/>
      <c r="T14" s="529"/>
      <c r="U14" s="527"/>
      <c r="V14" s="528"/>
      <c r="W14" s="529"/>
      <c r="X14" s="527"/>
      <c r="Y14" s="528"/>
      <c r="Z14" s="529"/>
    </row>
    <row r="15" spans="3:26" ht="20.100000000000001" customHeight="1" thickTop="1" thickBot="1" x14ac:dyDescent="0.25">
      <c r="C15" s="515" t="s">
        <v>242</v>
      </c>
      <c r="D15" s="516"/>
      <c r="E15" s="516"/>
      <c r="F15" s="516"/>
      <c r="G15" s="515">
        <f>SUM(G10:G14)</f>
        <v>0</v>
      </c>
      <c r="H15" s="516"/>
      <c r="I15" s="517">
        <f>SUM(I10:I14)</f>
        <v>0</v>
      </c>
      <c r="J15" s="518"/>
      <c r="K15" s="519"/>
      <c r="L15" s="517">
        <f>SUM(L10:L14)</f>
        <v>0</v>
      </c>
      <c r="M15" s="518"/>
      <c r="N15" s="519"/>
      <c r="O15" s="517">
        <f>SUM(O10:O14)</f>
        <v>0</v>
      </c>
      <c r="P15" s="518"/>
      <c r="Q15" s="519"/>
      <c r="R15" s="517">
        <f>SUM(R10:R14)</f>
        <v>0</v>
      </c>
      <c r="S15" s="518"/>
      <c r="T15" s="519"/>
      <c r="U15" s="517">
        <f>SUM(U10:U14)</f>
        <v>0</v>
      </c>
      <c r="V15" s="518"/>
      <c r="W15" s="519"/>
      <c r="X15" s="517">
        <f>SUM(X10:X14)</f>
        <v>0</v>
      </c>
      <c r="Y15" s="518"/>
      <c r="Z15" s="519"/>
    </row>
    <row r="16" spans="3:26" ht="20.100000000000001" customHeight="1" thickTop="1" thickBot="1" x14ac:dyDescent="0.25">
      <c r="C16" s="515" t="s">
        <v>243</v>
      </c>
      <c r="D16" s="516"/>
      <c r="E16" s="516"/>
      <c r="F16" s="516"/>
      <c r="G16" s="515">
        <f>SUM(G9,G15)</f>
        <v>0</v>
      </c>
      <c r="H16" s="516"/>
      <c r="I16" s="517">
        <f>SUM(I9,I15)</f>
        <v>0</v>
      </c>
      <c r="J16" s="518"/>
      <c r="K16" s="519"/>
      <c r="L16" s="517">
        <f>SUM(L9,L15)</f>
        <v>0</v>
      </c>
      <c r="M16" s="518"/>
      <c r="N16" s="519"/>
      <c r="O16" s="517">
        <f>SUM(O9,O15)</f>
        <v>0</v>
      </c>
      <c r="P16" s="518"/>
      <c r="Q16" s="519"/>
      <c r="R16" s="517">
        <f>SUM(R9,R15)</f>
        <v>0</v>
      </c>
      <c r="S16" s="518"/>
      <c r="T16" s="519"/>
      <c r="U16" s="517">
        <f>SUM(U9,U15)</f>
        <v>0</v>
      </c>
      <c r="V16" s="518"/>
      <c r="W16" s="519"/>
      <c r="X16" s="517">
        <f>SUM(X9,X15)</f>
        <v>0</v>
      </c>
      <c r="Y16" s="518"/>
      <c r="Z16" s="519"/>
    </row>
    <row r="17" spans="3:26" ht="20.100000000000001" customHeight="1" thickTop="1" x14ac:dyDescent="0.2">
      <c r="C17" s="497" t="s">
        <v>244</v>
      </c>
      <c r="D17" s="498"/>
      <c r="E17" s="498"/>
      <c r="F17" s="498"/>
      <c r="G17" s="534"/>
      <c r="H17" s="535"/>
      <c r="I17" s="536"/>
      <c r="J17" s="537"/>
      <c r="K17" s="538"/>
      <c r="L17" s="536" t="s">
        <v>245</v>
      </c>
      <c r="M17" s="537"/>
      <c r="N17" s="538"/>
      <c r="O17" s="536" t="s">
        <v>245</v>
      </c>
      <c r="P17" s="537"/>
      <c r="Q17" s="538"/>
      <c r="R17" s="536"/>
      <c r="S17" s="537"/>
      <c r="T17" s="538"/>
      <c r="U17" s="536" t="s">
        <v>245</v>
      </c>
      <c r="V17" s="537"/>
      <c r="W17" s="538"/>
      <c r="X17" s="536" t="s">
        <v>245</v>
      </c>
      <c r="Y17" s="537"/>
      <c r="Z17" s="538"/>
    </row>
    <row r="18" spans="3:26" ht="20.100000000000001" customHeight="1" x14ac:dyDescent="0.2">
      <c r="C18" s="502" t="s">
        <v>246</v>
      </c>
      <c r="D18" s="503"/>
      <c r="E18" s="503"/>
      <c r="F18" s="503"/>
      <c r="G18" s="530"/>
      <c r="H18" s="531"/>
      <c r="I18" s="520"/>
      <c r="J18" s="521"/>
      <c r="K18" s="522"/>
      <c r="L18" s="520" t="s">
        <v>245</v>
      </c>
      <c r="M18" s="521"/>
      <c r="N18" s="522"/>
      <c r="O18" s="520" t="s">
        <v>245</v>
      </c>
      <c r="P18" s="521"/>
      <c r="Q18" s="522"/>
      <c r="R18" s="520"/>
      <c r="S18" s="521"/>
      <c r="T18" s="522"/>
      <c r="U18" s="520" t="s">
        <v>245</v>
      </c>
      <c r="V18" s="521"/>
      <c r="W18" s="522"/>
      <c r="X18" s="520" t="s">
        <v>245</v>
      </c>
      <c r="Y18" s="521"/>
      <c r="Z18" s="522"/>
    </row>
    <row r="19" spans="3:26" ht="20.100000000000001" customHeight="1" x14ac:dyDescent="0.2">
      <c r="C19" s="502" t="s">
        <v>247</v>
      </c>
      <c r="D19" s="503"/>
      <c r="E19" s="503"/>
      <c r="F19" s="503"/>
      <c r="G19" s="530"/>
      <c r="H19" s="531"/>
      <c r="I19" s="520"/>
      <c r="J19" s="521"/>
      <c r="K19" s="522"/>
      <c r="L19" s="520" t="s">
        <v>245</v>
      </c>
      <c r="M19" s="521"/>
      <c r="N19" s="522"/>
      <c r="O19" s="520" t="s">
        <v>245</v>
      </c>
      <c r="P19" s="521"/>
      <c r="Q19" s="522"/>
      <c r="R19" s="520"/>
      <c r="S19" s="521"/>
      <c r="T19" s="522"/>
      <c r="U19" s="520" t="s">
        <v>245</v>
      </c>
      <c r="V19" s="521"/>
      <c r="W19" s="522"/>
      <c r="X19" s="520" t="s">
        <v>245</v>
      </c>
      <c r="Y19" s="521"/>
      <c r="Z19" s="522"/>
    </row>
    <row r="20" spans="3:26" ht="20.100000000000001" customHeight="1" x14ac:dyDescent="0.2">
      <c r="C20" s="502" t="s">
        <v>248</v>
      </c>
      <c r="D20" s="503"/>
      <c r="E20" s="503"/>
      <c r="F20" s="503"/>
      <c r="G20" s="530"/>
      <c r="H20" s="531"/>
      <c r="I20" s="520"/>
      <c r="J20" s="521"/>
      <c r="K20" s="522"/>
      <c r="L20" s="520" t="s">
        <v>245</v>
      </c>
      <c r="M20" s="521"/>
      <c r="N20" s="522"/>
      <c r="O20" s="520" t="s">
        <v>245</v>
      </c>
      <c r="P20" s="521"/>
      <c r="Q20" s="522"/>
      <c r="R20" s="520"/>
      <c r="S20" s="521"/>
      <c r="T20" s="522"/>
      <c r="U20" s="520" t="s">
        <v>245</v>
      </c>
      <c r="V20" s="521"/>
      <c r="W20" s="522"/>
      <c r="X20" s="520" t="s">
        <v>245</v>
      </c>
      <c r="Y20" s="521"/>
      <c r="Z20" s="522"/>
    </row>
    <row r="21" spans="3:26" ht="20.100000000000001" customHeight="1" x14ac:dyDescent="0.2">
      <c r="C21" s="502" t="s">
        <v>249</v>
      </c>
      <c r="D21" s="503"/>
      <c r="E21" s="503"/>
      <c r="F21" s="503"/>
      <c r="G21" s="530"/>
      <c r="H21" s="531"/>
      <c r="I21" s="520"/>
      <c r="J21" s="521"/>
      <c r="K21" s="522"/>
      <c r="L21" s="520" t="s">
        <v>245</v>
      </c>
      <c r="M21" s="521"/>
      <c r="N21" s="522"/>
      <c r="O21" s="520" t="s">
        <v>245</v>
      </c>
      <c r="P21" s="521"/>
      <c r="Q21" s="522"/>
      <c r="R21" s="520"/>
      <c r="S21" s="521"/>
      <c r="T21" s="522"/>
      <c r="U21" s="520" t="s">
        <v>245</v>
      </c>
      <c r="V21" s="521"/>
      <c r="W21" s="522"/>
      <c r="X21" s="520" t="s">
        <v>245</v>
      </c>
      <c r="Y21" s="521"/>
      <c r="Z21" s="522"/>
    </row>
    <row r="22" spans="3:26" ht="20.100000000000001" customHeight="1" x14ac:dyDescent="0.2">
      <c r="C22" s="532" t="s">
        <v>250</v>
      </c>
      <c r="D22" s="533"/>
      <c r="E22" s="533"/>
      <c r="F22" s="533"/>
      <c r="G22" s="530"/>
      <c r="H22" s="531"/>
      <c r="I22" s="520"/>
      <c r="J22" s="521"/>
      <c r="K22" s="522"/>
      <c r="L22" s="520" t="s">
        <v>245</v>
      </c>
      <c r="M22" s="521"/>
      <c r="N22" s="522"/>
      <c r="O22" s="520" t="s">
        <v>245</v>
      </c>
      <c r="P22" s="521"/>
      <c r="Q22" s="522"/>
      <c r="R22" s="520"/>
      <c r="S22" s="521"/>
      <c r="T22" s="522"/>
      <c r="U22" s="520" t="s">
        <v>245</v>
      </c>
      <c r="V22" s="521"/>
      <c r="W22" s="522"/>
      <c r="X22" s="520" t="s">
        <v>245</v>
      </c>
      <c r="Y22" s="521"/>
      <c r="Z22" s="522"/>
    </row>
    <row r="23" spans="3:26" ht="20.100000000000001" customHeight="1" x14ac:dyDescent="0.2">
      <c r="C23" s="502" t="s">
        <v>251</v>
      </c>
      <c r="D23" s="503"/>
      <c r="E23" s="503"/>
      <c r="F23" s="503"/>
      <c r="G23" s="530"/>
      <c r="H23" s="531"/>
      <c r="I23" s="520"/>
      <c r="J23" s="521"/>
      <c r="K23" s="522"/>
      <c r="L23" s="520" t="s">
        <v>245</v>
      </c>
      <c r="M23" s="521"/>
      <c r="N23" s="522"/>
      <c r="O23" s="520" t="s">
        <v>245</v>
      </c>
      <c r="P23" s="521"/>
      <c r="Q23" s="522"/>
      <c r="R23" s="520"/>
      <c r="S23" s="521"/>
      <c r="T23" s="522"/>
      <c r="U23" s="520" t="s">
        <v>245</v>
      </c>
      <c r="V23" s="521"/>
      <c r="W23" s="522"/>
      <c r="X23" s="520" t="s">
        <v>245</v>
      </c>
      <c r="Y23" s="521"/>
      <c r="Z23" s="522"/>
    </row>
    <row r="24" spans="3:26" ht="20.100000000000001" customHeight="1" x14ac:dyDescent="0.2">
      <c r="C24" s="502" t="s">
        <v>252</v>
      </c>
      <c r="D24" s="503"/>
      <c r="E24" s="503"/>
      <c r="F24" s="503"/>
      <c r="G24" s="530"/>
      <c r="H24" s="531"/>
      <c r="I24" s="520"/>
      <c r="J24" s="521"/>
      <c r="K24" s="522"/>
      <c r="L24" s="520" t="s">
        <v>245</v>
      </c>
      <c r="M24" s="521"/>
      <c r="N24" s="522"/>
      <c r="O24" s="520" t="s">
        <v>245</v>
      </c>
      <c r="P24" s="521"/>
      <c r="Q24" s="522"/>
      <c r="R24" s="520"/>
      <c r="S24" s="521"/>
      <c r="T24" s="522"/>
      <c r="U24" s="520" t="s">
        <v>245</v>
      </c>
      <c r="V24" s="521"/>
      <c r="W24" s="522"/>
      <c r="X24" s="520" t="s">
        <v>245</v>
      </c>
      <c r="Y24" s="521"/>
      <c r="Z24" s="522"/>
    </row>
    <row r="25" spans="3:26" ht="20.100000000000001" customHeight="1" thickBot="1" x14ac:dyDescent="0.25">
      <c r="C25" s="523" t="s">
        <v>253</v>
      </c>
      <c r="D25" s="524"/>
      <c r="E25" s="524"/>
      <c r="F25" s="524"/>
      <c r="G25" s="525"/>
      <c r="H25" s="526"/>
      <c r="I25" s="527"/>
      <c r="J25" s="528"/>
      <c r="K25" s="529"/>
      <c r="L25" s="527" t="s">
        <v>245</v>
      </c>
      <c r="M25" s="528"/>
      <c r="N25" s="529"/>
      <c r="O25" s="527" t="s">
        <v>245</v>
      </c>
      <c r="P25" s="528"/>
      <c r="Q25" s="529"/>
      <c r="R25" s="527"/>
      <c r="S25" s="528"/>
      <c r="T25" s="529"/>
      <c r="U25" s="527" t="s">
        <v>245</v>
      </c>
      <c r="V25" s="528"/>
      <c r="W25" s="529"/>
      <c r="X25" s="527" t="s">
        <v>245</v>
      </c>
      <c r="Y25" s="528"/>
      <c r="Z25" s="529"/>
    </row>
    <row r="26" spans="3:26" ht="20.100000000000001" customHeight="1" thickTop="1" thickBot="1" x14ac:dyDescent="0.25">
      <c r="C26" s="515" t="s">
        <v>243</v>
      </c>
      <c r="D26" s="516"/>
      <c r="E26" s="516"/>
      <c r="F26" s="516"/>
      <c r="G26" s="515">
        <f>SUM(G17:G25)</f>
        <v>0</v>
      </c>
      <c r="H26" s="516"/>
      <c r="I26" s="517">
        <f>SUM(I17:I25)</f>
        <v>0</v>
      </c>
      <c r="J26" s="518"/>
      <c r="K26" s="519"/>
      <c r="L26" s="507" t="s">
        <v>245</v>
      </c>
      <c r="M26" s="508"/>
      <c r="N26" s="509"/>
      <c r="O26" s="507" t="s">
        <v>245</v>
      </c>
      <c r="P26" s="508"/>
      <c r="Q26" s="509"/>
      <c r="R26" s="517">
        <f>SUM(R17:R25)</f>
        <v>0</v>
      </c>
      <c r="S26" s="518"/>
      <c r="T26" s="519"/>
      <c r="U26" s="507" t="s">
        <v>245</v>
      </c>
      <c r="V26" s="508"/>
      <c r="W26" s="509"/>
      <c r="X26" s="507" t="s">
        <v>245</v>
      </c>
      <c r="Y26" s="508"/>
      <c r="Z26" s="509"/>
    </row>
    <row r="27" spans="3:26" ht="20.100000000000001" customHeight="1" thickTop="1" thickBot="1" x14ac:dyDescent="0.25">
      <c r="C27" s="510" t="s">
        <v>254</v>
      </c>
      <c r="D27" s="511"/>
      <c r="E27" s="511"/>
      <c r="F27" s="511"/>
      <c r="G27" s="510">
        <f>SUM(G16,G26)</f>
        <v>0</v>
      </c>
      <c r="H27" s="511"/>
      <c r="I27" s="512">
        <f>SUM(I16,I26)</f>
        <v>0</v>
      </c>
      <c r="J27" s="513"/>
      <c r="K27" s="514"/>
      <c r="L27" s="507" t="s">
        <v>245</v>
      </c>
      <c r="M27" s="508"/>
      <c r="N27" s="509"/>
      <c r="O27" s="507" t="s">
        <v>245</v>
      </c>
      <c r="P27" s="508"/>
      <c r="Q27" s="509"/>
      <c r="R27" s="512">
        <f>SUM(R16,R26)</f>
        <v>0</v>
      </c>
      <c r="S27" s="513"/>
      <c r="T27" s="514"/>
      <c r="U27" s="507" t="s">
        <v>245</v>
      </c>
      <c r="V27" s="508"/>
      <c r="W27" s="509"/>
      <c r="X27" s="507" t="s">
        <v>245</v>
      </c>
      <c r="Y27" s="508"/>
      <c r="Z27" s="509"/>
    </row>
    <row r="28" spans="3:26" ht="20.100000000000001" customHeight="1" thickTop="1" x14ac:dyDescent="0.2">
      <c r="C28" s="497" t="s">
        <v>255</v>
      </c>
      <c r="D28" s="498"/>
      <c r="E28" s="498"/>
      <c r="F28" s="498"/>
      <c r="G28" s="498"/>
      <c r="H28" s="498"/>
      <c r="I28" s="499"/>
      <c r="J28" s="500"/>
      <c r="K28" s="500"/>
      <c r="L28" s="500"/>
      <c r="M28" s="500"/>
      <c r="N28" s="500"/>
      <c r="O28" s="500"/>
      <c r="P28" s="500"/>
      <c r="Q28" s="501"/>
      <c r="R28" s="499"/>
      <c r="S28" s="500"/>
      <c r="T28" s="500"/>
      <c r="U28" s="500"/>
      <c r="V28" s="500"/>
      <c r="W28" s="500"/>
      <c r="X28" s="500"/>
      <c r="Y28" s="500"/>
      <c r="Z28" s="501"/>
    </row>
    <row r="29" spans="3:26" ht="20.100000000000001" customHeight="1" x14ac:dyDescent="0.2">
      <c r="C29" s="502" t="s">
        <v>256</v>
      </c>
      <c r="D29" s="503"/>
      <c r="E29" s="503"/>
      <c r="F29" s="503"/>
      <c r="G29" s="503"/>
      <c r="H29" s="503"/>
      <c r="I29" s="504"/>
      <c r="J29" s="505"/>
      <c r="K29" s="505"/>
      <c r="L29" s="505"/>
      <c r="M29" s="505"/>
      <c r="N29" s="505"/>
      <c r="O29" s="505"/>
      <c r="P29" s="505"/>
      <c r="Q29" s="506"/>
      <c r="R29" s="504"/>
      <c r="S29" s="505"/>
      <c r="T29" s="505"/>
      <c r="U29" s="505"/>
      <c r="V29" s="505"/>
      <c r="W29" s="505"/>
      <c r="X29" s="505"/>
      <c r="Y29" s="505"/>
      <c r="Z29" s="506"/>
    </row>
    <row r="30" spans="3:26" ht="18" customHeight="1" x14ac:dyDescent="0.2">
      <c r="C30" s="184" t="s">
        <v>257</v>
      </c>
      <c r="D30" s="185"/>
      <c r="E30" s="185"/>
      <c r="F30" s="185"/>
      <c r="G30" s="185"/>
      <c r="H30" s="185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3:26" ht="18" customHeight="1" x14ac:dyDescent="0.2">
      <c r="C31" s="185"/>
      <c r="D31" s="185"/>
      <c r="E31" s="185"/>
      <c r="F31" s="185"/>
      <c r="G31" s="185"/>
      <c r="H31" s="185"/>
      <c r="I31" s="186"/>
      <c r="J31" s="186"/>
      <c r="K31" s="186"/>
      <c r="L31" s="186"/>
      <c r="M31" s="186"/>
      <c r="N31" s="186"/>
      <c r="O31" s="186"/>
      <c r="P31" s="186"/>
      <c r="Q31" s="186"/>
    </row>
  </sheetData>
  <sheetProtection sheet="1" formatCells="0" formatColumns="0" formatRows="0" selectLockedCells="1"/>
  <mergeCells count="186">
    <mergeCell ref="C2:Z2"/>
    <mergeCell ref="C3:N3"/>
    <mergeCell ref="C5:F6"/>
    <mergeCell ref="G5:H6"/>
    <mergeCell ref="I5:Q5"/>
    <mergeCell ref="R5:Z5"/>
    <mergeCell ref="I6:K6"/>
    <mergeCell ref="L6:N6"/>
    <mergeCell ref="O6:Q6"/>
    <mergeCell ref="R6:T6"/>
    <mergeCell ref="U6:W6"/>
    <mergeCell ref="X6:Z6"/>
    <mergeCell ref="C7:F7"/>
    <mergeCell ref="G7:H7"/>
    <mergeCell ref="I7:K7"/>
    <mergeCell ref="L7:N7"/>
    <mergeCell ref="O7:Q7"/>
    <mergeCell ref="R7:T7"/>
    <mergeCell ref="U7:W7"/>
    <mergeCell ref="X7:Z7"/>
    <mergeCell ref="U8:W8"/>
    <mergeCell ref="X8:Z8"/>
    <mergeCell ref="C9:F9"/>
    <mergeCell ref="G9:H9"/>
    <mergeCell ref="I9:K9"/>
    <mergeCell ref="L9:N9"/>
    <mergeCell ref="O9:Q9"/>
    <mergeCell ref="R9:T9"/>
    <mergeCell ref="U9:W9"/>
    <mergeCell ref="X9:Z9"/>
    <mergeCell ref="C8:F8"/>
    <mergeCell ref="G8:H8"/>
    <mergeCell ref="I8:K8"/>
    <mergeCell ref="L8:N8"/>
    <mergeCell ref="O8:Q8"/>
    <mergeCell ref="R8:T8"/>
    <mergeCell ref="U10:W10"/>
    <mergeCell ref="X10:Z10"/>
    <mergeCell ref="C11:F11"/>
    <mergeCell ref="G11:H11"/>
    <mergeCell ref="I11:K11"/>
    <mergeCell ref="L11:N11"/>
    <mergeCell ref="O11:Q11"/>
    <mergeCell ref="R11:T11"/>
    <mergeCell ref="U11:W11"/>
    <mergeCell ref="X11:Z11"/>
    <mergeCell ref="C10:F10"/>
    <mergeCell ref="G10:H10"/>
    <mergeCell ref="I10:K10"/>
    <mergeCell ref="L10:N10"/>
    <mergeCell ref="O10:Q10"/>
    <mergeCell ref="R10:T10"/>
    <mergeCell ref="U12:W12"/>
    <mergeCell ref="X12:Z12"/>
    <mergeCell ref="C13:F13"/>
    <mergeCell ref="G13:H13"/>
    <mergeCell ref="I13:K13"/>
    <mergeCell ref="L13:N13"/>
    <mergeCell ref="O13:Q13"/>
    <mergeCell ref="R13:T13"/>
    <mergeCell ref="U13:W13"/>
    <mergeCell ref="X13:Z13"/>
    <mergeCell ref="C12:F12"/>
    <mergeCell ref="G12:H12"/>
    <mergeCell ref="I12:K12"/>
    <mergeCell ref="L12:N12"/>
    <mergeCell ref="O12:Q12"/>
    <mergeCell ref="R12:T12"/>
    <mergeCell ref="U14:W14"/>
    <mergeCell ref="X14:Z14"/>
    <mergeCell ref="C15:F15"/>
    <mergeCell ref="G15:H15"/>
    <mergeCell ref="I15:K15"/>
    <mergeCell ref="L15:N15"/>
    <mergeCell ref="O15:Q15"/>
    <mergeCell ref="R15:T15"/>
    <mergeCell ref="U15:W15"/>
    <mergeCell ref="X15:Z15"/>
    <mergeCell ref="C14:F14"/>
    <mergeCell ref="G14:H14"/>
    <mergeCell ref="I14:K14"/>
    <mergeCell ref="L14:N14"/>
    <mergeCell ref="O14:Q14"/>
    <mergeCell ref="R14:T14"/>
    <mergeCell ref="U16:W16"/>
    <mergeCell ref="X16:Z16"/>
    <mergeCell ref="C17:F17"/>
    <mergeCell ref="G17:H17"/>
    <mergeCell ref="I17:K17"/>
    <mergeCell ref="L17:N17"/>
    <mergeCell ref="O17:Q17"/>
    <mergeCell ref="R17:T17"/>
    <mergeCell ref="U17:W17"/>
    <mergeCell ref="X17:Z17"/>
    <mergeCell ref="C16:F16"/>
    <mergeCell ref="G16:H16"/>
    <mergeCell ref="I16:K16"/>
    <mergeCell ref="L16:N16"/>
    <mergeCell ref="O16:Q16"/>
    <mergeCell ref="R16:T16"/>
    <mergeCell ref="U18:W18"/>
    <mergeCell ref="X18:Z18"/>
    <mergeCell ref="C19:F19"/>
    <mergeCell ref="G19:H19"/>
    <mergeCell ref="I19:K19"/>
    <mergeCell ref="L19:N19"/>
    <mergeCell ref="O19:Q19"/>
    <mergeCell ref="R19:T19"/>
    <mergeCell ref="U19:W19"/>
    <mergeCell ref="X19:Z19"/>
    <mergeCell ref="C18:F18"/>
    <mergeCell ref="G18:H18"/>
    <mergeCell ref="I18:K18"/>
    <mergeCell ref="L18:N18"/>
    <mergeCell ref="O18:Q18"/>
    <mergeCell ref="R18:T18"/>
    <mergeCell ref="U20:W20"/>
    <mergeCell ref="X20:Z20"/>
    <mergeCell ref="C21:F21"/>
    <mergeCell ref="G21:H21"/>
    <mergeCell ref="I21:K21"/>
    <mergeCell ref="L21:N21"/>
    <mergeCell ref="O21:Q21"/>
    <mergeCell ref="R21:T21"/>
    <mergeCell ref="U21:W21"/>
    <mergeCell ref="X21:Z21"/>
    <mergeCell ref="C20:F20"/>
    <mergeCell ref="G20:H20"/>
    <mergeCell ref="I20:K20"/>
    <mergeCell ref="L20:N20"/>
    <mergeCell ref="O20:Q20"/>
    <mergeCell ref="R20:T20"/>
    <mergeCell ref="U22:W22"/>
    <mergeCell ref="X22:Z22"/>
    <mergeCell ref="C23:F23"/>
    <mergeCell ref="G23:H23"/>
    <mergeCell ref="I23:K23"/>
    <mergeCell ref="L23:N23"/>
    <mergeCell ref="O23:Q23"/>
    <mergeCell ref="R23:T23"/>
    <mergeCell ref="U23:W23"/>
    <mergeCell ref="X23:Z23"/>
    <mergeCell ref="C22:F22"/>
    <mergeCell ref="G22:H22"/>
    <mergeCell ref="I22:K22"/>
    <mergeCell ref="L22:N22"/>
    <mergeCell ref="O22:Q22"/>
    <mergeCell ref="R22:T22"/>
    <mergeCell ref="U24:W24"/>
    <mergeCell ref="X24:Z24"/>
    <mergeCell ref="C25:F25"/>
    <mergeCell ref="G25:H25"/>
    <mergeCell ref="I25:K25"/>
    <mergeCell ref="L25:N25"/>
    <mergeCell ref="O25:Q25"/>
    <mergeCell ref="R25:T25"/>
    <mergeCell ref="U25:W25"/>
    <mergeCell ref="X25:Z25"/>
    <mergeCell ref="C24:F24"/>
    <mergeCell ref="G24:H24"/>
    <mergeCell ref="I24:K24"/>
    <mergeCell ref="L24:N24"/>
    <mergeCell ref="O24:Q24"/>
    <mergeCell ref="R24:T24"/>
    <mergeCell ref="C28:H28"/>
    <mergeCell ref="I28:Q28"/>
    <mergeCell ref="R28:Z28"/>
    <mergeCell ref="C29:H29"/>
    <mergeCell ref="I29:Q29"/>
    <mergeCell ref="R29:Z29"/>
    <mergeCell ref="U26:W26"/>
    <mergeCell ref="X26:Z26"/>
    <mergeCell ref="C27:F27"/>
    <mergeCell ref="G27:H27"/>
    <mergeCell ref="I27:K27"/>
    <mergeCell ref="L27:N27"/>
    <mergeCell ref="O27:Q27"/>
    <mergeCell ref="R27:T27"/>
    <mergeCell ref="U27:W27"/>
    <mergeCell ref="X27:Z27"/>
    <mergeCell ref="C26:F26"/>
    <mergeCell ref="G26:H26"/>
    <mergeCell ref="I26:K26"/>
    <mergeCell ref="L26:N26"/>
    <mergeCell ref="O26:Q26"/>
    <mergeCell ref="R26:T26"/>
  </mergeCells>
  <phoneticPr fontId="23"/>
  <conditionalFormatting sqref="G17:K25 G7:Z8 G10:Z14 R17:T25 I28:Z29">
    <cfRule type="containsBlanks" dxfId="14" priority="1">
      <formula>LEN(TRIM(G7))=0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AG45"/>
  <sheetViews>
    <sheetView showGridLines="0" view="pageBreakPreview" topLeftCell="A4" zoomScale="85" zoomScaleNormal="100" zoomScaleSheetLayoutView="85" workbookViewId="0">
      <selection activeCell="H4" sqref="H4"/>
    </sheetView>
  </sheetViews>
  <sheetFormatPr defaultColWidth="4.83203125" defaultRowHeight="15.75" customHeight="1" x14ac:dyDescent="0.2"/>
  <cols>
    <col min="1" max="11" width="4.83203125" style="187"/>
    <col min="12" max="12" width="4.83203125" style="187" customWidth="1"/>
    <col min="13" max="25" width="4.83203125" style="187"/>
    <col min="26" max="26" width="21.5" style="187" bestFit="1" customWidth="1"/>
    <col min="27" max="27" width="16" style="187" bestFit="1" customWidth="1"/>
    <col min="28" max="28" width="8.6640625" style="187" bestFit="1" customWidth="1"/>
    <col min="29" max="16384" width="4.83203125" style="187"/>
  </cols>
  <sheetData>
    <row r="1" spans="1:28" ht="15.75" customHeight="1" x14ac:dyDescent="0.2">
      <c r="B1" s="188" t="s">
        <v>439</v>
      </c>
      <c r="P1" s="189" t="s">
        <v>258</v>
      </c>
      <c r="Q1" s="189"/>
      <c r="R1" s="619">
        <f>'事業申込書（頭紙）'!C18</f>
        <v>0</v>
      </c>
      <c r="S1" s="619"/>
      <c r="T1" s="619"/>
      <c r="U1" s="619"/>
      <c r="V1" s="619"/>
      <c r="W1" s="619"/>
      <c r="X1" s="190"/>
      <c r="Y1" s="191"/>
      <c r="Z1" s="191"/>
      <c r="AA1" s="191"/>
      <c r="AB1" s="191"/>
    </row>
    <row r="2" spans="1:28" ht="15.75" customHeight="1" x14ac:dyDescent="0.2">
      <c r="B2" s="192"/>
      <c r="C2" s="192"/>
      <c r="D2" s="192"/>
      <c r="E2" s="192"/>
    </row>
    <row r="3" spans="1:28" ht="15.75" customHeight="1" x14ac:dyDescent="0.2">
      <c r="B3" s="193" t="s">
        <v>259</v>
      </c>
      <c r="C3" s="193"/>
      <c r="D3" s="193"/>
      <c r="E3" s="193"/>
      <c r="K3" s="193" t="s">
        <v>260</v>
      </c>
      <c r="Z3" s="194" t="s">
        <v>171</v>
      </c>
      <c r="AA3" s="194" t="s">
        <v>261</v>
      </c>
      <c r="AB3" s="194" t="s">
        <v>262</v>
      </c>
    </row>
    <row r="4" spans="1:28" ht="15.75" customHeight="1" x14ac:dyDescent="0.2">
      <c r="B4" s="595" t="s">
        <v>263</v>
      </c>
      <c r="C4" s="596"/>
      <c r="D4" s="596"/>
      <c r="E4" s="596"/>
      <c r="F4" s="596"/>
      <c r="G4" s="596"/>
      <c r="H4" s="195"/>
      <c r="I4" s="196" t="s">
        <v>264</v>
      </c>
      <c r="J4" s="197"/>
      <c r="K4" s="595" t="s">
        <v>174</v>
      </c>
      <c r="L4" s="596"/>
      <c r="M4" s="596"/>
      <c r="N4" s="596"/>
      <c r="O4" s="620"/>
      <c r="P4" s="621">
        <f>AA4*AB4</f>
        <v>11250000</v>
      </c>
      <c r="Q4" s="622"/>
      <c r="R4" s="622"/>
      <c r="S4" s="622"/>
      <c r="T4" s="623"/>
      <c r="Z4" s="198" t="s">
        <v>174</v>
      </c>
      <c r="AA4" s="199">
        <v>15000000</v>
      </c>
      <c r="AB4" s="198">
        <v>0.75</v>
      </c>
    </row>
    <row r="5" spans="1:28" ht="15.75" customHeight="1" x14ac:dyDescent="0.2">
      <c r="B5" s="624"/>
      <c r="C5" s="624"/>
      <c r="D5" s="625" t="s">
        <v>265</v>
      </c>
      <c r="E5" s="625"/>
      <c r="F5" s="625"/>
      <c r="G5" s="625"/>
      <c r="H5" s="625"/>
      <c r="I5" s="625"/>
      <c r="K5" s="595" t="s">
        <v>266</v>
      </c>
      <c r="L5" s="596"/>
      <c r="M5" s="596"/>
      <c r="N5" s="596"/>
      <c r="O5" s="620"/>
      <c r="P5" s="626">
        <f>IF(B5="○",$AA$5*$AB$5,0)</f>
        <v>0</v>
      </c>
      <c r="Q5" s="627"/>
      <c r="R5" s="627"/>
      <c r="S5" s="627"/>
      <c r="T5" s="628"/>
      <c r="Z5" s="198" t="s">
        <v>266</v>
      </c>
      <c r="AA5" s="199">
        <v>1320000</v>
      </c>
      <c r="AB5" s="198">
        <v>0.75</v>
      </c>
    </row>
    <row r="6" spans="1:28" ht="15.75" customHeight="1" x14ac:dyDescent="0.2">
      <c r="B6" s="390"/>
      <c r="C6" s="391"/>
      <c r="D6" s="608" t="s">
        <v>267</v>
      </c>
      <c r="E6" s="608"/>
      <c r="F6" s="608"/>
      <c r="G6" s="608"/>
      <c r="H6" s="608"/>
      <c r="I6" s="608"/>
      <c r="K6" s="609" t="s">
        <v>268</v>
      </c>
      <c r="L6" s="610"/>
      <c r="M6" s="610"/>
      <c r="N6" s="610"/>
      <c r="O6" s="611"/>
      <c r="P6" s="612">
        <f>IF(B6="○",H4*$AA$6*$AB$6,0)</f>
        <v>0</v>
      </c>
      <c r="Q6" s="613"/>
      <c r="R6" s="613"/>
      <c r="S6" s="613"/>
      <c r="T6" s="614"/>
      <c r="Z6" s="198" t="s">
        <v>269</v>
      </c>
      <c r="AA6" s="199">
        <v>250000</v>
      </c>
      <c r="AB6" s="198">
        <v>1</v>
      </c>
    </row>
    <row r="7" spans="1:28" ht="15.75" customHeight="1" thickBot="1" x14ac:dyDescent="0.25">
      <c r="A7" s="200"/>
      <c r="B7" s="390"/>
      <c r="C7" s="391"/>
      <c r="D7" s="615" t="s">
        <v>270</v>
      </c>
      <c r="E7" s="615"/>
      <c r="F7" s="615"/>
      <c r="G7" s="615"/>
      <c r="H7" s="615"/>
      <c r="I7" s="615"/>
      <c r="J7" s="201"/>
      <c r="K7" s="595" t="s">
        <v>270</v>
      </c>
      <c r="L7" s="596"/>
      <c r="M7" s="596"/>
      <c r="N7" s="596"/>
      <c r="O7" s="596"/>
      <c r="P7" s="616">
        <f>IF(B7="○",$H$4*$AA$7*$AB$7,0)</f>
        <v>0</v>
      </c>
      <c r="Q7" s="617"/>
      <c r="R7" s="617"/>
      <c r="S7" s="617"/>
      <c r="T7" s="618"/>
      <c r="U7" s="593"/>
      <c r="V7" s="594"/>
      <c r="Z7" s="198" t="s">
        <v>271</v>
      </c>
      <c r="AA7" s="199">
        <v>250000</v>
      </c>
      <c r="AB7" s="198">
        <v>1</v>
      </c>
    </row>
    <row r="8" spans="1:28" ht="15.75" customHeight="1" thickBot="1" x14ac:dyDescent="0.25">
      <c r="A8" s="200"/>
      <c r="B8" s="294"/>
      <c r="C8" s="294"/>
      <c r="D8" s="202"/>
      <c r="E8" s="202"/>
      <c r="F8" s="202"/>
      <c r="G8" s="202"/>
      <c r="H8" s="202"/>
      <c r="I8" s="202"/>
      <c r="J8" s="201"/>
      <c r="K8" s="595" t="s">
        <v>272</v>
      </c>
      <c r="L8" s="596"/>
      <c r="M8" s="596"/>
      <c r="N8" s="596"/>
      <c r="O8" s="596"/>
      <c r="P8" s="597">
        <f>SUM(P4:T7)</f>
        <v>11250000</v>
      </c>
      <c r="Q8" s="598"/>
      <c r="R8" s="598"/>
      <c r="S8" s="598"/>
      <c r="T8" s="599"/>
      <c r="U8" s="594" t="s">
        <v>273</v>
      </c>
      <c r="V8" s="600"/>
      <c r="Z8" s="198" t="s">
        <v>298</v>
      </c>
      <c r="AA8" s="199">
        <f>F12*0.026</f>
        <v>0</v>
      </c>
      <c r="AB8" s="198">
        <v>1</v>
      </c>
    </row>
    <row r="9" spans="1:28" ht="15.75" customHeight="1" x14ac:dyDescent="0.2">
      <c r="B9" s="295"/>
      <c r="C9" s="295"/>
      <c r="D9" s="202"/>
      <c r="E9" s="202"/>
      <c r="F9" s="202"/>
      <c r="G9" s="202"/>
      <c r="H9" s="202"/>
      <c r="I9" s="202"/>
      <c r="J9" s="201"/>
      <c r="K9" s="201"/>
      <c r="R9" s="203"/>
    </row>
    <row r="10" spans="1:28" ht="15.75" customHeight="1" x14ac:dyDescent="0.2">
      <c r="B10" s="204" t="s">
        <v>274</v>
      </c>
      <c r="C10" s="201"/>
      <c r="D10" s="201"/>
      <c r="E10" s="201"/>
      <c r="F10" s="201"/>
      <c r="G10" s="201"/>
      <c r="H10" s="201"/>
      <c r="I10" s="205"/>
      <c r="J10" s="201"/>
      <c r="K10" s="201"/>
      <c r="R10" s="203"/>
    </row>
    <row r="11" spans="1:28" ht="15.75" customHeight="1" x14ac:dyDescent="0.2">
      <c r="B11" s="601"/>
      <c r="C11" s="602"/>
      <c r="D11" s="602"/>
      <c r="E11" s="603"/>
      <c r="F11" s="601" t="s">
        <v>275</v>
      </c>
      <c r="G11" s="602"/>
      <c r="H11" s="602"/>
      <c r="I11" s="602"/>
      <c r="J11" s="604" t="s">
        <v>276</v>
      </c>
      <c r="K11" s="602"/>
      <c r="L11" s="602"/>
      <c r="M11" s="602"/>
      <c r="N11" s="602"/>
      <c r="O11" s="602"/>
      <c r="P11" s="602"/>
      <c r="Q11" s="603"/>
      <c r="R11" s="605" t="s">
        <v>277</v>
      </c>
      <c r="S11" s="606"/>
      <c r="T11" s="606"/>
      <c r="U11" s="606"/>
      <c r="V11" s="606"/>
      <c r="W11" s="607"/>
    </row>
    <row r="12" spans="1:28" ht="15.75" customHeight="1" x14ac:dyDescent="0.2">
      <c r="B12" s="559" t="s">
        <v>278</v>
      </c>
      <c r="C12" s="560"/>
      <c r="D12" s="560"/>
      <c r="E12" s="561"/>
      <c r="F12" s="580"/>
      <c r="G12" s="581"/>
      <c r="H12" s="581"/>
      <c r="I12" s="581"/>
      <c r="J12" s="582" t="s">
        <v>279</v>
      </c>
      <c r="K12" s="583"/>
      <c r="L12" s="581">
        <f>F12*0.75</f>
        <v>0</v>
      </c>
      <c r="M12" s="581"/>
      <c r="N12" s="581"/>
      <c r="O12" s="581"/>
      <c r="P12" s="581"/>
      <c r="Q12" s="584"/>
      <c r="R12" s="585" t="s">
        <v>280</v>
      </c>
      <c r="S12" s="586"/>
      <c r="T12" s="586"/>
      <c r="U12" s="586"/>
      <c r="V12" s="586"/>
      <c r="W12" s="587"/>
    </row>
    <row r="13" spans="1:28" ht="15.75" customHeight="1" x14ac:dyDescent="0.2">
      <c r="B13" s="559" t="s">
        <v>281</v>
      </c>
      <c r="C13" s="560"/>
      <c r="D13" s="560"/>
      <c r="E13" s="561"/>
      <c r="F13" s="588"/>
      <c r="G13" s="589"/>
      <c r="H13" s="589"/>
      <c r="I13" s="589"/>
      <c r="J13" s="564" t="s">
        <v>282</v>
      </c>
      <c r="K13" s="565"/>
      <c r="L13" s="590" t="str">
        <f>IF(B5="○",F13*0.75,"補助対象外")</f>
        <v>補助対象外</v>
      </c>
      <c r="M13" s="591"/>
      <c r="N13" s="591"/>
      <c r="O13" s="591"/>
      <c r="P13" s="591"/>
      <c r="Q13" s="592"/>
      <c r="R13" s="569" t="s">
        <v>283</v>
      </c>
      <c r="S13" s="570"/>
      <c r="T13" s="570"/>
      <c r="U13" s="570"/>
      <c r="V13" s="570"/>
      <c r="W13" s="571"/>
    </row>
    <row r="14" spans="1:28" ht="15.75" customHeight="1" x14ac:dyDescent="0.2">
      <c r="B14" s="559" t="s">
        <v>284</v>
      </c>
      <c r="C14" s="560"/>
      <c r="D14" s="560"/>
      <c r="E14" s="561"/>
      <c r="F14" s="562"/>
      <c r="G14" s="563"/>
      <c r="H14" s="563"/>
      <c r="I14" s="563"/>
      <c r="J14" s="564" t="s">
        <v>285</v>
      </c>
      <c r="K14" s="565"/>
      <c r="L14" s="566" t="str">
        <f>IF(B6="○",F14*0.75,"補助対象外")</f>
        <v>補助対象外</v>
      </c>
      <c r="M14" s="567"/>
      <c r="N14" s="567"/>
      <c r="O14" s="567"/>
      <c r="P14" s="567"/>
      <c r="Q14" s="568"/>
      <c r="R14" s="569" t="s">
        <v>283</v>
      </c>
      <c r="S14" s="570"/>
      <c r="T14" s="570"/>
      <c r="U14" s="570"/>
      <c r="V14" s="570"/>
      <c r="W14" s="571"/>
    </row>
    <row r="15" spans="1:28" ht="15.75" customHeight="1" thickBot="1" x14ac:dyDescent="0.25">
      <c r="B15" s="559" t="s">
        <v>298</v>
      </c>
      <c r="C15" s="560"/>
      <c r="D15" s="560"/>
      <c r="E15" s="561"/>
      <c r="F15" s="629"/>
      <c r="G15" s="630"/>
      <c r="H15" s="630"/>
      <c r="I15" s="631"/>
      <c r="J15" s="582" t="s">
        <v>299</v>
      </c>
      <c r="K15" s="573"/>
      <c r="L15" s="632">
        <f>IF(F15&lt;AA8,F15,AA8)</f>
        <v>0</v>
      </c>
      <c r="M15" s="633"/>
      <c r="N15" s="633"/>
      <c r="O15" s="633"/>
      <c r="P15" s="633"/>
      <c r="Q15" s="634"/>
      <c r="R15" s="585" t="s">
        <v>300</v>
      </c>
      <c r="S15" s="586"/>
      <c r="T15" s="586"/>
      <c r="U15" s="586"/>
      <c r="V15" s="586"/>
      <c r="W15" s="587"/>
    </row>
    <row r="16" spans="1:28" ht="15.75" customHeight="1" thickBot="1" x14ac:dyDescent="0.25">
      <c r="B16" s="559" t="s">
        <v>286</v>
      </c>
      <c r="C16" s="560"/>
      <c r="D16" s="560"/>
      <c r="E16" s="561"/>
      <c r="F16" s="572">
        <f>SUM(F12:F14)</f>
        <v>0</v>
      </c>
      <c r="G16" s="573"/>
      <c r="H16" s="573"/>
      <c r="I16" s="573"/>
      <c r="J16" s="564" t="s">
        <v>282</v>
      </c>
      <c r="K16" s="565"/>
      <c r="L16" s="574">
        <f>SUM(L14,L12,L13,L15)</f>
        <v>0</v>
      </c>
      <c r="M16" s="575"/>
      <c r="N16" s="575"/>
      <c r="O16" s="575"/>
      <c r="P16" s="575"/>
      <c r="Q16" s="576"/>
      <c r="R16" s="577" t="s">
        <v>287</v>
      </c>
      <c r="S16" s="578"/>
      <c r="T16" s="578"/>
      <c r="U16" s="578"/>
      <c r="V16" s="578"/>
      <c r="W16" s="579"/>
    </row>
    <row r="17" spans="1:28" ht="15.75" customHeight="1" x14ac:dyDescent="0.2">
      <c r="B17" s="555"/>
      <c r="C17" s="555"/>
      <c r="D17" s="555"/>
      <c r="E17" s="555"/>
      <c r="F17" s="206"/>
      <c r="G17" s="207"/>
      <c r="H17" s="208"/>
      <c r="I17" s="208"/>
      <c r="J17" s="209"/>
      <c r="K17" s="209"/>
      <c r="L17" s="209"/>
      <c r="M17" s="210"/>
      <c r="N17" s="210"/>
      <c r="O17" s="210"/>
    </row>
    <row r="18" spans="1:28" ht="15.75" customHeight="1" x14ac:dyDescent="0.2">
      <c r="B18" s="556" t="s">
        <v>288</v>
      </c>
      <c r="C18" s="556"/>
      <c r="D18" s="556"/>
      <c r="E18" s="556"/>
      <c r="H18" s="201"/>
      <c r="I18" s="201"/>
      <c r="J18" s="201"/>
      <c r="K18" s="557"/>
      <c r="L18" s="557"/>
      <c r="M18" s="557"/>
      <c r="N18" s="557"/>
      <c r="O18" s="201"/>
    </row>
    <row r="19" spans="1:28" ht="15.75" customHeight="1" x14ac:dyDescent="0.2">
      <c r="B19" s="187" t="s">
        <v>289</v>
      </c>
      <c r="H19" s="201"/>
      <c r="I19" s="201"/>
      <c r="J19" s="201"/>
      <c r="K19" s="201"/>
      <c r="L19" s="201"/>
      <c r="M19" s="201"/>
      <c r="N19" s="201"/>
      <c r="O19" s="201"/>
    </row>
    <row r="20" spans="1:28" ht="15.75" customHeight="1" thickBot="1" x14ac:dyDescent="0.25">
      <c r="A20" s="211"/>
      <c r="B20" s="212" t="s">
        <v>290</v>
      </c>
      <c r="C20" s="212"/>
      <c r="D20" s="212"/>
      <c r="E20" s="558">
        <f>ROUNDDOWN(MIN(L16,P8),-3)</f>
        <v>0</v>
      </c>
      <c r="F20" s="558"/>
      <c r="G20" s="558"/>
      <c r="H20" s="558"/>
      <c r="I20" s="187" t="s">
        <v>291</v>
      </c>
      <c r="J20" s="213"/>
      <c r="K20" s="213"/>
      <c r="L20" s="213"/>
      <c r="M20" s="213"/>
      <c r="P20" s="214"/>
      <c r="Q20" s="214"/>
      <c r="R20" s="214"/>
      <c r="S20" s="214"/>
      <c r="T20" s="214"/>
      <c r="U20" s="197"/>
      <c r="V20" s="214"/>
      <c r="W20" s="214"/>
      <c r="X20" s="197"/>
    </row>
    <row r="21" spans="1:28" ht="15.75" customHeight="1" thickTop="1" x14ac:dyDescent="0.2">
      <c r="A21" s="215"/>
      <c r="P21" s="214"/>
      <c r="Q21" s="214"/>
      <c r="R21" s="214"/>
      <c r="S21" s="214"/>
      <c r="T21" s="214"/>
      <c r="U21" s="197"/>
      <c r="V21" s="214"/>
      <c r="W21" s="214"/>
      <c r="X21" s="197"/>
    </row>
    <row r="22" spans="1:28" ht="15.75" customHeight="1" x14ac:dyDescent="0.2">
      <c r="A22" s="215"/>
      <c r="P22" s="216"/>
      <c r="Q22" s="216"/>
      <c r="R22" s="197"/>
      <c r="S22" s="197"/>
      <c r="T22" s="197"/>
      <c r="U22" s="197"/>
      <c r="V22" s="197"/>
      <c r="W22" s="197"/>
      <c r="X22" s="197"/>
    </row>
    <row r="23" spans="1:28" ht="15.75" customHeight="1" x14ac:dyDescent="0.2">
      <c r="X23" s="197"/>
    </row>
    <row r="24" spans="1:28" ht="15.75" customHeight="1" x14ac:dyDescent="0.2">
      <c r="X24" s="197"/>
    </row>
    <row r="25" spans="1:28" ht="15.75" customHeight="1" x14ac:dyDescent="0.2">
      <c r="X25" s="197"/>
    </row>
    <row r="26" spans="1:28" ht="15.75" customHeight="1" x14ac:dyDescent="0.2">
      <c r="X26" s="197"/>
      <c r="Y26" s="197"/>
      <c r="Z26" s="197"/>
      <c r="AA26" s="197"/>
      <c r="AB26" s="197"/>
    </row>
    <row r="27" spans="1:28" s="197" customFormat="1" ht="15.75" customHeight="1" x14ac:dyDescent="0.2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</row>
    <row r="28" spans="1:28" s="197" customFormat="1" ht="15.75" customHeight="1" x14ac:dyDescent="0.2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</row>
    <row r="29" spans="1:28" s="197" customFormat="1" ht="15.75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</row>
    <row r="30" spans="1:28" s="197" customFormat="1" ht="15.75" hidden="1" customHeight="1" x14ac:dyDescent="0.2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</row>
    <row r="31" spans="1:28" s="197" customFormat="1" ht="15.75" hidden="1" customHeight="1" x14ac:dyDescent="0.2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</row>
    <row r="32" spans="1:28" s="197" customFormat="1" ht="15.75" hidden="1" customHeight="1" x14ac:dyDescent="0.2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</row>
    <row r="33" spans="1:33" s="197" customFormat="1" ht="15.75" hidden="1" customHeight="1" x14ac:dyDescent="0.2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</row>
    <row r="34" spans="1:33" s="197" customFormat="1" ht="15.75" customHeight="1" x14ac:dyDescent="0.2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</row>
    <row r="35" spans="1:33" s="197" customFormat="1" ht="15.75" customHeight="1" x14ac:dyDescent="0.2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AC35" s="554"/>
      <c r="AD35" s="554"/>
      <c r="AE35" s="554"/>
      <c r="AF35" s="200"/>
      <c r="AG35" s="200"/>
    </row>
    <row r="36" spans="1:33" s="197" customFormat="1" ht="15.75" customHeight="1" x14ac:dyDescent="0.2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AC36" s="554"/>
      <c r="AD36" s="554"/>
      <c r="AE36" s="554"/>
      <c r="AF36" s="200"/>
      <c r="AG36" s="200"/>
    </row>
    <row r="37" spans="1:33" s="197" customFormat="1" ht="15.75" customHeight="1" x14ac:dyDescent="0.2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AC37" s="554"/>
      <c r="AD37" s="554"/>
      <c r="AE37" s="554"/>
      <c r="AF37" s="200"/>
      <c r="AG37" s="200"/>
    </row>
    <row r="38" spans="1:33" s="197" customFormat="1" ht="15.75" hidden="1" customHeight="1" x14ac:dyDescent="0.2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AC38" s="554"/>
      <c r="AD38" s="554"/>
      <c r="AE38" s="554"/>
      <c r="AF38" s="200"/>
      <c r="AG38" s="200"/>
    </row>
    <row r="39" spans="1:33" s="197" customFormat="1" ht="15.75" hidden="1" customHeight="1" x14ac:dyDescent="0.2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AC39" s="554"/>
      <c r="AD39" s="554"/>
      <c r="AE39" s="554"/>
      <c r="AF39" s="200"/>
      <c r="AG39" s="200"/>
    </row>
    <row r="40" spans="1:33" s="197" customFormat="1" ht="15.75" hidden="1" customHeight="1" x14ac:dyDescent="0.2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AC40" s="554"/>
      <c r="AD40" s="554"/>
      <c r="AE40" s="554"/>
      <c r="AF40" s="200"/>
      <c r="AG40" s="200"/>
    </row>
    <row r="41" spans="1:33" s="197" customFormat="1" ht="15.75" hidden="1" customHeight="1" x14ac:dyDescent="0.2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AC41" s="554"/>
      <c r="AD41" s="554"/>
      <c r="AE41" s="554"/>
      <c r="AF41" s="200"/>
      <c r="AG41" s="200"/>
    </row>
    <row r="42" spans="1:33" s="197" customFormat="1" ht="15.75" customHeight="1" x14ac:dyDescent="0.2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AC42" s="554"/>
      <c r="AD42" s="554"/>
      <c r="AE42" s="554"/>
      <c r="AF42" s="200"/>
      <c r="AG42" s="200"/>
    </row>
    <row r="43" spans="1:33" s="197" customFormat="1" ht="15.75" customHeight="1" x14ac:dyDescent="0.2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AC43" s="200"/>
      <c r="AD43" s="200"/>
      <c r="AE43" s="200"/>
      <c r="AF43" s="200"/>
      <c r="AG43" s="200"/>
    </row>
    <row r="44" spans="1:33" s="197" customFormat="1" ht="15.75" customHeight="1" x14ac:dyDescent="0.2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</row>
    <row r="45" spans="1:33" s="197" customFormat="1" ht="15.75" customHeight="1" x14ac:dyDescent="0.2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</row>
  </sheetData>
  <sheetProtection sheet="1" objects="1" scenarios="1" selectLockedCells="1"/>
  <mergeCells count="57">
    <mergeCell ref="B15:E15"/>
    <mergeCell ref="F15:I15"/>
    <mergeCell ref="J15:K15"/>
    <mergeCell ref="L15:Q15"/>
    <mergeCell ref="R15:W15"/>
    <mergeCell ref="R1:W1"/>
    <mergeCell ref="B4:G4"/>
    <mergeCell ref="K4:O4"/>
    <mergeCell ref="P4:T4"/>
    <mergeCell ref="B5:C5"/>
    <mergeCell ref="D5:I5"/>
    <mergeCell ref="K5:O5"/>
    <mergeCell ref="P5:T5"/>
    <mergeCell ref="B6:C6"/>
    <mergeCell ref="D6:I6"/>
    <mergeCell ref="K6:O6"/>
    <mergeCell ref="P6:T6"/>
    <mergeCell ref="B7:C7"/>
    <mergeCell ref="D7:I7"/>
    <mergeCell ref="K7:O7"/>
    <mergeCell ref="P7:T7"/>
    <mergeCell ref="U7:V7"/>
    <mergeCell ref="K8:O8"/>
    <mergeCell ref="P8:T8"/>
    <mergeCell ref="U8:V8"/>
    <mergeCell ref="B11:E11"/>
    <mergeCell ref="F11:I11"/>
    <mergeCell ref="J11:Q11"/>
    <mergeCell ref="R11:W11"/>
    <mergeCell ref="B13:E13"/>
    <mergeCell ref="F13:I13"/>
    <mergeCell ref="J13:K13"/>
    <mergeCell ref="L13:Q13"/>
    <mergeCell ref="R13:W13"/>
    <mergeCell ref="B12:E12"/>
    <mergeCell ref="F12:I12"/>
    <mergeCell ref="J12:K12"/>
    <mergeCell ref="L12:Q12"/>
    <mergeCell ref="R12:W12"/>
    <mergeCell ref="B16:E16"/>
    <mergeCell ref="F16:I16"/>
    <mergeCell ref="J16:K16"/>
    <mergeCell ref="L16:Q16"/>
    <mergeCell ref="R16:W16"/>
    <mergeCell ref="B14:E14"/>
    <mergeCell ref="F14:I14"/>
    <mergeCell ref="J14:K14"/>
    <mergeCell ref="L14:Q14"/>
    <mergeCell ref="R14:W14"/>
    <mergeCell ref="AC39:AE40"/>
    <mergeCell ref="AC41:AE42"/>
    <mergeCell ref="B17:E17"/>
    <mergeCell ref="B18:E18"/>
    <mergeCell ref="K18:N18"/>
    <mergeCell ref="E20:H20"/>
    <mergeCell ref="AC35:AE36"/>
    <mergeCell ref="AC37:AE38"/>
  </mergeCells>
  <phoneticPr fontId="23"/>
  <conditionalFormatting sqref="L12 R1 F12:I14 R12:W14 F15 R15">
    <cfRule type="containsBlanks" dxfId="13" priority="13">
      <formula>LEN(TRIM(F1))=0</formula>
    </cfRule>
  </conditionalFormatting>
  <conditionalFormatting sqref="B5:C5">
    <cfRule type="containsBlanks" dxfId="12" priority="14">
      <formula>LEN(TRIM(B5))=0</formula>
    </cfRule>
  </conditionalFormatting>
  <conditionalFormatting sqref="R16:W16">
    <cfRule type="containsBlanks" dxfId="11" priority="12">
      <formula>LEN(TRIM(R16))=0</formula>
    </cfRule>
  </conditionalFormatting>
  <conditionalFormatting sqref="H4">
    <cfRule type="containsBlanks" dxfId="10" priority="11">
      <formula>LEN(TRIM(H4))=0</formula>
    </cfRule>
  </conditionalFormatting>
  <conditionalFormatting sqref="F12:I14 F15">
    <cfRule type="containsBlanks" dxfId="9" priority="10">
      <formula>LEN(TRIM(F12))=0</formula>
    </cfRule>
  </conditionalFormatting>
  <conditionalFormatting sqref="R1:W1">
    <cfRule type="expression" dxfId="8" priority="9">
      <formula>IF(OR($R$1=0,$R$1=""),TRUE,FALSE)</formula>
    </cfRule>
  </conditionalFormatting>
  <conditionalFormatting sqref="B6:C6">
    <cfRule type="expression" dxfId="7" priority="7">
      <formula>IF(OR($B$5="○",$B$5=""),TRUE,FALSE)</formula>
    </cfRule>
    <cfRule type="expression" dxfId="6" priority="8">
      <formula>IF(AND($B$5="─",$B$6=""),TRUE,FALSE)</formula>
    </cfRule>
  </conditionalFormatting>
  <conditionalFormatting sqref="B7:C7">
    <cfRule type="expression" dxfId="5" priority="1">
      <formula>IF(OR($B$5="ー",$B$6=""),TRUE,FALSE)</formula>
    </cfRule>
    <cfRule type="expression" dxfId="4" priority="2">
      <formula>IF(OR($B$5="",$B$5=""),TRUE,FALSE)</formula>
    </cfRule>
    <cfRule type="expression" dxfId="3" priority="5">
      <formula>IF(OR($B$5="○",$B$6="○"),TRUE,FALSE)</formula>
    </cfRule>
    <cfRule type="expression" dxfId="2" priority="6">
      <formula>IF(AND($B$6="─",$B$7=""),TRUE,FALSE)</formula>
    </cfRule>
  </conditionalFormatting>
  <conditionalFormatting sqref="F13:I13">
    <cfRule type="expression" dxfId="1" priority="4">
      <formula>IF(OR($B$5="",$B$5="─"),TRUE,FALSE)</formula>
    </cfRule>
  </conditionalFormatting>
  <conditionalFormatting sqref="F14:I14">
    <cfRule type="expression" dxfId="0" priority="3">
      <formula>IF(OR($B$6="─",$B$6=""),TRUE,FALSE)</formula>
    </cfRule>
  </conditionalFormatting>
  <dataValidations count="4">
    <dataValidation type="custom" allowBlank="1" showInputMessage="1" showErrorMessage="1" error="補助対象外のため、入力は不要です。" sqref="F13:F15 G13:I14" xr:uid="{00000000-0002-0000-0500-000000000000}">
      <formula1>B5="○"</formula1>
    </dataValidation>
    <dataValidation type="whole" operator="greaterThanOrEqual" allowBlank="1" showInputMessage="1" showErrorMessage="1" error="入力した数値が小数点、マイナスになっていないか確認してください。" sqref="H4" xr:uid="{00000000-0002-0000-0500-000001000000}">
      <formula1>0</formula1>
    </dataValidation>
    <dataValidation type="whole" operator="greaterThanOrEqual" allowBlank="1" showInputMessage="1" showErrorMessage="1" error="設備改修費が500万未満の場合、補助対象外となります。" sqref="F12:I12" xr:uid="{00000000-0002-0000-0500-000002000000}">
      <formula1>5000000</formula1>
    </dataValidation>
    <dataValidation type="list" allowBlank="1" showInputMessage="1" showErrorMessage="1" sqref="B5:C7" xr:uid="{00000000-0002-0000-0500-000003000000}">
      <formula1>"○,─"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1"/>
  <sheetViews>
    <sheetView tabSelected="1" view="pageBreakPreview" topLeftCell="A70" zoomScale="60" zoomScaleNormal="70" workbookViewId="0">
      <selection activeCell="F171" sqref="F171"/>
    </sheetView>
  </sheetViews>
  <sheetFormatPr defaultRowHeight="30.75" customHeight="1" x14ac:dyDescent="0.2"/>
  <cols>
    <col min="1" max="1" width="5.83203125" style="286" customWidth="1"/>
    <col min="2" max="2" width="29.1640625" style="254" customWidth="1"/>
    <col min="3" max="3" width="34.83203125" style="254" customWidth="1"/>
    <col min="4" max="4" width="15.1640625" style="254" customWidth="1"/>
    <col min="5" max="5" width="6.83203125" style="254" customWidth="1"/>
    <col min="6" max="6" width="15.1640625" style="254" customWidth="1"/>
    <col min="7" max="7" width="15.83203125" style="254" customWidth="1"/>
    <col min="8" max="8" width="14" style="254" customWidth="1"/>
    <col min="9" max="9" width="2.1640625" style="254" customWidth="1"/>
    <col min="10" max="10" width="5.83203125" style="254" customWidth="1"/>
    <col min="11" max="11" width="9.33203125" style="254" customWidth="1"/>
    <col min="12" max="16384" width="9.33203125" style="254"/>
  </cols>
  <sheetData>
    <row r="1" spans="1:11" ht="30.75" customHeight="1" x14ac:dyDescent="0.2">
      <c r="A1" s="641" t="s">
        <v>451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</row>
    <row r="2" spans="1:11" ht="30.75" customHeight="1" x14ac:dyDescent="0.2">
      <c r="A2" s="642" t="s">
        <v>309</v>
      </c>
      <c r="B2" s="643"/>
      <c r="C2" s="255" t="s">
        <v>310</v>
      </c>
      <c r="D2" s="256" t="s">
        <v>311</v>
      </c>
      <c r="E2" s="257" t="s">
        <v>312</v>
      </c>
      <c r="F2" s="258" t="s">
        <v>313</v>
      </c>
      <c r="G2" s="259" t="s">
        <v>314</v>
      </c>
      <c r="H2" s="644" t="s">
        <v>315</v>
      </c>
      <c r="I2" s="645"/>
      <c r="J2" s="645"/>
      <c r="K2" s="646"/>
    </row>
    <row r="3" spans="1:11" ht="30.75" customHeight="1" x14ac:dyDescent="0.2">
      <c r="A3" s="260"/>
      <c r="B3" s="647"/>
      <c r="C3" s="648"/>
      <c r="D3" s="261"/>
      <c r="E3" s="261"/>
      <c r="F3" s="261"/>
      <c r="G3" s="262"/>
      <c r="H3" s="638"/>
      <c r="I3" s="639"/>
      <c r="J3" s="639"/>
      <c r="K3" s="640"/>
    </row>
    <row r="4" spans="1:11" ht="30.75" customHeight="1" x14ac:dyDescent="0.2">
      <c r="A4" s="260"/>
      <c r="B4" s="263" t="s">
        <v>316</v>
      </c>
      <c r="C4" s="261"/>
      <c r="D4" s="261"/>
      <c r="E4" s="261"/>
      <c r="F4" s="261"/>
      <c r="G4" s="262"/>
      <c r="H4" s="638"/>
      <c r="I4" s="639"/>
      <c r="J4" s="639"/>
      <c r="K4" s="640"/>
    </row>
    <row r="5" spans="1:11" ht="30.75" customHeight="1" x14ac:dyDescent="0.2">
      <c r="A5" s="257" t="s">
        <v>317</v>
      </c>
      <c r="B5" s="264" t="s">
        <v>318</v>
      </c>
      <c r="C5" s="261"/>
      <c r="D5" s="265">
        <v>1</v>
      </c>
      <c r="E5" s="266" t="s">
        <v>319</v>
      </c>
      <c r="F5" s="261"/>
      <c r="G5" s="267"/>
      <c r="H5" s="635" t="s">
        <v>320</v>
      </c>
      <c r="I5" s="636"/>
      <c r="J5" s="636"/>
      <c r="K5" s="637"/>
    </row>
    <row r="6" spans="1:11" ht="30.75" customHeight="1" x14ac:dyDescent="0.2">
      <c r="A6" s="257" t="s">
        <v>321</v>
      </c>
      <c r="B6" s="264" t="s">
        <v>322</v>
      </c>
      <c r="C6" s="261"/>
      <c r="D6" s="265">
        <v>1</v>
      </c>
      <c r="E6" s="266" t="s">
        <v>319</v>
      </c>
      <c r="F6" s="261"/>
      <c r="G6" s="268"/>
      <c r="H6" s="635" t="s">
        <v>320</v>
      </c>
      <c r="I6" s="636"/>
      <c r="J6" s="636"/>
      <c r="K6" s="637"/>
    </row>
    <row r="7" spans="1:11" ht="30.75" customHeight="1" x14ac:dyDescent="0.2">
      <c r="A7" s="257" t="s">
        <v>323</v>
      </c>
      <c r="B7" s="264" t="s">
        <v>324</v>
      </c>
      <c r="C7" s="261"/>
      <c r="D7" s="265">
        <v>1</v>
      </c>
      <c r="E7" s="266" t="s">
        <v>319</v>
      </c>
      <c r="F7" s="261"/>
      <c r="G7" s="268"/>
      <c r="H7" s="635" t="s">
        <v>320</v>
      </c>
      <c r="I7" s="636"/>
      <c r="J7" s="636"/>
      <c r="K7" s="637"/>
    </row>
    <row r="8" spans="1:11" ht="30.75" customHeight="1" x14ac:dyDescent="0.2">
      <c r="A8" s="257" t="s">
        <v>325</v>
      </c>
      <c r="B8" s="264" t="s">
        <v>326</v>
      </c>
      <c r="C8" s="261"/>
      <c r="D8" s="265">
        <v>1</v>
      </c>
      <c r="E8" s="266" t="s">
        <v>319</v>
      </c>
      <c r="F8" s="261"/>
      <c r="G8" s="269"/>
      <c r="H8" s="635" t="s">
        <v>320</v>
      </c>
      <c r="I8" s="636"/>
      <c r="J8" s="636"/>
      <c r="K8" s="637"/>
    </row>
    <row r="9" spans="1:11" ht="30.75" customHeight="1" x14ac:dyDescent="0.2">
      <c r="A9" s="257" t="s">
        <v>327</v>
      </c>
      <c r="B9" s="264" t="s">
        <v>328</v>
      </c>
      <c r="C9" s="261"/>
      <c r="D9" s="265">
        <v>1</v>
      </c>
      <c r="E9" s="266" t="s">
        <v>319</v>
      </c>
      <c r="F9" s="261"/>
      <c r="G9" s="269"/>
      <c r="H9" s="635" t="s">
        <v>329</v>
      </c>
      <c r="I9" s="636"/>
      <c r="J9" s="636"/>
      <c r="K9" s="637"/>
    </row>
    <row r="10" spans="1:11" ht="30.75" customHeight="1" x14ac:dyDescent="0.2">
      <c r="A10" s="260"/>
      <c r="B10" s="264" t="s">
        <v>194</v>
      </c>
      <c r="C10" s="261"/>
      <c r="D10" s="261"/>
      <c r="E10" s="261"/>
      <c r="F10" s="261"/>
      <c r="G10" s="267"/>
      <c r="H10" s="638"/>
      <c r="I10" s="639"/>
      <c r="J10" s="639"/>
      <c r="K10" s="640"/>
    </row>
    <row r="11" spans="1:11" ht="30.75" customHeight="1" x14ac:dyDescent="0.2">
      <c r="A11" s="260"/>
      <c r="B11" s="263" t="s">
        <v>330</v>
      </c>
      <c r="C11" s="261"/>
      <c r="D11" s="261"/>
      <c r="E11" s="261"/>
      <c r="F11" s="261"/>
      <c r="G11" s="262"/>
      <c r="H11" s="638"/>
      <c r="I11" s="639"/>
      <c r="J11" s="639"/>
      <c r="K11" s="640"/>
    </row>
    <row r="12" spans="1:11" ht="30.75" customHeight="1" x14ac:dyDescent="0.2">
      <c r="A12" s="257" t="s">
        <v>331</v>
      </c>
      <c r="B12" s="264" t="s">
        <v>332</v>
      </c>
      <c r="C12" s="264" t="s">
        <v>333</v>
      </c>
      <c r="D12" s="265">
        <v>1</v>
      </c>
      <c r="E12" s="266" t="s">
        <v>319</v>
      </c>
      <c r="F12" s="261"/>
      <c r="G12" s="269"/>
      <c r="H12" s="638"/>
      <c r="I12" s="639"/>
      <c r="J12" s="639"/>
      <c r="K12" s="640"/>
    </row>
    <row r="13" spans="1:11" ht="30.75" customHeight="1" x14ac:dyDescent="0.2">
      <c r="A13" s="270" t="s">
        <v>334</v>
      </c>
      <c r="B13" s="271" t="s">
        <v>335</v>
      </c>
      <c r="C13" s="272"/>
      <c r="D13" s="273"/>
      <c r="E13" s="274"/>
      <c r="F13" s="272"/>
      <c r="G13" s="269"/>
      <c r="H13" s="649"/>
      <c r="I13" s="650"/>
      <c r="J13" s="650"/>
      <c r="K13" s="651"/>
    </row>
    <row r="14" spans="1:11" ht="30.75" customHeight="1" x14ac:dyDescent="0.2">
      <c r="A14" s="270" t="s">
        <v>336</v>
      </c>
      <c r="B14" s="271" t="s">
        <v>337</v>
      </c>
      <c r="C14" s="272"/>
      <c r="D14" s="273"/>
      <c r="E14" s="274"/>
      <c r="F14" s="272"/>
      <c r="G14" s="269"/>
      <c r="H14" s="649"/>
      <c r="I14" s="650"/>
      <c r="J14" s="650"/>
      <c r="K14" s="651"/>
    </row>
    <row r="15" spans="1:11" ht="30.75" customHeight="1" x14ac:dyDescent="0.2">
      <c r="A15" s="652"/>
      <c r="B15" s="654" t="s">
        <v>194</v>
      </c>
      <c r="C15" s="656"/>
      <c r="D15" s="656"/>
      <c r="E15" s="656"/>
      <c r="F15" s="656"/>
      <c r="G15" s="656"/>
      <c r="H15" s="658"/>
      <c r="I15" s="659"/>
      <c r="J15" s="659"/>
      <c r="K15" s="660"/>
    </row>
    <row r="16" spans="1:11" ht="30.75" customHeight="1" x14ac:dyDescent="0.2">
      <c r="A16" s="653"/>
      <c r="B16" s="655"/>
      <c r="C16" s="657"/>
      <c r="D16" s="657"/>
      <c r="E16" s="657"/>
      <c r="F16" s="657"/>
      <c r="G16" s="657"/>
      <c r="H16" s="649"/>
      <c r="I16" s="650"/>
      <c r="J16" s="650"/>
      <c r="K16" s="651"/>
    </row>
    <row r="17" spans="1:11" ht="30.75" customHeight="1" x14ac:dyDescent="0.2">
      <c r="A17" s="260"/>
      <c r="B17" s="263" t="s">
        <v>338</v>
      </c>
      <c r="C17" s="261"/>
      <c r="D17" s="261"/>
      <c r="E17" s="261"/>
      <c r="F17" s="261"/>
      <c r="G17" s="267"/>
      <c r="H17" s="638"/>
      <c r="I17" s="639"/>
      <c r="J17" s="639"/>
      <c r="K17" s="640"/>
    </row>
    <row r="18" spans="1:11" ht="30.75" customHeight="1" x14ac:dyDescent="0.2">
      <c r="A18" s="260"/>
      <c r="B18" s="264" t="s">
        <v>339</v>
      </c>
      <c r="C18" s="261"/>
      <c r="D18" s="261"/>
      <c r="E18" s="261"/>
      <c r="F18" s="261"/>
      <c r="G18" s="268"/>
      <c r="H18" s="638"/>
      <c r="I18" s="639"/>
      <c r="J18" s="639"/>
      <c r="K18" s="640"/>
    </row>
    <row r="19" spans="1:11" ht="30.75" customHeight="1" x14ac:dyDescent="0.2">
      <c r="A19" s="260"/>
      <c r="B19" s="263" t="s">
        <v>340</v>
      </c>
      <c r="C19" s="261"/>
      <c r="D19" s="261"/>
      <c r="E19" s="261"/>
      <c r="F19" s="261"/>
      <c r="G19" s="267"/>
      <c r="H19" s="638"/>
      <c r="I19" s="639"/>
      <c r="J19" s="639"/>
      <c r="K19" s="640"/>
    </row>
    <row r="20" spans="1:11" ht="30.75" customHeight="1" x14ac:dyDescent="0.2">
      <c r="A20" s="641" t="s">
        <v>451</v>
      </c>
      <c r="B20" s="641"/>
      <c r="C20" s="641"/>
      <c r="D20" s="641"/>
      <c r="E20" s="641"/>
      <c r="F20" s="641"/>
      <c r="G20" s="641"/>
      <c r="H20" s="641"/>
      <c r="I20" s="641"/>
      <c r="J20" s="641"/>
      <c r="K20" s="641"/>
    </row>
    <row r="21" spans="1:11" ht="30.75" customHeight="1" x14ac:dyDescent="0.2">
      <c r="A21" s="642" t="s">
        <v>309</v>
      </c>
      <c r="B21" s="643"/>
      <c r="C21" s="255" t="s">
        <v>310</v>
      </c>
      <c r="D21" s="256" t="s">
        <v>311</v>
      </c>
      <c r="E21" s="257" t="s">
        <v>312</v>
      </c>
      <c r="F21" s="258" t="s">
        <v>313</v>
      </c>
      <c r="G21" s="259" t="s">
        <v>314</v>
      </c>
      <c r="H21" s="644" t="s">
        <v>315</v>
      </c>
      <c r="I21" s="645"/>
      <c r="J21" s="645"/>
      <c r="K21" s="646"/>
    </row>
    <row r="22" spans="1:11" ht="30.75" customHeight="1" x14ac:dyDescent="0.2">
      <c r="A22" s="260"/>
      <c r="B22" s="264" t="s">
        <v>341</v>
      </c>
      <c r="C22" s="261"/>
      <c r="D22" s="261"/>
      <c r="E22" s="261"/>
      <c r="F22" s="261"/>
      <c r="G22" s="262"/>
      <c r="H22" s="638"/>
      <c r="I22" s="639"/>
      <c r="J22" s="639"/>
      <c r="K22" s="640"/>
    </row>
    <row r="23" spans="1:11" ht="30.75" customHeight="1" x14ac:dyDescent="0.2">
      <c r="A23" s="266" t="s">
        <v>342</v>
      </c>
      <c r="B23" s="264" t="s">
        <v>343</v>
      </c>
      <c r="C23" s="261"/>
      <c r="D23" s="265">
        <v>1</v>
      </c>
      <c r="E23" s="266" t="s">
        <v>319</v>
      </c>
      <c r="F23" s="261"/>
      <c r="G23" s="267"/>
      <c r="H23" s="638"/>
      <c r="I23" s="639"/>
      <c r="J23" s="639"/>
      <c r="K23" s="640"/>
    </row>
    <row r="24" spans="1:11" ht="30.75" customHeight="1" x14ac:dyDescent="0.2">
      <c r="A24" s="266" t="s">
        <v>344</v>
      </c>
      <c r="B24" s="264" t="s">
        <v>320</v>
      </c>
      <c r="C24" s="264" t="s">
        <v>345</v>
      </c>
      <c r="D24" s="261"/>
      <c r="E24" s="261"/>
      <c r="F24" s="261"/>
      <c r="G24" s="267"/>
      <c r="H24" s="638"/>
      <c r="I24" s="639"/>
      <c r="J24" s="639"/>
      <c r="K24" s="640"/>
    </row>
    <row r="25" spans="1:11" ht="30.75" customHeight="1" x14ac:dyDescent="0.2">
      <c r="A25" s="266" t="s">
        <v>346</v>
      </c>
      <c r="B25" s="271" t="s">
        <v>347</v>
      </c>
      <c r="C25" s="264" t="s">
        <v>348</v>
      </c>
      <c r="D25" s="272"/>
      <c r="E25" s="272"/>
      <c r="F25" s="272"/>
      <c r="G25" s="272"/>
      <c r="H25" s="649"/>
      <c r="I25" s="650"/>
      <c r="J25" s="650"/>
      <c r="K25" s="651"/>
    </row>
    <row r="26" spans="1:11" ht="30.75" customHeight="1" x14ac:dyDescent="0.2">
      <c r="A26" s="260"/>
      <c r="B26" s="261"/>
      <c r="C26" s="261"/>
      <c r="D26" s="261"/>
      <c r="E26" s="261"/>
      <c r="F26" s="261"/>
      <c r="G26" s="262"/>
      <c r="H26" s="638"/>
      <c r="I26" s="639"/>
      <c r="J26" s="639"/>
      <c r="K26" s="640"/>
    </row>
    <row r="27" spans="1:11" ht="30.75" customHeight="1" x14ac:dyDescent="0.2">
      <c r="A27" s="266" t="s">
        <v>349</v>
      </c>
      <c r="B27" s="264" t="s">
        <v>332</v>
      </c>
      <c r="C27" s="261"/>
      <c r="D27" s="265">
        <v>1</v>
      </c>
      <c r="E27" s="266" t="s">
        <v>319</v>
      </c>
      <c r="F27" s="261"/>
      <c r="G27" s="269"/>
      <c r="H27" s="638"/>
      <c r="I27" s="639"/>
      <c r="J27" s="639"/>
      <c r="K27" s="640"/>
    </row>
    <row r="28" spans="1:11" ht="30.75" customHeight="1" x14ac:dyDescent="0.2">
      <c r="A28" s="266" t="s">
        <v>350</v>
      </c>
      <c r="B28" s="275" t="s">
        <v>351</v>
      </c>
      <c r="C28" s="264" t="s">
        <v>352</v>
      </c>
      <c r="D28" s="261"/>
      <c r="E28" s="261"/>
      <c r="F28" s="261"/>
      <c r="G28" s="269"/>
      <c r="H28" s="638"/>
      <c r="I28" s="639"/>
      <c r="J28" s="639"/>
      <c r="K28" s="640"/>
    </row>
    <row r="29" spans="1:11" ht="30.75" customHeight="1" x14ac:dyDescent="0.2">
      <c r="A29" s="266" t="s">
        <v>353</v>
      </c>
      <c r="B29" s="276" t="s">
        <v>354</v>
      </c>
      <c r="C29" s="271" t="s">
        <v>355</v>
      </c>
      <c r="D29" s="272"/>
      <c r="E29" s="272"/>
      <c r="F29" s="272"/>
      <c r="G29" s="272"/>
      <c r="H29" s="649"/>
      <c r="I29" s="650"/>
      <c r="J29" s="650"/>
      <c r="K29" s="651"/>
    </row>
    <row r="30" spans="1:11" ht="30.75" customHeight="1" x14ac:dyDescent="0.2">
      <c r="A30" s="260"/>
      <c r="B30" s="261"/>
      <c r="C30" s="261"/>
      <c r="D30" s="261"/>
      <c r="E30" s="261"/>
      <c r="F30" s="261"/>
      <c r="G30" s="262"/>
      <c r="H30" s="638"/>
      <c r="I30" s="639"/>
      <c r="J30" s="639"/>
      <c r="K30" s="640"/>
    </row>
    <row r="31" spans="1:11" ht="30.75" customHeight="1" x14ac:dyDescent="0.2">
      <c r="A31" s="266" t="s">
        <v>356</v>
      </c>
      <c r="B31" s="264" t="s">
        <v>357</v>
      </c>
      <c r="C31" s="261"/>
      <c r="D31" s="265">
        <v>1</v>
      </c>
      <c r="E31" s="266" t="s">
        <v>319</v>
      </c>
      <c r="F31" s="261"/>
      <c r="G31" s="268"/>
      <c r="H31" s="638"/>
      <c r="I31" s="639"/>
      <c r="J31" s="639"/>
      <c r="K31" s="640"/>
    </row>
    <row r="32" spans="1:11" ht="30.75" customHeight="1" x14ac:dyDescent="0.2">
      <c r="A32" s="266" t="s">
        <v>358</v>
      </c>
      <c r="B32" s="275" t="s">
        <v>359</v>
      </c>
      <c r="C32" s="264" t="s">
        <v>360</v>
      </c>
      <c r="D32" s="261"/>
      <c r="E32" s="261"/>
      <c r="F32" s="261"/>
      <c r="G32" s="268"/>
      <c r="H32" s="638"/>
      <c r="I32" s="639"/>
      <c r="J32" s="639"/>
      <c r="K32" s="640"/>
    </row>
    <row r="33" spans="1:11" ht="30.75" customHeight="1" x14ac:dyDescent="0.2">
      <c r="A33" s="277" t="s">
        <v>361</v>
      </c>
      <c r="B33" s="278" t="s">
        <v>362</v>
      </c>
      <c r="C33" s="279" t="s">
        <v>363</v>
      </c>
      <c r="D33" s="272"/>
      <c r="E33" s="272"/>
      <c r="F33" s="272"/>
      <c r="G33" s="272"/>
      <c r="H33" s="649"/>
      <c r="I33" s="650"/>
      <c r="J33" s="650"/>
      <c r="K33" s="651"/>
    </row>
    <row r="34" spans="1:11" ht="30.75" customHeight="1" x14ac:dyDescent="0.2">
      <c r="A34" s="260"/>
      <c r="B34" s="261"/>
      <c r="C34" s="261"/>
      <c r="D34" s="261"/>
      <c r="E34" s="261"/>
      <c r="F34" s="261"/>
      <c r="G34" s="262"/>
      <c r="H34" s="638"/>
      <c r="I34" s="639"/>
      <c r="J34" s="639"/>
      <c r="K34" s="640"/>
    </row>
    <row r="35" spans="1:11" ht="30.75" customHeight="1" x14ac:dyDescent="0.2">
      <c r="A35" s="266" t="s">
        <v>364</v>
      </c>
      <c r="B35" s="264" t="s">
        <v>365</v>
      </c>
      <c r="C35" s="261"/>
      <c r="D35" s="265">
        <v>1</v>
      </c>
      <c r="E35" s="266" t="s">
        <v>319</v>
      </c>
      <c r="F35" s="261"/>
      <c r="G35" s="268"/>
      <c r="H35" s="638"/>
      <c r="I35" s="639"/>
      <c r="J35" s="639"/>
      <c r="K35" s="640"/>
    </row>
    <row r="36" spans="1:11" ht="30.75" customHeight="1" x14ac:dyDescent="0.2">
      <c r="A36" s="266" t="s">
        <v>366</v>
      </c>
      <c r="B36" s="275" t="s">
        <v>367</v>
      </c>
      <c r="C36" s="264" t="s">
        <v>368</v>
      </c>
      <c r="D36" s="261"/>
      <c r="E36" s="261"/>
      <c r="F36" s="261"/>
      <c r="G36" s="268"/>
      <c r="H36" s="638"/>
      <c r="I36" s="639"/>
      <c r="J36" s="639"/>
      <c r="K36" s="640"/>
    </row>
    <row r="37" spans="1:11" ht="30.75" customHeight="1" x14ac:dyDescent="0.2">
      <c r="A37" s="277" t="s">
        <v>369</v>
      </c>
      <c r="B37" s="276" t="s">
        <v>370</v>
      </c>
      <c r="C37" s="279" t="s">
        <v>371</v>
      </c>
      <c r="D37" s="272"/>
      <c r="E37" s="272"/>
      <c r="F37" s="272"/>
      <c r="G37" s="272"/>
      <c r="H37" s="649"/>
      <c r="I37" s="650"/>
      <c r="J37" s="650"/>
      <c r="K37" s="651"/>
    </row>
    <row r="38" spans="1:11" ht="30.75" customHeight="1" x14ac:dyDescent="0.15">
      <c r="A38" s="280"/>
      <c r="B38" s="281"/>
      <c r="C38" s="281"/>
      <c r="D38" s="281"/>
      <c r="E38" s="281"/>
      <c r="F38" s="281"/>
      <c r="G38" s="282"/>
      <c r="H38" s="661"/>
      <c r="I38" s="662"/>
      <c r="J38" s="662"/>
      <c r="K38" s="663"/>
    </row>
    <row r="39" spans="1:11" ht="30.75" customHeight="1" x14ac:dyDescent="0.2">
      <c r="A39" s="641" t="s">
        <v>451</v>
      </c>
      <c r="B39" s="641"/>
      <c r="C39" s="641"/>
      <c r="D39" s="641"/>
      <c r="E39" s="641"/>
      <c r="F39" s="641"/>
      <c r="G39" s="641"/>
      <c r="H39" s="641"/>
      <c r="I39" s="641"/>
      <c r="J39" s="641"/>
      <c r="K39" s="641"/>
    </row>
    <row r="40" spans="1:11" ht="30.75" customHeight="1" x14ac:dyDescent="0.2">
      <c r="A40" s="642" t="s">
        <v>309</v>
      </c>
      <c r="B40" s="643"/>
      <c r="C40" s="255" t="s">
        <v>310</v>
      </c>
      <c r="D40" s="256" t="s">
        <v>311</v>
      </c>
      <c r="E40" s="257" t="s">
        <v>312</v>
      </c>
      <c r="F40" s="258" t="s">
        <v>313</v>
      </c>
      <c r="G40" s="259" t="s">
        <v>314</v>
      </c>
      <c r="H40" s="644" t="s">
        <v>315</v>
      </c>
      <c r="I40" s="645"/>
      <c r="J40" s="645"/>
      <c r="K40" s="646"/>
    </row>
    <row r="41" spans="1:11" ht="30.75" customHeight="1" x14ac:dyDescent="0.2">
      <c r="A41" s="260"/>
      <c r="B41" s="264" t="s">
        <v>372</v>
      </c>
      <c r="C41" s="261"/>
      <c r="D41" s="261"/>
      <c r="E41" s="261"/>
      <c r="F41" s="261"/>
      <c r="G41" s="262"/>
      <c r="H41" s="638"/>
      <c r="I41" s="639"/>
      <c r="J41" s="639"/>
      <c r="K41" s="640"/>
    </row>
    <row r="42" spans="1:11" ht="30.75" customHeight="1" x14ac:dyDescent="0.2">
      <c r="A42" s="260"/>
      <c r="B42" s="264" t="s">
        <v>373</v>
      </c>
      <c r="C42" s="261"/>
      <c r="D42" s="265">
        <v>1</v>
      </c>
      <c r="E42" s="266" t="s">
        <v>319</v>
      </c>
      <c r="F42" s="261"/>
      <c r="G42" s="268"/>
      <c r="H42" s="638"/>
      <c r="I42" s="639"/>
      <c r="J42" s="639"/>
      <c r="K42" s="640"/>
    </row>
    <row r="43" spans="1:11" ht="30.75" customHeight="1" x14ac:dyDescent="0.2">
      <c r="A43" s="266" t="s">
        <v>374</v>
      </c>
      <c r="B43" s="275" t="s">
        <v>375</v>
      </c>
      <c r="C43" s="264" t="s">
        <v>376</v>
      </c>
      <c r="D43" s="261"/>
      <c r="E43" s="261"/>
      <c r="F43" s="261"/>
      <c r="G43" s="268"/>
      <c r="H43" s="638"/>
      <c r="I43" s="639"/>
      <c r="J43" s="639"/>
      <c r="K43" s="640"/>
    </row>
    <row r="44" spans="1:11" ht="30.75" customHeight="1" x14ac:dyDescent="0.2">
      <c r="A44" s="266" t="s">
        <v>377</v>
      </c>
      <c r="B44" s="275" t="s">
        <v>378</v>
      </c>
      <c r="C44" s="264" t="s">
        <v>379</v>
      </c>
      <c r="D44" s="261"/>
      <c r="E44" s="261"/>
      <c r="F44" s="261"/>
      <c r="G44" s="283"/>
      <c r="H44" s="638"/>
      <c r="I44" s="639"/>
      <c r="J44" s="639"/>
      <c r="K44" s="640"/>
    </row>
    <row r="45" spans="1:11" ht="30.75" customHeight="1" x14ac:dyDescent="0.2">
      <c r="A45" s="260"/>
      <c r="B45" s="261"/>
      <c r="C45" s="261"/>
      <c r="D45" s="261"/>
      <c r="E45" s="261"/>
      <c r="F45" s="261"/>
      <c r="G45" s="262"/>
      <c r="H45" s="638"/>
      <c r="I45" s="639"/>
      <c r="J45" s="639"/>
      <c r="K45" s="640"/>
    </row>
    <row r="46" spans="1:11" ht="30.75" customHeight="1" x14ac:dyDescent="0.2">
      <c r="A46" s="260"/>
      <c r="B46" s="264" t="s">
        <v>338</v>
      </c>
      <c r="C46" s="261"/>
      <c r="D46" s="265">
        <v>1</v>
      </c>
      <c r="E46" s="266" t="s">
        <v>319</v>
      </c>
      <c r="F46" s="261"/>
      <c r="G46" s="267"/>
      <c r="H46" s="638"/>
      <c r="I46" s="639"/>
      <c r="J46" s="639"/>
      <c r="K46" s="640"/>
    </row>
    <row r="47" spans="1:11" ht="30.75" customHeight="1" x14ac:dyDescent="0.2">
      <c r="A47" s="266" t="s">
        <v>380</v>
      </c>
      <c r="B47" s="275" t="s">
        <v>381</v>
      </c>
      <c r="C47" s="264" t="s">
        <v>382</v>
      </c>
      <c r="D47" s="261"/>
      <c r="E47" s="261"/>
      <c r="F47" s="261"/>
      <c r="G47" s="267"/>
      <c r="H47" s="638"/>
      <c r="I47" s="639"/>
      <c r="J47" s="639"/>
      <c r="K47" s="640"/>
    </row>
    <row r="48" spans="1:11" ht="30.75" customHeight="1" x14ac:dyDescent="0.2">
      <c r="A48" s="266" t="s">
        <v>383</v>
      </c>
      <c r="B48" s="275" t="s">
        <v>384</v>
      </c>
      <c r="C48" s="264" t="s">
        <v>385</v>
      </c>
      <c r="D48" s="261"/>
      <c r="E48" s="261"/>
      <c r="F48" s="261"/>
      <c r="G48" s="269"/>
      <c r="H48" s="638"/>
      <c r="I48" s="639"/>
      <c r="J48" s="639"/>
      <c r="K48" s="640"/>
    </row>
    <row r="49" spans="1:11" ht="30.75" customHeight="1" x14ac:dyDescent="0.2">
      <c r="A49" s="260"/>
      <c r="B49" s="261"/>
      <c r="C49" s="261"/>
      <c r="D49" s="261"/>
      <c r="E49" s="261"/>
      <c r="F49" s="261"/>
      <c r="G49" s="262"/>
      <c r="H49" s="638"/>
      <c r="I49" s="639"/>
      <c r="J49" s="639"/>
      <c r="K49" s="640"/>
    </row>
    <row r="50" spans="1:11" ht="30.75" customHeight="1" x14ac:dyDescent="0.2">
      <c r="A50" s="266" t="s">
        <v>386</v>
      </c>
      <c r="B50" s="264" t="s">
        <v>339</v>
      </c>
      <c r="C50" s="261"/>
      <c r="D50" s="265">
        <v>1</v>
      </c>
      <c r="E50" s="266" t="s">
        <v>319</v>
      </c>
      <c r="F50" s="261"/>
      <c r="G50" s="268"/>
      <c r="H50" s="638"/>
      <c r="I50" s="639"/>
      <c r="J50" s="639"/>
      <c r="K50" s="640"/>
    </row>
    <row r="51" spans="1:11" ht="30.75" customHeight="1" x14ac:dyDescent="0.2">
      <c r="A51" s="266" t="s">
        <v>387</v>
      </c>
      <c r="B51" s="275" t="s">
        <v>388</v>
      </c>
      <c r="C51" s="264" t="s">
        <v>389</v>
      </c>
      <c r="D51" s="261"/>
      <c r="E51" s="261"/>
      <c r="F51" s="261"/>
      <c r="G51" s="268"/>
      <c r="H51" s="638"/>
      <c r="I51" s="639"/>
      <c r="J51" s="639"/>
      <c r="K51" s="640"/>
    </row>
    <row r="52" spans="1:11" ht="30.75" customHeight="1" x14ac:dyDescent="0.2">
      <c r="A52" s="266" t="s">
        <v>390</v>
      </c>
      <c r="B52" s="275" t="s">
        <v>391</v>
      </c>
      <c r="C52" s="264" t="s">
        <v>392</v>
      </c>
      <c r="D52" s="261"/>
      <c r="E52" s="261"/>
      <c r="F52" s="261"/>
      <c r="G52" s="283"/>
      <c r="H52" s="638"/>
      <c r="I52" s="639"/>
      <c r="J52" s="639"/>
      <c r="K52" s="640"/>
    </row>
    <row r="53" spans="1:11" ht="30.75" customHeight="1" x14ac:dyDescent="0.2">
      <c r="A53" s="260"/>
      <c r="B53" s="261"/>
      <c r="C53" s="261"/>
      <c r="D53" s="261"/>
      <c r="E53" s="261"/>
      <c r="F53" s="261"/>
      <c r="G53" s="262"/>
      <c r="H53" s="638"/>
      <c r="I53" s="639"/>
      <c r="J53" s="639"/>
      <c r="K53" s="640"/>
    </row>
    <row r="54" spans="1:11" ht="30.75" customHeight="1" x14ac:dyDescent="0.2">
      <c r="A54" s="260"/>
      <c r="B54" s="264" t="s">
        <v>340</v>
      </c>
      <c r="C54" s="261"/>
      <c r="D54" s="265">
        <v>1</v>
      </c>
      <c r="E54" s="266" t="s">
        <v>319</v>
      </c>
      <c r="F54" s="261"/>
      <c r="G54" s="267"/>
      <c r="H54" s="638"/>
      <c r="I54" s="639"/>
      <c r="J54" s="639"/>
      <c r="K54" s="640"/>
    </row>
    <row r="55" spans="1:11" ht="30.75" customHeight="1" x14ac:dyDescent="0.2">
      <c r="A55" s="260"/>
      <c r="B55" s="275" t="s">
        <v>393</v>
      </c>
      <c r="C55" s="264" t="s">
        <v>394</v>
      </c>
      <c r="D55" s="261"/>
      <c r="E55" s="261"/>
      <c r="F55" s="261"/>
      <c r="G55" s="267"/>
      <c r="H55" s="638"/>
      <c r="I55" s="639"/>
      <c r="J55" s="639"/>
      <c r="K55" s="640"/>
    </row>
    <row r="56" spans="1:11" ht="30.75" customHeight="1" x14ac:dyDescent="0.2">
      <c r="A56" s="284"/>
      <c r="B56" s="276" t="s">
        <v>395</v>
      </c>
      <c r="C56" s="264" t="s">
        <v>396</v>
      </c>
      <c r="D56" s="272"/>
      <c r="E56" s="272"/>
      <c r="F56" s="272"/>
      <c r="G56" s="272"/>
      <c r="H56" s="649"/>
      <c r="I56" s="650"/>
      <c r="J56" s="650"/>
      <c r="K56" s="651"/>
    </row>
    <row r="57" spans="1:11" ht="30.75" customHeight="1" x14ac:dyDescent="0.15">
      <c r="A57" s="280"/>
      <c r="B57" s="281"/>
      <c r="C57" s="281"/>
      <c r="D57" s="281"/>
      <c r="E57" s="281"/>
      <c r="F57" s="281"/>
      <c r="G57" s="282"/>
      <c r="H57" s="661"/>
      <c r="I57" s="662"/>
      <c r="J57" s="662"/>
      <c r="K57" s="663"/>
    </row>
    <row r="58" spans="1:11" ht="30.75" customHeight="1" x14ac:dyDescent="0.2">
      <c r="A58" s="641" t="s">
        <v>451</v>
      </c>
      <c r="B58" s="641"/>
      <c r="C58" s="641"/>
      <c r="D58" s="641"/>
      <c r="E58" s="641"/>
      <c r="F58" s="641"/>
      <c r="G58" s="641"/>
      <c r="H58" s="641"/>
      <c r="I58" s="641"/>
      <c r="J58" s="641"/>
      <c r="K58" s="641"/>
    </row>
    <row r="59" spans="1:11" ht="30.75" customHeight="1" x14ac:dyDescent="0.2">
      <c r="A59" s="642" t="s">
        <v>309</v>
      </c>
      <c r="B59" s="643"/>
      <c r="C59" s="255" t="s">
        <v>310</v>
      </c>
      <c r="D59" s="256" t="s">
        <v>311</v>
      </c>
      <c r="E59" s="257" t="s">
        <v>312</v>
      </c>
      <c r="F59" s="258" t="s">
        <v>313</v>
      </c>
      <c r="G59" s="259" t="s">
        <v>314</v>
      </c>
      <c r="H59" s="644" t="s">
        <v>315</v>
      </c>
      <c r="I59" s="645"/>
      <c r="J59" s="645"/>
      <c r="K59" s="646"/>
    </row>
    <row r="60" spans="1:11" ht="30.75" customHeight="1" x14ac:dyDescent="0.2">
      <c r="A60" s="256" t="s">
        <v>397</v>
      </c>
      <c r="B60" s="264" t="s">
        <v>318</v>
      </c>
      <c r="C60" s="261"/>
      <c r="D60" s="261"/>
      <c r="E60" s="261"/>
      <c r="F60" s="261"/>
      <c r="G60" s="262"/>
      <c r="H60" s="638"/>
      <c r="I60" s="639"/>
      <c r="J60" s="639"/>
      <c r="K60" s="640"/>
    </row>
    <row r="61" spans="1:11" ht="30.75" customHeight="1" x14ac:dyDescent="0.2">
      <c r="A61" s="285">
        <v>1</v>
      </c>
      <c r="B61" s="264" t="s">
        <v>398</v>
      </c>
      <c r="C61" s="261"/>
      <c r="D61" s="265">
        <v>1</v>
      </c>
      <c r="E61" s="266" t="s">
        <v>319</v>
      </c>
      <c r="F61" s="261"/>
      <c r="G61" s="268"/>
      <c r="H61" s="638"/>
      <c r="I61" s="639"/>
      <c r="J61" s="639"/>
      <c r="K61" s="640"/>
    </row>
    <row r="62" spans="1:11" ht="30.75" customHeight="1" x14ac:dyDescent="0.2">
      <c r="A62" s="285">
        <v>2</v>
      </c>
      <c r="B62" s="264" t="s">
        <v>399</v>
      </c>
      <c r="C62" s="264"/>
      <c r="D62" s="265">
        <v>1</v>
      </c>
      <c r="E62" s="266" t="s">
        <v>319</v>
      </c>
      <c r="F62" s="261"/>
      <c r="G62" s="268"/>
      <c r="H62" s="638"/>
      <c r="I62" s="639"/>
      <c r="J62" s="639"/>
      <c r="K62" s="640"/>
    </row>
    <row r="63" spans="1:11" ht="30.75" customHeight="1" x14ac:dyDescent="0.2">
      <c r="A63" s="285">
        <v>3</v>
      </c>
      <c r="B63" s="264" t="s">
        <v>400</v>
      </c>
      <c r="C63" s="264"/>
      <c r="D63" s="265">
        <v>1</v>
      </c>
      <c r="E63" s="266" t="s">
        <v>319</v>
      </c>
      <c r="F63" s="261"/>
      <c r="G63" s="283"/>
      <c r="H63" s="638"/>
      <c r="I63" s="639"/>
      <c r="J63" s="639"/>
      <c r="K63" s="640"/>
    </row>
    <row r="64" spans="1:11" ht="30.75" customHeight="1" x14ac:dyDescent="0.2">
      <c r="A64" s="285">
        <v>4</v>
      </c>
      <c r="B64" s="264" t="s">
        <v>401</v>
      </c>
      <c r="C64" s="261"/>
      <c r="D64" s="265">
        <v>1</v>
      </c>
      <c r="E64" s="266" t="s">
        <v>319</v>
      </c>
      <c r="F64" s="261"/>
      <c r="G64" s="262"/>
      <c r="H64" s="638"/>
      <c r="I64" s="639"/>
      <c r="J64" s="639"/>
      <c r="K64" s="640"/>
    </row>
    <row r="65" spans="1:11" ht="30.75" customHeight="1" x14ac:dyDescent="0.2">
      <c r="A65" s="285">
        <v>5</v>
      </c>
      <c r="B65" s="264" t="s">
        <v>402</v>
      </c>
      <c r="C65" s="261"/>
      <c r="D65" s="265">
        <v>1</v>
      </c>
      <c r="E65" s="266" t="s">
        <v>319</v>
      </c>
      <c r="F65" s="261"/>
      <c r="G65" s="267"/>
      <c r="H65" s="638"/>
      <c r="I65" s="639"/>
      <c r="J65" s="639"/>
      <c r="K65" s="640"/>
    </row>
    <row r="66" spans="1:11" ht="30.75" customHeight="1" x14ac:dyDescent="0.2">
      <c r="A66" s="285">
        <v>6</v>
      </c>
      <c r="B66" s="264" t="s">
        <v>403</v>
      </c>
      <c r="C66" s="264"/>
      <c r="D66" s="265">
        <v>1</v>
      </c>
      <c r="E66" s="266" t="s">
        <v>319</v>
      </c>
      <c r="F66" s="261"/>
      <c r="G66" s="267"/>
      <c r="H66" s="638"/>
      <c r="I66" s="639"/>
      <c r="J66" s="639"/>
      <c r="K66" s="640"/>
    </row>
    <row r="67" spans="1:11" ht="30.75" customHeight="1" x14ac:dyDescent="0.2">
      <c r="A67" s="285">
        <v>7</v>
      </c>
      <c r="B67" s="264" t="s">
        <v>404</v>
      </c>
      <c r="C67" s="264"/>
      <c r="D67" s="265">
        <v>1</v>
      </c>
      <c r="E67" s="266" t="s">
        <v>319</v>
      </c>
      <c r="F67" s="261"/>
      <c r="G67" s="269"/>
      <c r="H67" s="638"/>
      <c r="I67" s="639"/>
      <c r="J67" s="639"/>
      <c r="K67" s="640"/>
    </row>
    <row r="68" spans="1:11" ht="30.75" customHeight="1" x14ac:dyDescent="0.2">
      <c r="A68" s="285">
        <v>8</v>
      </c>
      <c r="B68" s="264" t="s">
        <v>405</v>
      </c>
      <c r="C68" s="261"/>
      <c r="D68" s="265">
        <v>1</v>
      </c>
      <c r="E68" s="266" t="s">
        <v>319</v>
      </c>
      <c r="F68" s="261"/>
      <c r="G68" s="262"/>
      <c r="H68" s="638"/>
      <c r="I68" s="639"/>
      <c r="J68" s="639"/>
      <c r="K68" s="640"/>
    </row>
    <row r="69" spans="1:11" ht="30.75" customHeight="1" x14ac:dyDescent="0.2">
      <c r="A69" s="285">
        <v>9</v>
      </c>
      <c r="B69" s="264" t="s">
        <v>406</v>
      </c>
      <c r="C69" s="261"/>
      <c r="D69" s="265">
        <v>1</v>
      </c>
      <c r="E69" s="266" t="s">
        <v>319</v>
      </c>
      <c r="F69" s="261"/>
      <c r="G69" s="268"/>
      <c r="H69" s="638"/>
      <c r="I69" s="639"/>
      <c r="J69" s="639"/>
      <c r="K69" s="640"/>
    </row>
    <row r="70" spans="1:11" ht="30.75" customHeight="1" x14ac:dyDescent="0.2">
      <c r="A70" s="285">
        <v>10</v>
      </c>
      <c r="B70" s="264" t="s">
        <v>407</v>
      </c>
      <c r="C70" s="264"/>
      <c r="D70" s="265">
        <v>1</v>
      </c>
      <c r="E70" s="266" t="s">
        <v>319</v>
      </c>
      <c r="F70" s="261"/>
      <c r="G70" s="268"/>
      <c r="H70" s="638"/>
      <c r="I70" s="639"/>
      <c r="J70" s="639"/>
      <c r="K70" s="640"/>
    </row>
    <row r="71" spans="1:11" ht="30.75" customHeight="1" x14ac:dyDescent="0.2">
      <c r="A71" s="285">
        <v>11</v>
      </c>
      <c r="B71" s="264" t="s">
        <v>408</v>
      </c>
      <c r="C71" s="264"/>
      <c r="D71" s="265">
        <v>1</v>
      </c>
      <c r="E71" s="266" t="s">
        <v>319</v>
      </c>
      <c r="F71" s="261"/>
      <c r="G71" s="283"/>
      <c r="H71" s="638"/>
      <c r="I71" s="639"/>
      <c r="J71" s="639"/>
      <c r="K71" s="640"/>
    </row>
    <row r="72" spans="1:11" ht="30.75" customHeight="1" x14ac:dyDescent="0.2">
      <c r="A72" s="285">
        <v>12</v>
      </c>
      <c r="B72" s="264" t="s">
        <v>409</v>
      </c>
      <c r="C72" s="261"/>
      <c r="D72" s="265">
        <v>1</v>
      </c>
      <c r="E72" s="266" t="s">
        <v>319</v>
      </c>
      <c r="F72" s="261"/>
      <c r="G72" s="262"/>
      <c r="H72" s="638"/>
      <c r="I72" s="639"/>
      <c r="J72" s="639"/>
      <c r="K72" s="640"/>
    </row>
    <row r="73" spans="1:11" ht="30.75" customHeight="1" x14ac:dyDescent="0.2">
      <c r="A73" s="285">
        <v>13</v>
      </c>
      <c r="B73" s="264" t="s">
        <v>410</v>
      </c>
      <c r="C73" s="261"/>
      <c r="D73" s="265">
        <v>1</v>
      </c>
      <c r="E73" s="266" t="s">
        <v>319</v>
      </c>
      <c r="F73" s="261"/>
      <c r="G73" s="267"/>
      <c r="H73" s="638"/>
      <c r="I73" s="639"/>
      <c r="J73" s="639"/>
      <c r="K73" s="640"/>
    </row>
    <row r="74" spans="1:11" ht="30.75" customHeight="1" x14ac:dyDescent="0.2">
      <c r="A74" s="285">
        <v>14</v>
      </c>
      <c r="B74" s="264" t="s">
        <v>411</v>
      </c>
      <c r="C74" s="264"/>
      <c r="D74" s="265">
        <v>1</v>
      </c>
      <c r="E74" s="266" t="s">
        <v>319</v>
      </c>
      <c r="F74" s="261"/>
      <c r="G74" s="267"/>
      <c r="H74" s="638"/>
      <c r="I74" s="639"/>
      <c r="J74" s="639"/>
      <c r="K74" s="640"/>
    </row>
    <row r="75" spans="1:11" ht="30.75" customHeight="1" x14ac:dyDescent="0.2">
      <c r="A75" s="285">
        <v>15</v>
      </c>
      <c r="B75" s="264" t="s">
        <v>412</v>
      </c>
      <c r="C75" s="264"/>
      <c r="D75" s="265">
        <v>1</v>
      </c>
      <c r="E75" s="266" t="s">
        <v>319</v>
      </c>
      <c r="F75" s="272"/>
      <c r="G75" s="272"/>
      <c r="H75" s="649"/>
      <c r="I75" s="650"/>
      <c r="J75" s="650"/>
      <c r="K75" s="651"/>
    </row>
    <row r="76" spans="1:11" ht="30.75" customHeight="1" x14ac:dyDescent="0.15">
      <c r="A76" s="285">
        <v>16</v>
      </c>
      <c r="B76" s="264" t="s">
        <v>413</v>
      </c>
      <c r="C76" s="281"/>
      <c r="D76" s="265">
        <v>1</v>
      </c>
      <c r="E76" s="266" t="s">
        <v>319</v>
      </c>
      <c r="F76" s="281"/>
      <c r="G76" s="282"/>
      <c r="H76" s="661"/>
      <c r="I76" s="662"/>
      <c r="J76" s="662"/>
      <c r="K76" s="663"/>
    </row>
    <row r="77" spans="1:11" ht="30.75" customHeight="1" x14ac:dyDescent="0.2">
      <c r="A77" s="641" t="s">
        <v>451</v>
      </c>
      <c r="B77" s="641"/>
      <c r="C77" s="641"/>
      <c r="D77" s="641"/>
      <c r="E77" s="641"/>
      <c r="F77" s="641"/>
      <c r="G77" s="641"/>
      <c r="H77" s="641"/>
      <c r="I77" s="641"/>
      <c r="J77" s="641"/>
      <c r="K77" s="641"/>
    </row>
    <row r="78" spans="1:11" ht="30.75" customHeight="1" x14ac:dyDescent="0.2">
      <c r="A78" s="642" t="s">
        <v>309</v>
      </c>
      <c r="B78" s="643"/>
      <c r="C78" s="255" t="s">
        <v>310</v>
      </c>
      <c r="D78" s="256" t="s">
        <v>311</v>
      </c>
      <c r="E78" s="257" t="s">
        <v>312</v>
      </c>
      <c r="F78" s="258" t="s">
        <v>313</v>
      </c>
      <c r="G78" s="259" t="s">
        <v>314</v>
      </c>
      <c r="H78" s="644" t="s">
        <v>315</v>
      </c>
      <c r="I78" s="645"/>
      <c r="J78" s="645"/>
      <c r="K78" s="646"/>
    </row>
    <row r="79" spans="1:11" ht="30.75" customHeight="1" x14ac:dyDescent="0.2">
      <c r="A79" s="285">
        <v>17</v>
      </c>
      <c r="B79" s="264" t="s">
        <v>414</v>
      </c>
      <c r="C79" s="261"/>
      <c r="D79" s="265">
        <v>1</v>
      </c>
      <c r="E79" s="266" t="s">
        <v>319</v>
      </c>
      <c r="F79" s="261"/>
      <c r="G79" s="262"/>
      <c r="H79" s="638"/>
      <c r="I79" s="639"/>
      <c r="J79" s="639"/>
      <c r="K79" s="640"/>
    </row>
    <row r="80" spans="1:11" ht="30.75" customHeight="1" x14ac:dyDescent="0.2">
      <c r="A80" s="285">
        <v>18</v>
      </c>
      <c r="B80" s="264" t="s">
        <v>415</v>
      </c>
      <c r="C80" s="264"/>
      <c r="D80" s="265">
        <v>1</v>
      </c>
      <c r="E80" s="266" t="s">
        <v>319</v>
      </c>
      <c r="F80" s="261"/>
      <c r="G80" s="268"/>
      <c r="H80" s="638"/>
      <c r="I80" s="639"/>
      <c r="J80" s="639"/>
      <c r="K80" s="640"/>
    </row>
    <row r="81" spans="1:11" ht="30.75" customHeight="1" x14ac:dyDescent="0.2">
      <c r="A81" s="285"/>
      <c r="B81" s="264" t="s">
        <v>194</v>
      </c>
      <c r="C81" s="261"/>
      <c r="D81" s="265">
        <v>1</v>
      </c>
      <c r="E81" s="266" t="s">
        <v>319</v>
      </c>
      <c r="F81" s="261"/>
      <c r="G81" s="268"/>
      <c r="H81" s="638"/>
      <c r="I81" s="639"/>
      <c r="J81" s="639"/>
      <c r="K81" s="640"/>
    </row>
    <row r="82" spans="1:11" ht="30.75" customHeight="1" x14ac:dyDescent="0.2">
      <c r="A82" s="261"/>
      <c r="B82" s="264"/>
      <c r="C82" s="261"/>
      <c r="D82" s="265"/>
      <c r="E82" s="266"/>
      <c r="F82" s="261"/>
      <c r="G82" s="283"/>
      <c r="H82" s="638"/>
      <c r="I82" s="639"/>
      <c r="J82" s="639"/>
      <c r="K82" s="640"/>
    </row>
    <row r="83" spans="1:11" ht="30.75" customHeight="1" x14ac:dyDescent="0.2">
      <c r="A83" s="261"/>
      <c r="B83" s="264"/>
      <c r="C83" s="261"/>
      <c r="D83" s="265"/>
      <c r="E83" s="266"/>
      <c r="F83" s="261"/>
      <c r="G83" s="262"/>
      <c r="H83" s="638"/>
      <c r="I83" s="639"/>
      <c r="J83" s="639"/>
      <c r="K83" s="640"/>
    </row>
    <row r="84" spans="1:11" ht="30.75" customHeight="1" x14ac:dyDescent="0.2">
      <c r="A84" s="285"/>
      <c r="B84" s="264"/>
      <c r="C84" s="261"/>
      <c r="D84" s="265"/>
      <c r="E84" s="266"/>
      <c r="F84" s="261"/>
      <c r="G84" s="267"/>
      <c r="H84" s="638"/>
      <c r="I84" s="639"/>
      <c r="J84" s="639"/>
      <c r="K84" s="640"/>
    </row>
    <row r="85" spans="1:11" ht="30.75" customHeight="1" x14ac:dyDescent="0.2">
      <c r="A85" s="285"/>
      <c r="B85" s="264"/>
      <c r="C85" s="264"/>
      <c r="D85" s="265"/>
      <c r="E85" s="266"/>
      <c r="F85" s="261"/>
      <c r="G85" s="267"/>
      <c r="H85" s="638"/>
      <c r="I85" s="639"/>
      <c r="J85" s="639"/>
      <c r="K85" s="640"/>
    </row>
    <row r="86" spans="1:11" ht="30.75" customHeight="1" x14ac:dyDescent="0.2">
      <c r="A86" s="285"/>
      <c r="B86" s="264"/>
      <c r="C86" s="264"/>
      <c r="D86" s="265"/>
      <c r="E86" s="266"/>
      <c r="F86" s="261"/>
      <c r="G86" s="269"/>
      <c r="H86" s="638"/>
      <c r="I86" s="639"/>
      <c r="J86" s="639"/>
      <c r="K86" s="640"/>
    </row>
    <row r="87" spans="1:11" ht="30.75" customHeight="1" x14ac:dyDescent="0.2">
      <c r="A87" s="285"/>
      <c r="B87" s="264"/>
      <c r="C87" s="261"/>
      <c r="D87" s="265"/>
      <c r="E87" s="266"/>
      <c r="F87" s="261"/>
      <c r="G87" s="262"/>
      <c r="H87" s="638"/>
      <c r="I87" s="639"/>
      <c r="J87" s="639"/>
      <c r="K87" s="640"/>
    </row>
    <row r="88" spans="1:11" ht="30.75" customHeight="1" x14ac:dyDescent="0.2">
      <c r="A88" s="285"/>
      <c r="B88" s="264"/>
      <c r="C88" s="261"/>
      <c r="D88" s="265"/>
      <c r="E88" s="266"/>
      <c r="F88" s="261"/>
      <c r="G88" s="268"/>
      <c r="H88" s="638"/>
      <c r="I88" s="639"/>
      <c r="J88" s="639"/>
      <c r="K88" s="640"/>
    </row>
    <row r="89" spans="1:11" ht="30.75" customHeight="1" x14ac:dyDescent="0.2">
      <c r="A89" s="285"/>
      <c r="B89" s="264"/>
      <c r="C89" s="264"/>
      <c r="D89" s="265"/>
      <c r="E89" s="266"/>
      <c r="F89" s="261"/>
      <c r="G89" s="268"/>
      <c r="H89" s="638"/>
      <c r="I89" s="639"/>
      <c r="J89" s="639"/>
      <c r="K89" s="640"/>
    </row>
    <row r="90" spans="1:11" ht="30.75" customHeight="1" x14ac:dyDescent="0.2">
      <c r="A90" s="285"/>
      <c r="B90" s="264"/>
      <c r="C90" s="264"/>
      <c r="D90" s="265"/>
      <c r="E90" s="266"/>
      <c r="F90" s="261"/>
      <c r="G90" s="283"/>
      <c r="H90" s="638"/>
      <c r="I90" s="639"/>
      <c r="J90" s="639"/>
      <c r="K90" s="640"/>
    </row>
    <row r="91" spans="1:11" ht="30.75" customHeight="1" x14ac:dyDescent="0.2">
      <c r="A91" s="285"/>
      <c r="B91" s="264"/>
      <c r="C91" s="261"/>
      <c r="D91" s="265"/>
      <c r="E91" s="266"/>
      <c r="F91" s="261"/>
      <c r="G91" s="262"/>
      <c r="H91" s="638"/>
      <c r="I91" s="639"/>
      <c r="J91" s="639"/>
      <c r="K91" s="640"/>
    </row>
    <row r="92" spans="1:11" ht="30.75" customHeight="1" x14ac:dyDescent="0.2">
      <c r="A92" s="285"/>
      <c r="B92" s="264"/>
      <c r="C92" s="261"/>
      <c r="D92" s="265"/>
      <c r="E92" s="266"/>
      <c r="F92" s="261"/>
      <c r="G92" s="267"/>
      <c r="H92" s="638"/>
      <c r="I92" s="639"/>
      <c r="J92" s="639"/>
      <c r="K92" s="640"/>
    </row>
    <row r="93" spans="1:11" ht="30.75" customHeight="1" x14ac:dyDescent="0.2">
      <c r="A93" s="285"/>
      <c r="B93" s="264"/>
      <c r="C93" s="264"/>
      <c r="D93" s="265"/>
      <c r="E93" s="266"/>
      <c r="F93" s="261"/>
      <c r="G93" s="267"/>
      <c r="H93" s="638"/>
      <c r="I93" s="639"/>
      <c r="J93" s="639"/>
      <c r="K93" s="640"/>
    </row>
    <row r="94" spans="1:11" ht="30.75" customHeight="1" x14ac:dyDescent="0.2">
      <c r="A94" s="285"/>
      <c r="B94" s="264"/>
      <c r="C94" s="264"/>
      <c r="D94" s="265"/>
      <c r="E94" s="266"/>
      <c r="F94" s="272"/>
      <c r="G94" s="272"/>
      <c r="H94" s="649"/>
      <c r="I94" s="650"/>
      <c r="J94" s="650"/>
      <c r="K94" s="651"/>
    </row>
    <row r="95" spans="1:11" ht="30.75" customHeight="1" x14ac:dyDescent="0.15">
      <c r="A95" s="285"/>
      <c r="B95" s="264"/>
      <c r="C95" s="281"/>
      <c r="D95" s="265"/>
      <c r="E95" s="266"/>
      <c r="F95" s="281"/>
      <c r="G95" s="282"/>
      <c r="H95" s="661"/>
      <c r="I95" s="662"/>
      <c r="J95" s="662"/>
      <c r="K95" s="663"/>
    </row>
    <row r="96" spans="1:11" ht="30.75" customHeight="1" x14ac:dyDescent="0.2">
      <c r="A96" s="641" t="s">
        <v>451</v>
      </c>
      <c r="B96" s="641"/>
      <c r="C96" s="641"/>
      <c r="D96" s="641"/>
      <c r="E96" s="641"/>
      <c r="F96" s="641"/>
      <c r="G96" s="641"/>
      <c r="H96" s="641"/>
      <c r="I96" s="641"/>
      <c r="J96" s="641"/>
      <c r="K96" s="641"/>
    </row>
    <row r="97" spans="1:11" ht="30.75" customHeight="1" x14ac:dyDescent="0.2">
      <c r="A97" s="642" t="s">
        <v>309</v>
      </c>
      <c r="B97" s="643"/>
      <c r="C97" s="255" t="s">
        <v>310</v>
      </c>
      <c r="D97" s="256" t="s">
        <v>311</v>
      </c>
      <c r="E97" s="257" t="s">
        <v>312</v>
      </c>
      <c r="F97" s="258" t="s">
        <v>313</v>
      </c>
      <c r="G97" s="259" t="s">
        <v>314</v>
      </c>
      <c r="H97" s="644" t="s">
        <v>315</v>
      </c>
      <c r="I97" s="645"/>
      <c r="J97" s="645"/>
      <c r="K97" s="646"/>
    </row>
    <row r="98" spans="1:11" ht="30.75" customHeight="1" x14ac:dyDescent="0.2">
      <c r="A98" s="285" t="s">
        <v>416</v>
      </c>
      <c r="B98" s="264" t="s">
        <v>324</v>
      </c>
      <c r="C98" s="261"/>
      <c r="D98" s="265"/>
      <c r="E98" s="266"/>
      <c r="F98" s="261"/>
      <c r="G98" s="262"/>
      <c r="H98" s="638"/>
      <c r="I98" s="639"/>
      <c r="J98" s="639"/>
      <c r="K98" s="640"/>
    </row>
    <row r="99" spans="1:11" ht="30.75" customHeight="1" x14ac:dyDescent="0.2">
      <c r="A99" s="285"/>
      <c r="B99" s="264"/>
      <c r="C99" s="264"/>
      <c r="D99" s="265"/>
      <c r="E99" s="266"/>
      <c r="F99" s="261"/>
      <c r="G99" s="268"/>
      <c r="H99" s="638"/>
      <c r="I99" s="639"/>
      <c r="J99" s="639"/>
      <c r="K99" s="640"/>
    </row>
    <row r="100" spans="1:11" ht="30.75" customHeight="1" x14ac:dyDescent="0.2">
      <c r="A100" s="285">
        <v>1</v>
      </c>
      <c r="B100" s="264" t="s">
        <v>417</v>
      </c>
      <c r="C100" s="261"/>
      <c r="D100" s="265">
        <v>1</v>
      </c>
      <c r="E100" s="266" t="s">
        <v>319</v>
      </c>
      <c r="F100" s="261"/>
      <c r="G100" s="268"/>
      <c r="H100" s="638"/>
      <c r="I100" s="639"/>
      <c r="J100" s="639"/>
      <c r="K100" s="640"/>
    </row>
    <row r="101" spans="1:11" ht="30.75" customHeight="1" x14ac:dyDescent="0.2">
      <c r="A101" s="285">
        <v>2</v>
      </c>
      <c r="B101" s="264" t="s">
        <v>418</v>
      </c>
      <c r="C101" s="261"/>
      <c r="D101" s="265">
        <v>1</v>
      </c>
      <c r="E101" s="266" t="s">
        <v>319</v>
      </c>
      <c r="F101" s="261"/>
      <c r="G101" s="283"/>
      <c r="H101" s="638"/>
      <c r="I101" s="639"/>
      <c r="J101" s="639"/>
      <c r="K101" s="640"/>
    </row>
    <row r="102" spans="1:11" ht="30.75" customHeight="1" x14ac:dyDescent="0.2">
      <c r="A102" s="285">
        <v>3</v>
      </c>
      <c r="B102" s="264" t="s">
        <v>419</v>
      </c>
      <c r="C102" s="261"/>
      <c r="D102" s="265">
        <v>1</v>
      </c>
      <c r="E102" s="266" t="s">
        <v>319</v>
      </c>
      <c r="F102" s="261"/>
      <c r="G102" s="262"/>
      <c r="H102" s="638"/>
      <c r="I102" s="639"/>
      <c r="J102" s="639"/>
      <c r="K102" s="640"/>
    </row>
    <row r="103" spans="1:11" ht="30.75" customHeight="1" x14ac:dyDescent="0.2">
      <c r="A103" s="285">
        <v>4</v>
      </c>
      <c r="B103" s="264" t="s">
        <v>420</v>
      </c>
      <c r="C103" s="261"/>
      <c r="D103" s="265">
        <v>1</v>
      </c>
      <c r="E103" s="266" t="s">
        <v>319</v>
      </c>
      <c r="F103" s="261"/>
      <c r="G103" s="267"/>
      <c r="H103" s="638"/>
      <c r="I103" s="639"/>
      <c r="J103" s="639"/>
      <c r="K103" s="640"/>
    </row>
    <row r="104" spans="1:11" ht="30.75" customHeight="1" x14ac:dyDescent="0.2">
      <c r="A104" s="285">
        <v>5</v>
      </c>
      <c r="B104" s="264" t="s">
        <v>421</v>
      </c>
      <c r="C104" s="264"/>
      <c r="D104" s="265">
        <v>1</v>
      </c>
      <c r="E104" s="266" t="s">
        <v>319</v>
      </c>
      <c r="F104" s="261"/>
      <c r="G104" s="267"/>
      <c r="H104" s="638"/>
      <c r="I104" s="639"/>
      <c r="J104" s="639"/>
      <c r="K104" s="640"/>
    </row>
    <row r="105" spans="1:11" ht="30.75" customHeight="1" x14ac:dyDescent="0.2">
      <c r="A105" s="285">
        <v>6</v>
      </c>
      <c r="B105" s="264" t="s">
        <v>422</v>
      </c>
      <c r="C105" s="264"/>
      <c r="D105" s="265">
        <v>1</v>
      </c>
      <c r="E105" s="266" t="s">
        <v>319</v>
      </c>
      <c r="F105" s="261"/>
      <c r="G105" s="269"/>
      <c r="H105" s="638"/>
      <c r="I105" s="639"/>
      <c r="J105" s="639"/>
      <c r="K105" s="640"/>
    </row>
    <row r="106" spans="1:11" ht="30.75" customHeight="1" x14ac:dyDescent="0.2">
      <c r="A106" s="285">
        <v>7</v>
      </c>
      <c r="B106" s="264" t="s">
        <v>423</v>
      </c>
      <c r="C106" s="261"/>
      <c r="D106" s="265">
        <v>1</v>
      </c>
      <c r="E106" s="266" t="s">
        <v>319</v>
      </c>
      <c r="F106" s="261"/>
      <c r="G106" s="262"/>
      <c r="H106" s="638"/>
      <c r="I106" s="639"/>
      <c r="J106" s="639"/>
      <c r="K106" s="640"/>
    </row>
    <row r="107" spans="1:11" ht="30.75" customHeight="1" x14ac:dyDescent="0.2">
      <c r="A107" s="285">
        <v>8</v>
      </c>
      <c r="B107" s="264" t="s">
        <v>424</v>
      </c>
      <c r="C107" s="261"/>
      <c r="D107" s="265">
        <v>1</v>
      </c>
      <c r="E107" s="266" t="s">
        <v>319</v>
      </c>
      <c r="F107" s="261"/>
      <c r="G107" s="268"/>
      <c r="H107" s="638"/>
      <c r="I107" s="639"/>
      <c r="J107" s="639"/>
      <c r="K107" s="640"/>
    </row>
    <row r="108" spans="1:11" ht="30.75" customHeight="1" x14ac:dyDescent="0.2">
      <c r="A108" s="285"/>
      <c r="B108" s="264"/>
      <c r="C108" s="264"/>
      <c r="D108" s="265"/>
      <c r="E108" s="266"/>
      <c r="F108" s="261"/>
      <c r="G108" s="268"/>
      <c r="H108" s="638"/>
      <c r="I108" s="639"/>
      <c r="J108" s="639"/>
      <c r="K108" s="640"/>
    </row>
    <row r="109" spans="1:11" ht="30.75" customHeight="1" x14ac:dyDescent="0.2">
      <c r="A109" s="285"/>
      <c r="B109" s="264"/>
      <c r="C109" s="264"/>
      <c r="D109" s="265"/>
      <c r="E109" s="266"/>
      <c r="F109" s="261"/>
      <c r="G109" s="283"/>
      <c r="H109" s="638"/>
      <c r="I109" s="639"/>
      <c r="J109" s="639"/>
      <c r="K109" s="640"/>
    </row>
    <row r="110" spans="1:11" ht="30.75" customHeight="1" x14ac:dyDescent="0.2">
      <c r="A110" s="285"/>
      <c r="B110" s="264"/>
      <c r="C110" s="261"/>
      <c r="D110" s="265"/>
      <c r="E110" s="266"/>
      <c r="F110" s="261"/>
      <c r="G110" s="262"/>
      <c r="H110" s="638"/>
      <c r="I110" s="639"/>
      <c r="J110" s="639"/>
      <c r="K110" s="640"/>
    </row>
    <row r="111" spans="1:11" ht="30.75" customHeight="1" x14ac:dyDescent="0.2">
      <c r="A111" s="285"/>
      <c r="B111" s="264"/>
      <c r="C111" s="261"/>
      <c r="D111" s="265"/>
      <c r="E111" s="266"/>
      <c r="F111" s="261"/>
      <c r="G111" s="267"/>
      <c r="H111" s="638"/>
      <c r="I111" s="639"/>
      <c r="J111" s="639"/>
      <c r="K111" s="640"/>
    </row>
    <row r="112" spans="1:11" ht="30.75" customHeight="1" x14ac:dyDescent="0.2">
      <c r="A112" s="285"/>
      <c r="B112" s="264"/>
      <c r="C112" s="264"/>
      <c r="D112" s="265"/>
      <c r="E112" s="266"/>
      <c r="F112" s="261"/>
      <c r="G112" s="267"/>
      <c r="H112" s="638"/>
      <c r="I112" s="639"/>
      <c r="J112" s="639"/>
      <c r="K112" s="640"/>
    </row>
    <row r="113" spans="1:11" ht="30.75" customHeight="1" x14ac:dyDescent="0.2">
      <c r="A113" s="285"/>
      <c r="B113" s="264"/>
      <c r="C113" s="264"/>
      <c r="D113" s="265"/>
      <c r="E113" s="266"/>
      <c r="F113" s="272"/>
      <c r="G113" s="272"/>
      <c r="H113" s="649"/>
      <c r="I113" s="650"/>
      <c r="J113" s="650"/>
      <c r="K113" s="651"/>
    </row>
    <row r="114" spans="1:11" ht="30.75" customHeight="1" x14ac:dyDescent="0.15">
      <c r="A114" s="285"/>
      <c r="B114" s="266" t="s">
        <v>286</v>
      </c>
      <c r="C114" s="281"/>
      <c r="D114" s="265"/>
      <c r="E114" s="266"/>
      <c r="F114" s="281"/>
      <c r="G114" s="282"/>
      <c r="H114" s="661"/>
      <c r="I114" s="662"/>
      <c r="J114" s="662"/>
      <c r="K114" s="663"/>
    </row>
    <row r="115" spans="1:11" ht="30.75" customHeight="1" x14ac:dyDescent="0.2">
      <c r="A115" s="641" t="s">
        <v>451</v>
      </c>
      <c r="B115" s="641"/>
      <c r="C115" s="641"/>
      <c r="D115" s="641"/>
      <c r="E115" s="641"/>
      <c r="F115" s="641"/>
      <c r="G115" s="641"/>
      <c r="H115" s="641"/>
      <c r="I115" s="641"/>
      <c r="J115" s="641"/>
      <c r="K115" s="641"/>
    </row>
    <row r="116" spans="1:11" ht="30.75" customHeight="1" x14ac:dyDescent="0.2">
      <c r="A116" s="642" t="s">
        <v>309</v>
      </c>
      <c r="B116" s="643"/>
      <c r="C116" s="255" t="s">
        <v>310</v>
      </c>
      <c r="D116" s="256" t="s">
        <v>311</v>
      </c>
      <c r="E116" s="257" t="s">
        <v>312</v>
      </c>
      <c r="F116" s="258" t="s">
        <v>313</v>
      </c>
      <c r="G116" s="259" t="s">
        <v>314</v>
      </c>
      <c r="H116" s="644" t="s">
        <v>315</v>
      </c>
      <c r="I116" s="645"/>
      <c r="J116" s="645"/>
      <c r="K116" s="646"/>
    </row>
    <row r="117" spans="1:11" ht="30.75" customHeight="1" x14ac:dyDescent="0.2">
      <c r="A117" s="285" t="s">
        <v>425</v>
      </c>
      <c r="B117" s="264" t="s">
        <v>426</v>
      </c>
      <c r="C117" s="261"/>
      <c r="D117" s="265"/>
      <c r="E117" s="266"/>
      <c r="F117" s="261"/>
      <c r="G117" s="262"/>
      <c r="H117" s="638"/>
      <c r="I117" s="639"/>
      <c r="J117" s="639"/>
      <c r="K117" s="640"/>
    </row>
    <row r="118" spans="1:11" ht="30.75" customHeight="1" x14ac:dyDescent="0.2">
      <c r="A118" s="285"/>
      <c r="B118" s="264"/>
      <c r="C118" s="264"/>
      <c r="D118" s="265"/>
      <c r="E118" s="266"/>
      <c r="F118" s="261"/>
      <c r="G118" s="268"/>
      <c r="H118" s="638"/>
      <c r="I118" s="639"/>
      <c r="J118" s="639"/>
      <c r="K118" s="640"/>
    </row>
    <row r="119" spans="1:11" ht="30.75" customHeight="1" x14ac:dyDescent="0.2">
      <c r="A119" s="285">
        <v>1</v>
      </c>
      <c r="B119" s="264" t="s">
        <v>427</v>
      </c>
      <c r="C119" s="261"/>
      <c r="D119" s="265">
        <v>1</v>
      </c>
      <c r="E119" s="266" t="s">
        <v>319</v>
      </c>
      <c r="F119" s="261"/>
      <c r="G119" s="268"/>
      <c r="H119" s="638"/>
      <c r="I119" s="639"/>
      <c r="J119" s="639"/>
      <c r="K119" s="640"/>
    </row>
    <row r="120" spans="1:11" ht="30.75" customHeight="1" x14ac:dyDescent="0.2">
      <c r="A120" s="285">
        <v>2</v>
      </c>
      <c r="B120" s="264" t="s">
        <v>428</v>
      </c>
      <c r="C120" s="261"/>
      <c r="D120" s="265">
        <v>1</v>
      </c>
      <c r="E120" s="266" t="s">
        <v>319</v>
      </c>
      <c r="F120" s="261"/>
      <c r="G120" s="283"/>
      <c r="H120" s="638"/>
      <c r="I120" s="639"/>
      <c r="J120" s="639"/>
      <c r="K120" s="640"/>
    </row>
    <row r="121" spans="1:11" ht="30.75" customHeight="1" x14ac:dyDescent="0.2">
      <c r="A121" s="285">
        <v>3</v>
      </c>
      <c r="B121" s="264" t="s">
        <v>429</v>
      </c>
      <c r="C121" s="261"/>
      <c r="D121" s="265">
        <v>1</v>
      </c>
      <c r="E121" s="266" t="s">
        <v>319</v>
      </c>
      <c r="F121" s="261"/>
      <c r="G121" s="262"/>
      <c r="H121" s="638"/>
      <c r="I121" s="639"/>
      <c r="J121" s="639"/>
      <c r="K121" s="640"/>
    </row>
    <row r="122" spans="1:11" ht="30.75" customHeight="1" x14ac:dyDescent="0.2">
      <c r="A122" s="285">
        <v>4</v>
      </c>
      <c r="B122" s="264" t="s">
        <v>430</v>
      </c>
      <c r="C122" s="261"/>
      <c r="D122" s="265">
        <v>1</v>
      </c>
      <c r="E122" s="266" t="s">
        <v>319</v>
      </c>
      <c r="F122" s="261"/>
      <c r="G122" s="267"/>
      <c r="H122" s="638"/>
      <c r="I122" s="639"/>
      <c r="J122" s="639"/>
      <c r="K122" s="640"/>
    </row>
    <row r="123" spans="1:11" ht="30.75" customHeight="1" x14ac:dyDescent="0.2">
      <c r="A123" s="285">
        <v>5</v>
      </c>
      <c r="B123" s="264" t="s">
        <v>431</v>
      </c>
      <c r="C123" s="264"/>
      <c r="D123" s="265">
        <v>1</v>
      </c>
      <c r="E123" s="266" t="s">
        <v>319</v>
      </c>
      <c r="F123" s="261"/>
      <c r="G123" s="267"/>
      <c r="H123" s="638"/>
      <c r="I123" s="639"/>
      <c r="J123" s="639"/>
      <c r="K123" s="640"/>
    </row>
    <row r="124" spans="1:11" ht="30.75" customHeight="1" x14ac:dyDescent="0.2">
      <c r="A124" s="285">
        <v>6</v>
      </c>
      <c r="B124" s="264" t="s">
        <v>432</v>
      </c>
      <c r="C124" s="264"/>
      <c r="D124" s="265">
        <v>1</v>
      </c>
      <c r="E124" s="266" t="s">
        <v>319</v>
      </c>
      <c r="F124" s="261"/>
      <c r="G124" s="269"/>
      <c r="H124" s="638"/>
      <c r="I124" s="639"/>
      <c r="J124" s="639"/>
      <c r="K124" s="640"/>
    </row>
    <row r="125" spans="1:11" ht="30.75" customHeight="1" x14ac:dyDescent="0.2">
      <c r="A125" s="285">
        <v>7</v>
      </c>
      <c r="B125" s="264" t="s">
        <v>433</v>
      </c>
      <c r="C125" s="261"/>
      <c r="D125" s="265">
        <v>1</v>
      </c>
      <c r="E125" s="266" t="s">
        <v>319</v>
      </c>
      <c r="F125" s="261"/>
      <c r="G125" s="262"/>
      <c r="H125" s="638"/>
      <c r="I125" s="639"/>
      <c r="J125" s="639"/>
      <c r="K125" s="640"/>
    </row>
    <row r="126" spans="1:11" ht="30.75" customHeight="1" x14ac:dyDescent="0.2">
      <c r="A126" s="285">
        <v>8</v>
      </c>
      <c r="B126" s="264" t="s">
        <v>434</v>
      </c>
      <c r="C126" s="261"/>
      <c r="D126" s="265">
        <v>1</v>
      </c>
      <c r="E126" s="266" t="s">
        <v>319</v>
      </c>
      <c r="F126" s="261"/>
      <c r="G126" s="268"/>
      <c r="H126" s="638"/>
      <c r="I126" s="639"/>
      <c r="J126" s="639"/>
      <c r="K126" s="640"/>
    </row>
    <row r="127" spans="1:11" ht="30.75" customHeight="1" x14ac:dyDescent="0.2">
      <c r="A127" s="285"/>
      <c r="B127" s="264"/>
      <c r="C127" s="264"/>
      <c r="D127" s="265"/>
      <c r="E127" s="266"/>
      <c r="F127" s="261"/>
      <c r="G127" s="268"/>
      <c r="H127" s="638"/>
      <c r="I127" s="639"/>
      <c r="J127" s="639"/>
      <c r="K127" s="640"/>
    </row>
    <row r="128" spans="1:11" ht="30.75" customHeight="1" x14ac:dyDescent="0.2">
      <c r="A128" s="285"/>
      <c r="B128" s="264"/>
      <c r="C128" s="264"/>
      <c r="D128" s="265"/>
      <c r="E128" s="266"/>
      <c r="F128" s="261"/>
      <c r="G128" s="283"/>
      <c r="H128" s="638"/>
      <c r="I128" s="639"/>
      <c r="J128" s="639"/>
      <c r="K128" s="640"/>
    </row>
    <row r="129" spans="1:11" ht="30.75" customHeight="1" x14ac:dyDescent="0.2">
      <c r="A129" s="285"/>
      <c r="B129" s="264"/>
      <c r="C129" s="261"/>
      <c r="D129" s="265"/>
      <c r="E129" s="266"/>
      <c r="F129" s="261"/>
      <c r="G129" s="262"/>
      <c r="H129" s="638"/>
      <c r="I129" s="639"/>
      <c r="J129" s="639"/>
      <c r="K129" s="640"/>
    </row>
    <row r="130" spans="1:11" ht="30.75" customHeight="1" x14ac:dyDescent="0.2">
      <c r="A130" s="285"/>
      <c r="B130" s="264"/>
      <c r="C130" s="261"/>
      <c r="D130" s="265"/>
      <c r="E130" s="266"/>
      <c r="F130" s="261"/>
      <c r="G130" s="267"/>
      <c r="H130" s="638"/>
      <c r="I130" s="639"/>
      <c r="J130" s="639"/>
      <c r="K130" s="640"/>
    </row>
    <row r="131" spans="1:11" ht="30.75" customHeight="1" x14ac:dyDescent="0.2">
      <c r="A131" s="285"/>
      <c r="B131" s="264"/>
      <c r="C131" s="264"/>
      <c r="D131" s="265"/>
      <c r="E131" s="266"/>
      <c r="F131" s="261"/>
      <c r="G131" s="267"/>
      <c r="H131" s="638"/>
      <c r="I131" s="639"/>
      <c r="J131" s="639"/>
      <c r="K131" s="640"/>
    </row>
    <row r="132" spans="1:11" ht="30.75" customHeight="1" x14ac:dyDescent="0.2">
      <c r="A132" s="285"/>
      <c r="B132" s="264"/>
      <c r="C132" s="264"/>
      <c r="D132" s="265"/>
      <c r="E132" s="266"/>
      <c r="F132" s="272"/>
      <c r="G132" s="272"/>
      <c r="H132" s="649"/>
      <c r="I132" s="650"/>
      <c r="J132" s="650"/>
      <c r="K132" s="651"/>
    </row>
    <row r="133" spans="1:11" ht="30.75" customHeight="1" x14ac:dyDescent="0.15">
      <c r="A133" s="285"/>
      <c r="B133" s="266" t="s">
        <v>286</v>
      </c>
      <c r="C133" s="281"/>
      <c r="D133" s="265"/>
      <c r="E133" s="266"/>
      <c r="F133" s="281"/>
      <c r="G133" s="282"/>
      <c r="H133" s="661"/>
      <c r="I133" s="662"/>
      <c r="J133" s="662"/>
      <c r="K133" s="663"/>
    </row>
    <row r="134" spans="1:11" ht="30.75" customHeight="1" x14ac:dyDescent="0.2">
      <c r="A134" s="641" t="s">
        <v>451</v>
      </c>
      <c r="B134" s="641"/>
      <c r="C134" s="641"/>
      <c r="D134" s="641"/>
      <c r="E134" s="641"/>
      <c r="F134" s="641"/>
      <c r="G134" s="641"/>
      <c r="H134" s="641"/>
      <c r="I134" s="641"/>
      <c r="J134" s="641"/>
      <c r="K134" s="641"/>
    </row>
    <row r="135" spans="1:11" ht="30.75" customHeight="1" x14ac:dyDescent="0.2">
      <c r="A135" s="642" t="s">
        <v>309</v>
      </c>
      <c r="B135" s="643"/>
      <c r="C135" s="255" t="s">
        <v>310</v>
      </c>
      <c r="D135" s="256" t="s">
        <v>311</v>
      </c>
      <c r="E135" s="257" t="s">
        <v>312</v>
      </c>
      <c r="F135" s="258" t="s">
        <v>313</v>
      </c>
      <c r="G135" s="259" t="s">
        <v>314</v>
      </c>
      <c r="H135" s="644" t="s">
        <v>315</v>
      </c>
      <c r="I135" s="645"/>
      <c r="J135" s="645"/>
      <c r="K135" s="646"/>
    </row>
    <row r="136" spans="1:11" ht="30.75" customHeight="1" x14ac:dyDescent="0.2">
      <c r="A136" s="285" t="s">
        <v>435</v>
      </c>
      <c r="B136" s="264" t="s">
        <v>436</v>
      </c>
      <c r="C136" s="261"/>
      <c r="D136" s="265"/>
      <c r="E136" s="266"/>
      <c r="F136" s="261"/>
      <c r="G136" s="262"/>
      <c r="H136" s="638"/>
      <c r="I136" s="639"/>
      <c r="J136" s="639"/>
      <c r="K136" s="640"/>
    </row>
    <row r="137" spans="1:11" ht="30.75" customHeight="1" x14ac:dyDescent="0.2">
      <c r="A137" s="285"/>
      <c r="B137" s="264"/>
      <c r="C137" s="264"/>
      <c r="D137" s="265"/>
      <c r="E137" s="266"/>
      <c r="F137" s="261"/>
      <c r="G137" s="268"/>
      <c r="H137" s="638"/>
      <c r="I137" s="639"/>
      <c r="J137" s="639"/>
      <c r="K137" s="640"/>
    </row>
    <row r="138" spans="1:11" ht="30.75" customHeight="1" x14ac:dyDescent="0.2">
      <c r="A138" s="285">
        <v>1</v>
      </c>
      <c r="B138" s="264" t="s">
        <v>436</v>
      </c>
      <c r="C138" s="261"/>
      <c r="D138" s="265">
        <v>1</v>
      </c>
      <c r="E138" s="266" t="s">
        <v>319</v>
      </c>
      <c r="F138" s="261"/>
      <c r="G138" s="268"/>
      <c r="H138" s="638"/>
      <c r="I138" s="639"/>
      <c r="J138" s="639"/>
      <c r="K138" s="640"/>
    </row>
    <row r="139" spans="1:11" ht="30.75" customHeight="1" x14ac:dyDescent="0.2">
      <c r="A139" s="285"/>
      <c r="B139" s="264"/>
      <c r="C139" s="261"/>
      <c r="D139" s="265"/>
      <c r="E139" s="266"/>
      <c r="F139" s="261"/>
      <c r="G139" s="283"/>
      <c r="H139" s="638"/>
      <c r="I139" s="639"/>
      <c r="J139" s="639"/>
      <c r="K139" s="640"/>
    </row>
    <row r="140" spans="1:11" ht="30.75" customHeight="1" x14ac:dyDescent="0.2">
      <c r="A140" s="285"/>
      <c r="B140" s="264"/>
      <c r="C140" s="261"/>
      <c r="D140" s="265"/>
      <c r="E140" s="266"/>
      <c r="F140" s="261"/>
      <c r="G140" s="262"/>
      <c r="H140" s="638"/>
      <c r="I140" s="639"/>
      <c r="J140" s="639"/>
      <c r="K140" s="640"/>
    </row>
    <row r="141" spans="1:11" ht="30.75" customHeight="1" x14ac:dyDescent="0.2">
      <c r="A141" s="285"/>
      <c r="B141" s="264"/>
      <c r="C141" s="261"/>
      <c r="D141" s="265"/>
      <c r="E141" s="266"/>
      <c r="F141" s="261"/>
      <c r="G141" s="267"/>
      <c r="H141" s="638"/>
      <c r="I141" s="639"/>
      <c r="J141" s="639"/>
      <c r="K141" s="640"/>
    </row>
    <row r="142" spans="1:11" ht="30.75" customHeight="1" x14ac:dyDescent="0.2">
      <c r="A142" s="285"/>
      <c r="B142" s="264"/>
      <c r="C142" s="264"/>
      <c r="D142" s="265"/>
      <c r="E142" s="266"/>
      <c r="F142" s="261"/>
      <c r="G142" s="267"/>
      <c r="H142" s="638"/>
      <c r="I142" s="639"/>
      <c r="J142" s="639"/>
      <c r="K142" s="640"/>
    </row>
    <row r="143" spans="1:11" ht="30.75" customHeight="1" x14ac:dyDescent="0.2">
      <c r="A143" s="285"/>
      <c r="B143" s="264"/>
      <c r="C143" s="264"/>
      <c r="D143" s="265"/>
      <c r="E143" s="266"/>
      <c r="F143" s="261"/>
      <c r="G143" s="269"/>
      <c r="H143" s="638"/>
      <c r="I143" s="639"/>
      <c r="J143" s="639"/>
      <c r="K143" s="640"/>
    </row>
    <row r="144" spans="1:11" ht="30.75" customHeight="1" x14ac:dyDescent="0.2">
      <c r="A144" s="285"/>
      <c r="B144" s="264"/>
      <c r="C144" s="261"/>
      <c r="D144" s="265"/>
      <c r="E144" s="266"/>
      <c r="F144" s="261"/>
      <c r="G144" s="262"/>
      <c r="H144" s="638"/>
      <c r="I144" s="639"/>
      <c r="J144" s="639"/>
      <c r="K144" s="640"/>
    </row>
    <row r="145" spans="1:11" ht="30.75" customHeight="1" x14ac:dyDescent="0.2">
      <c r="A145" s="285"/>
      <c r="B145" s="264"/>
      <c r="C145" s="261"/>
      <c r="D145" s="265"/>
      <c r="E145" s="266"/>
      <c r="F145" s="261"/>
      <c r="G145" s="268"/>
      <c r="H145" s="638"/>
      <c r="I145" s="639"/>
      <c r="J145" s="639"/>
      <c r="K145" s="640"/>
    </row>
    <row r="146" spans="1:11" ht="30.75" customHeight="1" x14ac:dyDescent="0.2">
      <c r="A146" s="285"/>
      <c r="B146" s="264"/>
      <c r="C146" s="264"/>
      <c r="D146" s="265"/>
      <c r="E146" s="266"/>
      <c r="F146" s="261"/>
      <c r="G146" s="268"/>
      <c r="H146" s="638"/>
      <c r="I146" s="639"/>
      <c r="J146" s="639"/>
      <c r="K146" s="640"/>
    </row>
    <row r="147" spans="1:11" ht="30.75" customHeight="1" x14ac:dyDescent="0.2">
      <c r="A147" s="285"/>
      <c r="B147" s="264"/>
      <c r="C147" s="264"/>
      <c r="D147" s="265"/>
      <c r="E147" s="266"/>
      <c r="F147" s="261"/>
      <c r="G147" s="283"/>
      <c r="H147" s="638"/>
      <c r="I147" s="639"/>
      <c r="J147" s="639"/>
      <c r="K147" s="640"/>
    </row>
    <row r="148" spans="1:11" ht="30.75" customHeight="1" x14ac:dyDescent="0.2">
      <c r="A148" s="285"/>
      <c r="B148" s="264"/>
      <c r="C148" s="261"/>
      <c r="D148" s="265"/>
      <c r="E148" s="266"/>
      <c r="F148" s="261"/>
      <c r="G148" s="262"/>
      <c r="H148" s="638"/>
      <c r="I148" s="639"/>
      <c r="J148" s="639"/>
      <c r="K148" s="640"/>
    </row>
    <row r="149" spans="1:11" ht="30.75" customHeight="1" x14ac:dyDescent="0.2">
      <c r="A149" s="285"/>
      <c r="B149" s="264"/>
      <c r="C149" s="261"/>
      <c r="D149" s="265"/>
      <c r="E149" s="266"/>
      <c r="F149" s="261"/>
      <c r="G149" s="267"/>
      <c r="H149" s="638"/>
      <c r="I149" s="639"/>
      <c r="J149" s="639"/>
      <c r="K149" s="640"/>
    </row>
    <row r="150" spans="1:11" ht="30.75" customHeight="1" x14ac:dyDescent="0.2">
      <c r="A150" s="285"/>
      <c r="B150" s="264"/>
      <c r="C150" s="264"/>
      <c r="D150" s="265"/>
      <c r="E150" s="266"/>
      <c r="F150" s="261"/>
      <c r="G150" s="267"/>
      <c r="H150" s="638"/>
      <c r="I150" s="639"/>
      <c r="J150" s="639"/>
      <c r="K150" s="640"/>
    </row>
    <row r="151" spans="1:11" ht="30.75" customHeight="1" x14ac:dyDescent="0.2">
      <c r="A151" s="285"/>
      <c r="B151" s="264"/>
      <c r="C151" s="264"/>
      <c r="D151" s="265"/>
      <c r="E151" s="266"/>
      <c r="F151" s="272"/>
      <c r="G151" s="272"/>
      <c r="H151" s="649"/>
      <c r="I151" s="650"/>
      <c r="J151" s="650"/>
      <c r="K151" s="651"/>
    </row>
    <row r="152" spans="1:11" ht="30.75" customHeight="1" x14ac:dyDescent="0.15">
      <c r="A152" s="285"/>
      <c r="B152" s="266" t="s">
        <v>286</v>
      </c>
      <c r="C152" s="281"/>
      <c r="D152" s="265"/>
      <c r="E152" s="266"/>
      <c r="F152" s="281"/>
      <c r="G152" s="282"/>
      <c r="H152" s="661"/>
      <c r="I152" s="662"/>
      <c r="J152" s="662"/>
      <c r="K152" s="663"/>
    </row>
    <row r="153" spans="1:11" ht="30.75" customHeight="1" x14ac:dyDescent="0.2">
      <c r="A153" s="641" t="s">
        <v>451</v>
      </c>
      <c r="B153" s="641"/>
      <c r="C153" s="641"/>
      <c r="D153" s="641"/>
      <c r="E153" s="641"/>
      <c r="F153" s="641"/>
      <c r="G153" s="641"/>
      <c r="H153" s="641"/>
      <c r="I153" s="641"/>
      <c r="J153" s="641"/>
      <c r="K153" s="641"/>
    </row>
    <row r="154" spans="1:11" ht="30.75" customHeight="1" x14ac:dyDescent="0.2">
      <c r="A154" s="642" t="s">
        <v>309</v>
      </c>
      <c r="B154" s="643"/>
      <c r="C154" s="255" t="s">
        <v>310</v>
      </c>
      <c r="D154" s="256" t="s">
        <v>311</v>
      </c>
      <c r="E154" s="257" t="s">
        <v>312</v>
      </c>
      <c r="F154" s="258" t="s">
        <v>313</v>
      </c>
      <c r="G154" s="259" t="s">
        <v>314</v>
      </c>
      <c r="H154" s="644" t="s">
        <v>315</v>
      </c>
      <c r="I154" s="645"/>
      <c r="J154" s="645"/>
      <c r="K154" s="646"/>
    </row>
    <row r="155" spans="1:11" ht="30.75" customHeight="1" x14ac:dyDescent="0.2">
      <c r="A155" s="285" t="s">
        <v>327</v>
      </c>
      <c r="B155" s="264" t="s">
        <v>437</v>
      </c>
      <c r="C155" s="261"/>
      <c r="D155" s="265"/>
      <c r="E155" s="266"/>
      <c r="F155" s="261"/>
      <c r="G155" s="262"/>
      <c r="H155" s="638"/>
      <c r="I155" s="639"/>
      <c r="J155" s="639"/>
      <c r="K155" s="640"/>
    </row>
    <row r="156" spans="1:11" ht="30.75" customHeight="1" x14ac:dyDescent="0.2">
      <c r="A156" s="285"/>
      <c r="B156" s="264"/>
      <c r="C156" s="264"/>
      <c r="D156" s="265"/>
      <c r="E156" s="266"/>
      <c r="F156" s="261"/>
      <c r="G156" s="268"/>
      <c r="H156" s="638"/>
      <c r="I156" s="639"/>
      <c r="J156" s="639"/>
      <c r="K156" s="640"/>
    </row>
    <row r="157" spans="1:11" ht="30.75" customHeight="1" x14ac:dyDescent="0.2">
      <c r="A157" s="285">
        <v>1</v>
      </c>
      <c r="B157" s="264" t="s">
        <v>437</v>
      </c>
      <c r="C157" s="261"/>
      <c r="D157" s="265">
        <v>1</v>
      </c>
      <c r="E157" s="266" t="s">
        <v>319</v>
      </c>
      <c r="F157" s="261"/>
      <c r="G157" s="268"/>
      <c r="H157" s="638"/>
      <c r="I157" s="639"/>
      <c r="J157" s="639"/>
      <c r="K157" s="640"/>
    </row>
    <row r="158" spans="1:11" ht="30.75" customHeight="1" x14ac:dyDescent="0.2">
      <c r="A158" s="285"/>
      <c r="B158" s="264"/>
      <c r="C158" s="261"/>
      <c r="D158" s="265"/>
      <c r="E158" s="266"/>
      <c r="F158" s="261"/>
      <c r="G158" s="283"/>
      <c r="H158" s="638"/>
      <c r="I158" s="639"/>
      <c r="J158" s="639"/>
      <c r="K158" s="640"/>
    </row>
    <row r="159" spans="1:11" ht="30.75" customHeight="1" x14ac:dyDescent="0.2">
      <c r="A159" s="285"/>
      <c r="B159" s="264"/>
      <c r="C159" s="261"/>
      <c r="D159" s="265"/>
      <c r="E159" s="266"/>
      <c r="F159" s="261"/>
      <c r="G159" s="262"/>
      <c r="H159" s="638"/>
      <c r="I159" s="639"/>
      <c r="J159" s="639"/>
      <c r="K159" s="640"/>
    </row>
    <row r="160" spans="1:11" ht="30.75" customHeight="1" x14ac:dyDescent="0.2">
      <c r="A160" s="285"/>
      <c r="B160" s="264"/>
      <c r="C160" s="261"/>
      <c r="D160" s="265"/>
      <c r="E160" s="266"/>
      <c r="F160" s="261"/>
      <c r="G160" s="267"/>
      <c r="H160" s="638"/>
      <c r="I160" s="639"/>
      <c r="J160" s="639"/>
      <c r="K160" s="640"/>
    </row>
    <row r="161" spans="1:11" ht="30.75" customHeight="1" x14ac:dyDescent="0.2">
      <c r="A161" s="285"/>
      <c r="B161" s="264"/>
      <c r="C161" s="264"/>
      <c r="D161" s="265"/>
      <c r="E161" s="266"/>
      <c r="F161" s="261"/>
      <c r="G161" s="267"/>
      <c r="H161" s="638"/>
      <c r="I161" s="639"/>
      <c r="J161" s="639"/>
      <c r="K161" s="640"/>
    </row>
    <row r="162" spans="1:11" ht="30.75" customHeight="1" x14ac:dyDescent="0.2">
      <c r="A162" s="285"/>
      <c r="B162" s="264"/>
      <c r="C162" s="264"/>
      <c r="D162" s="265"/>
      <c r="E162" s="266"/>
      <c r="F162" s="261"/>
      <c r="G162" s="269"/>
      <c r="H162" s="638"/>
      <c r="I162" s="639"/>
      <c r="J162" s="639"/>
      <c r="K162" s="640"/>
    </row>
    <row r="163" spans="1:11" ht="30.75" customHeight="1" x14ac:dyDescent="0.2">
      <c r="A163" s="285"/>
      <c r="B163" s="264"/>
      <c r="C163" s="261"/>
      <c r="D163" s="265"/>
      <c r="E163" s="266"/>
      <c r="F163" s="261"/>
      <c r="G163" s="262"/>
      <c r="H163" s="638"/>
      <c r="I163" s="639"/>
      <c r="J163" s="639"/>
      <c r="K163" s="640"/>
    </row>
    <row r="164" spans="1:11" ht="30.75" customHeight="1" x14ac:dyDescent="0.2">
      <c r="A164" s="285"/>
      <c r="B164" s="264"/>
      <c r="C164" s="261"/>
      <c r="D164" s="265"/>
      <c r="E164" s="266"/>
      <c r="F164" s="261"/>
      <c r="G164" s="268"/>
      <c r="H164" s="638"/>
      <c r="I164" s="639"/>
      <c r="J164" s="639"/>
      <c r="K164" s="640"/>
    </row>
    <row r="165" spans="1:11" ht="30.75" customHeight="1" x14ac:dyDescent="0.2">
      <c r="A165" s="285"/>
      <c r="B165" s="264"/>
      <c r="C165" s="264"/>
      <c r="D165" s="265"/>
      <c r="E165" s="266"/>
      <c r="F165" s="261"/>
      <c r="G165" s="268"/>
      <c r="H165" s="638"/>
      <c r="I165" s="639"/>
      <c r="J165" s="639"/>
      <c r="K165" s="640"/>
    </row>
    <row r="166" spans="1:11" ht="30.75" customHeight="1" x14ac:dyDescent="0.2">
      <c r="A166" s="285"/>
      <c r="B166" s="264"/>
      <c r="C166" s="264"/>
      <c r="D166" s="265"/>
      <c r="E166" s="266"/>
      <c r="F166" s="261"/>
      <c r="G166" s="283"/>
      <c r="H166" s="638"/>
      <c r="I166" s="639"/>
      <c r="J166" s="639"/>
      <c r="K166" s="640"/>
    </row>
    <row r="167" spans="1:11" ht="30.75" customHeight="1" x14ac:dyDescent="0.2">
      <c r="A167" s="285"/>
      <c r="B167" s="264"/>
      <c r="C167" s="261"/>
      <c r="D167" s="265"/>
      <c r="E167" s="266"/>
      <c r="F167" s="261"/>
      <c r="G167" s="262"/>
      <c r="H167" s="638"/>
      <c r="I167" s="639"/>
      <c r="J167" s="639"/>
      <c r="K167" s="640"/>
    </row>
    <row r="168" spans="1:11" ht="30.75" customHeight="1" x14ac:dyDescent="0.2">
      <c r="A168" s="285"/>
      <c r="B168" s="264"/>
      <c r="C168" s="261"/>
      <c r="D168" s="265"/>
      <c r="E168" s="266"/>
      <c r="F168" s="261"/>
      <c r="G168" s="267"/>
      <c r="H168" s="638"/>
      <c r="I168" s="639"/>
      <c r="J168" s="639"/>
      <c r="K168" s="640"/>
    </row>
    <row r="169" spans="1:11" ht="30.75" customHeight="1" x14ac:dyDescent="0.2">
      <c r="A169" s="285"/>
      <c r="B169" s="264"/>
      <c r="C169" s="264"/>
      <c r="D169" s="265"/>
      <c r="E169" s="266"/>
      <c r="F169" s="261"/>
      <c r="G169" s="267"/>
      <c r="H169" s="638"/>
      <c r="I169" s="639"/>
      <c r="J169" s="639"/>
      <c r="K169" s="640"/>
    </row>
    <row r="170" spans="1:11" ht="30.75" customHeight="1" x14ac:dyDescent="0.2">
      <c r="A170" s="285"/>
      <c r="B170" s="264"/>
      <c r="C170" s="264"/>
      <c r="D170" s="265"/>
      <c r="E170" s="266"/>
      <c r="F170" s="272"/>
      <c r="G170" s="272"/>
      <c r="H170" s="649"/>
      <c r="I170" s="650"/>
      <c r="J170" s="650"/>
      <c r="K170" s="651"/>
    </row>
    <row r="171" spans="1:11" ht="30.75" customHeight="1" x14ac:dyDescent="0.15">
      <c r="A171" s="285"/>
      <c r="B171" s="266" t="s">
        <v>286</v>
      </c>
      <c r="C171" s="281"/>
      <c r="D171" s="265"/>
      <c r="E171" s="266"/>
      <c r="F171" s="281"/>
      <c r="G171" s="282"/>
      <c r="H171" s="661"/>
      <c r="I171" s="662"/>
      <c r="J171" s="662"/>
      <c r="K171" s="663"/>
    </row>
  </sheetData>
  <mergeCells count="187">
    <mergeCell ref="H169:K169"/>
    <mergeCell ref="H170:K170"/>
    <mergeCell ref="H171:K171"/>
    <mergeCell ref="H163:K163"/>
    <mergeCell ref="H164:K164"/>
    <mergeCell ref="H165:K165"/>
    <mergeCell ref="H166:K166"/>
    <mergeCell ref="H167:K167"/>
    <mergeCell ref="H168:K168"/>
    <mergeCell ref="H157:K157"/>
    <mergeCell ref="H158:K158"/>
    <mergeCell ref="H159:K159"/>
    <mergeCell ref="H160:K160"/>
    <mergeCell ref="H161:K161"/>
    <mergeCell ref="H162:K162"/>
    <mergeCell ref="H152:K152"/>
    <mergeCell ref="A153:K153"/>
    <mergeCell ref="A154:B154"/>
    <mergeCell ref="H154:K154"/>
    <mergeCell ref="H155:K155"/>
    <mergeCell ref="H156:K156"/>
    <mergeCell ref="H146:K146"/>
    <mergeCell ref="H147:K147"/>
    <mergeCell ref="H148:K148"/>
    <mergeCell ref="H149:K149"/>
    <mergeCell ref="H150:K150"/>
    <mergeCell ref="H151:K151"/>
    <mergeCell ref="H140:K140"/>
    <mergeCell ref="H141:K141"/>
    <mergeCell ref="H142:K142"/>
    <mergeCell ref="H143:K143"/>
    <mergeCell ref="H144:K144"/>
    <mergeCell ref="H145:K145"/>
    <mergeCell ref="A135:B135"/>
    <mergeCell ref="H135:K135"/>
    <mergeCell ref="H136:K136"/>
    <mergeCell ref="H137:K137"/>
    <mergeCell ref="H138:K138"/>
    <mergeCell ref="H139:K139"/>
    <mergeCell ref="H129:K129"/>
    <mergeCell ref="H130:K130"/>
    <mergeCell ref="H131:K131"/>
    <mergeCell ref="H132:K132"/>
    <mergeCell ref="H133:K133"/>
    <mergeCell ref="A134:K134"/>
    <mergeCell ref="H123:K123"/>
    <mergeCell ref="H124:K124"/>
    <mergeCell ref="H125:K125"/>
    <mergeCell ref="H126:K126"/>
    <mergeCell ref="H127:K127"/>
    <mergeCell ref="H128:K128"/>
    <mergeCell ref="H117:K117"/>
    <mergeCell ref="H118:K118"/>
    <mergeCell ref="H119:K119"/>
    <mergeCell ref="H120:K120"/>
    <mergeCell ref="H121:K121"/>
    <mergeCell ref="H122:K122"/>
    <mergeCell ref="H112:K112"/>
    <mergeCell ref="H113:K113"/>
    <mergeCell ref="H114:K114"/>
    <mergeCell ref="A115:K115"/>
    <mergeCell ref="A116:B116"/>
    <mergeCell ref="H116:K116"/>
    <mergeCell ref="H106:K106"/>
    <mergeCell ref="H107:K107"/>
    <mergeCell ref="H108:K108"/>
    <mergeCell ref="H109:K109"/>
    <mergeCell ref="H110:K110"/>
    <mergeCell ref="H111:K111"/>
    <mergeCell ref="H100:K100"/>
    <mergeCell ref="H101:K101"/>
    <mergeCell ref="H102:K102"/>
    <mergeCell ref="H103:K103"/>
    <mergeCell ref="H104:K104"/>
    <mergeCell ref="H105:K105"/>
    <mergeCell ref="H95:K95"/>
    <mergeCell ref="A96:K96"/>
    <mergeCell ref="A97:B97"/>
    <mergeCell ref="H97:K97"/>
    <mergeCell ref="H98:K98"/>
    <mergeCell ref="H99:K99"/>
    <mergeCell ref="H89:K89"/>
    <mergeCell ref="H90:K90"/>
    <mergeCell ref="H91:K91"/>
    <mergeCell ref="H92:K92"/>
    <mergeCell ref="H93:K93"/>
    <mergeCell ref="H94:K94"/>
    <mergeCell ref="H83:K83"/>
    <mergeCell ref="H84:K84"/>
    <mergeCell ref="H85:K85"/>
    <mergeCell ref="H86:K86"/>
    <mergeCell ref="H87:K87"/>
    <mergeCell ref="H88:K88"/>
    <mergeCell ref="A78:B78"/>
    <mergeCell ref="H78:K78"/>
    <mergeCell ref="H79:K79"/>
    <mergeCell ref="H80:K80"/>
    <mergeCell ref="H81:K81"/>
    <mergeCell ref="H82:K82"/>
    <mergeCell ref="H72:K72"/>
    <mergeCell ref="H73:K73"/>
    <mergeCell ref="H74:K74"/>
    <mergeCell ref="H75:K75"/>
    <mergeCell ref="H76:K76"/>
    <mergeCell ref="A77:K77"/>
    <mergeCell ref="H66:K66"/>
    <mergeCell ref="H67:K67"/>
    <mergeCell ref="H68:K68"/>
    <mergeCell ref="H69:K69"/>
    <mergeCell ref="H70:K70"/>
    <mergeCell ref="H71:K71"/>
    <mergeCell ref="H60:K60"/>
    <mergeCell ref="H61:K61"/>
    <mergeCell ref="H62:K62"/>
    <mergeCell ref="H63:K63"/>
    <mergeCell ref="H64:K64"/>
    <mergeCell ref="H65:K65"/>
    <mergeCell ref="H55:K55"/>
    <mergeCell ref="H56:K56"/>
    <mergeCell ref="H57:K57"/>
    <mergeCell ref="A58:K58"/>
    <mergeCell ref="A59:B59"/>
    <mergeCell ref="H59:K59"/>
    <mergeCell ref="H49:K49"/>
    <mergeCell ref="H50:K50"/>
    <mergeCell ref="H51:K51"/>
    <mergeCell ref="H52:K52"/>
    <mergeCell ref="H53:K53"/>
    <mergeCell ref="H54:K54"/>
    <mergeCell ref="H43:K43"/>
    <mergeCell ref="H44:K44"/>
    <mergeCell ref="H45:K45"/>
    <mergeCell ref="H46:K46"/>
    <mergeCell ref="H47:K47"/>
    <mergeCell ref="H48:K48"/>
    <mergeCell ref="H38:K38"/>
    <mergeCell ref="A39:K39"/>
    <mergeCell ref="A40:B40"/>
    <mergeCell ref="H40:K40"/>
    <mergeCell ref="H41:K41"/>
    <mergeCell ref="H42:K42"/>
    <mergeCell ref="H32:K32"/>
    <mergeCell ref="H33:K33"/>
    <mergeCell ref="H34:K34"/>
    <mergeCell ref="H35:K35"/>
    <mergeCell ref="H36:K36"/>
    <mergeCell ref="H37:K37"/>
    <mergeCell ref="H26:K26"/>
    <mergeCell ref="H27:K27"/>
    <mergeCell ref="H28:K28"/>
    <mergeCell ref="H29:K29"/>
    <mergeCell ref="H30:K30"/>
    <mergeCell ref="H31:K31"/>
    <mergeCell ref="A21:B21"/>
    <mergeCell ref="H21:K21"/>
    <mergeCell ref="H22:K22"/>
    <mergeCell ref="H23:K23"/>
    <mergeCell ref="H24:K24"/>
    <mergeCell ref="H25:K25"/>
    <mergeCell ref="G15:G16"/>
    <mergeCell ref="H15:K16"/>
    <mergeCell ref="H17:K17"/>
    <mergeCell ref="H18:K18"/>
    <mergeCell ref="H19:K19"/>
    <mergeCell ref="A20:K20"/>
    <mergeCell ref="H11:K11"/>
    <mergeCell ref="H12:K12"/>
    <mergeCell ref="H13:K13"/>
    <mergeCell ref="H14:K14"/>
    <mergeCell ref="A15:A16"/>
    <mergeCell ref="B15:B16"/>
    <mergeCell ref="C15:C16"/>
    <mergeCell ref="D15:D16"/>
    <mergeCell ref="E15:E16"/>
    <mergeCell ref="F15:F16"/>
    <mergeCell ref="H5:K5"/>
    <mergeCell ref="H6:K6"/>
    <mergeCell ref="H7:K7"/>
    <mergeCell ref="H8:K8"/>
    <mergeCell ref="H9:K9"/>
    <mergeCell ref="H10:K10"/>
    <mergeCell ref="A1:K1"/>
    <mergeCell ref="A2:B2"/>
    <mergeCell ref="H2:K2"/>
    <mergeCell ref="B3:C3"/>
    <mergeCell ref="H3:K3"/>
    <mergeCell ref="H4:K4"/>
  </mergeCells>
  <phoneticPr fontId="23"/>
  <pageMargins left="0.7" right="0.7" top="0.75" bottom="0.75" header="0.3" footer="0.3"/>
  <pageSetup paperSize="9" scale="63" orientation="portrait" horizontalDpi="300" verticalDpi="300" r:id="rId1"/>
  <rowBreaks count="8" manualBreakCount="8">
    <brk id="19" max="16383" man="1"/>
    <brk id="38" max="16383" man="1"/>
    <brk id="57" max="16383" man="1"/>
    <brk id="76" max="16383" man="1"/>
    <brk id="95" max="16383" man="1"/>
    <brk id="114" max="16383" man="1"/>
    <brk id="133" max="16383" man="1"/>
    <brk id="1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入力要領</vt:lpstr>
      <vt:lpstr>事業申込書（頭紙）</vt:lpstr>
      <vt:lpstr>添付資料一覧  </vt:lpstr>
      <vt:lpstr>様式1_事前協議兼交付申請 </vt:lpstr>
      <vt:lpstr>様式2_各室面積表（事前協議兼交付申請）</vt:lpstr>
      <vt:lpstr>様式3_補助金算出</vt:lpstr>
      <vt:lpstr>参考_見積書の参考例</vt:lpstr>
      <vt:lpstr>参考_見積書の参考例!Print_Area</vt:lpstr>
      <vt:lpstr>'事業申込書（頭紙）'!Print_Area</vt:lpstr>
      <vt:lpstr>'添付資料一覧  '!Print_Area</vt:lpstr>
      <vt:lpstr>入力要領!Print_Area</vt:lpstr>
      <vt:lpstr>'様式1_事前協議兼交付申請 '!Print_Area</vt:lpstr>
      <vt:lpstr>'様式2_各室面積表（事前協議兼交付申請）'!Print_Area</vt:lpstr>
      <vt:lpstr>様式3_補助金算出!Print_Area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2024-01-26T05:17:20Z</cp:lastPrinted>
  <dcterms:created xsi:type="dcterms:W3CDTF">2022-05-01T23:39:21Z</dcterms:created>
  <dcterms:modified xsi:type="dcterms:W3CDTF">2024-01-29T05:01:47Z</dcterms:modified>
</cp:coreProperties>
</file>