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5125" windowHeight="13320"/>
  </bookViews>
  <sheets>
    <sheet name="面積算定一覧表" sheetId="12" r:id="rId1"/>
    <sheet name="記載例" sheetId="3" r:id="rId2"/>
    <sheet name="面積算定一覧表（記載例）" sheetId="10" state="hidden" r:id="rId3"/>
    <sheet name="WaitForm" sheetId="7" state="veryHidden" r:id="rId4"/>
    <sheet name="広告種別マスタ" sheetId="8" state="hidden" r:id="rId5"/>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ST" localSheetId="0">#REF!</definedName>
    <definedName name="TEST" localSheetId="2">#REF!</definedName>
    <definedName name="TEST">#REF!</definedName>
    <definedName name="ア―チ">広告種別マスタ!$L$2:$L$5</definedName>
    <definedName name="アドバル―ン">広告種別マスタ!$P$2:$P$5</definedName>
    <definedName name="シカク" localSheetId="0">INDIRECT(#REF!)</definedName>
    <definedName name="シカク" localSheetId="2">INDIRECT(#REF!)</definedName>
    <definedName name="シカク">INDIRECT(#REF!)</definedName>
    <definedName name="シカク_継続" localSheetId="0">#REF!</definedName>
    <definedName name="シカク_継続" localSheetId="2">#REF!</definedName>
    <definedName name="シカク_継続">#REF!</definedName>
    <definedName name="シカク_継続・変更" localSheetId="0">#REF!</definedName>
    <definedName name="シカク_継続・変更" localSheetId="2">#REF!</definedName>
    <definedName name="シカク_継続・変更">#REF!</definedName>
    <definedName name="シカク_設置" localSheetId="0">#REF!</definedName>
    <definedName name="シカク_設置" localSheetId="2">#REF!</definedName>
    <definedName name="シカク_設置">#REF!</definedName>
    <definedName name="シカク_設置・継続" localSheetId="0">#REF!</definedName>
    <definedName name="シカク_設置・継続" localSheetId="2">#REF!</definedName>
    <definedName name="シカク_設置・継続">#REF!</definedName>
    <definedName name="シカク_設置・継続・変更" localSheetId="0">#REF!</definedName>
    <definedName name="シカク_設置・継続・変更" localSheetId="2">#REF!</definedName>
    <definedName name="シカク_設置・継続・変更">#REF!</definedName>
    <definedName name="シカク_設置・変更" localSheetId="0">#REF!</definedName>
    <definedName name="シカク_設置・変更" localSheetId="2">#REF!</definedName>
    <definedName name="シカク_設置・変更">#REF!</definedName>
    <definedName name="シカク_表示" localSheetId="0">#REF!</definedName>
    <definedName name="シカク_表示" localSheetId="2">#REF!</definedName>
    <definedName name="シカク_表示">#REF!</definedName>
    <definedName name="シカク_表示・継続" localSheetId="0">#REF!</definedName>
    <definedName name="シカク_表示・継続" localSheetId="2">#REF!</definedName>
    <definedName name="シカク_表示・継続">#REF!</definedName>
    <definedName name="シカク_表示・継続・変更" localSheetId="0">#REF!</definedName>
    <definedName name="シカク_表示・継続・変更" localSheetId="2">#REF!</definedName>
    <definedName name="シカク_表示・継続・変更">#REF!</definedName>
    <definedName name="シカク_表示・設置" localSheetId="0">#REF!</definedName>
    <definedName name="シカク_表示・設置" localSheetId="2">#REF!</definedName>
    <definedName name="シカク_表示・設置">#REF!</definedName>
    <definedName name="シカク_表示・設置・継続" localSheetId="0">#REF!</definedName>
    <definedName name="シカク_表示・設置・継続" localSheetId="2">#REF!</definedName>
    <definedName name="シカク_表示・設置・継続">#REF!</definedName>
    <definedName name="シカク_表示・設置・継続・変更" localSheetId="0">#REF!</definedName>
    <definedName name="シカク_表示・設置・継続・変更" localSheetId="2">#REF!</definedName>
    <definedName name="シカク_表示・設置・継続・変更">#REF!</definedName>
    <definedName name="シカク_表示・設置・変更" localSheetId="0">#REF!</definedName>
    <definedName name="シカク_表示・設置・変更" localSheetId="2">#REF!</definedName>
    <definedName name="シカク_表示・設置・変更">#REF!</definedName>
    <definedName name="シカク_表示・変更" localSheetId="0">#REF!</definedName>
    <definedName name="シカク_表示・変更" localSheetId="2">#REF!</definedName>
    <definedName name="シカク_表示・変更">#REF!</definedName>
    <definedName name="シカク_変更" localSheetId="0">#REF!</definedName>
    <definedName name="シカク_変更" localSheetId="2">#REF!</definedName>
    <definedName name="シカク_変更">#REF!</definedName>
    <definedName name="その他" localSheetId="0">#REF!</definedName>
    <definedName name="その他" localSheetId="2">#REF!</definedName>
    <definedName name="その他">#REF!</definedName>
    <definedName name="バス停留所標識利用">広告種別マスタ!$R$2:$R$5</definedName>
    <definedName name="はり札等">広告種別マスタ!$A$2:$A$5</definedName>
    <definedName name="はり紙">広告種別マスタ!$B$2:$B$5</definedName>
    <definedName name="旭区" localSheetId="0">#REF!</definedName>
    <definedName name="旭区" localSheetId="2">#REF!</definedName>
    <definedName name="旭区">#REF!</definedName>
    <definedName name="磯子区" localSheetId="0">#REF!</definedName>
    <definedName name="磯子区" localSheetId="2">#REF!</definedName>
    <definedName name="磯子区">#REF!</definedName>
    <definedName name="印影" localSheetId="0">INDIRECT(#REF!)</definedName>
    <definedName name="印影" localSheetId="2">INDIRECT(#REF!)</definedName>
    <definedName name="印影">INDIRECT(#REF!)</definedName>
    <definedName name="印影_市長" localSheetId="0">#REF!</definedName>
    <definedName name="印影_市長" localSheetId="2">#REF!</definedName>
    <definedName name="印影_市長">#REF!</definedName>
    <definedName name="印影_代理" localSheetId="0">#REF!</definedName>
    <definedName name="印影_代理" localSheetId="2">#REF!</definedName>
    <definedName name="印影_代理">#REF!</definedName>
    <definedName name="栄区" localSheetId="0">#REF!</definedName>
    <definedName name="栄区" localSheetId="2">#REF!</definedName>
    <definedName name="栄区">#REF!</definedName>
    <definedName name="屋上看板">広告種別マスタ!$I$2:$I$5</definedName>
    <definedName name="管理用" localSheetId="0">#REF!</definedName>
    <definedName name="管理用" localSheetId="2">#REF!</definedName>
    <definedName name="管理用">#REF!</definedName>
    <definedName name="管理用・その他" localSheetId="0">#REF!</definedName>
    <definedName name="管理用・その他" localSheetId="2">#REF!</definedName>
    <definedName name="管理用・その他">#REF!</definedName>
    <definedName name="近商" localSheetId="0">#REF!</definedName>
    <definedName name="近商" localSheetId="2">#REF!</definedName>
    <definedName name="近商">#REF!</definedName>
    <definedName name="金沢区" localSheetId="0">#REF!</definedName>
    <definedName name="金沢区" localSheetId="2">#REF!</definedName>
    <definedName name="金沢区">#REF!</definedName>
    <definedName name="戸塚区" localSheetId="0">#REF!</definedName>
    <definedName name="戸塚区" localSheetId="2">#REF!</definedName>
    <definedName name="戸塚区">#REF!</definedName>
    <definedName name="工業" localSheetId="0">#REF!</definedName>
    <definedName name="工業" localSheetId="2">#REF!</definedName>
    <definedName name="工業">#REF!</definedName>
    <definedName name="工専" localSheetId="0">#REF!</definedName>
    <definedName name="工専" localSheetId="2">#REF!</definedName>
    <definedName name="工専">#REF!</definedName>
    <definedName name="広告旗">広告種別マスタ!$O$2:$O$5</definedName>
    <definedName name="広告宣伝車">広告種別マスタ!$K$2:$K$5</definedName>
    <definedName name="広告塔・広告板">広告種別マスタ!$J$2:$J$5</definedName>
    <definedName name="広告幕">広告種別マスタ!$N$2:$N$5</definedName>
    <definedName name="港南区" localSheetId="0">#REF!</definedName>
    <definedName name="港南区" localSheetId="2">#REF!</definedName>
    <definedName name="港南区">#REF!</definedName>
    <definedName name="港北区" localSheetId="0">#REF!</definedName>
    <definedName name="港北区" localSheetId="2">#REF!</definedName>
    <definedName name="港北区">#REF!</definedName>
    <definedName name="市内一円" localSheetId="0">#REF!</definedName>
    <definedName name="市内一円" localSheetId="2">#REF!</definedName>
    <definedName name="市内一円">#REF!</definedName>
    <definedName name="自家用" localSheetId="0">#REF!</definedName>
    <definedName name="自家用" localSheetId="2">#REF!</definedName>
    <definedName name="自家用">#REF!</definedName>
    <definedName name="自家用・その他" localSheetId="0">#REF!</definedName>
    <definedName name="自家用・その他" localSheetId="2">#REF!</definedName>
    <definedName name="自家用・その他">#REF!</definedName>
    <definedName name="自家用・管理用" localSheetId="0">#REF!</definedName>
    <definedName name="自家用・管理用" localSheetId="2">#REF!</definedName>
    <definedName name="自家用・管理用">#REF!</definedName>
    <definedName name="自家用・管理用・その他" localSheetId="0">#REF!</definedName>
    <definedName name="自家用・管理用・その他" localSheetId="2">#REF!</definedName>
    <definedName name="自家用・管理用・その他">#REF!</definedName>
    <definedName name="自家用種別" localSheetId="0">INDIRECT(#REF!)</definedName>
    <definedName name="自家用種別" localSheetId="2">INDIRECT(#REF!)</definedName>
    <definedName name="自家用種別">INDIRECT(#REF!)</definedName>
    <definedName name="消火栓標識利用">広告種別マスタ!$Q$2:$Q$5</definedName>
    <definedName name="神奈川区" localSheetId="0">#REF!</definedName>
    <definedName name="神奈川区" localSheetId="2">#REF!</definedName>
    <definedName name="神奈川区">#REF!</definedName>
    <definedName name="瀬谷区" localSheetId="0">#REF!</definedName>
    <definedName name="瀬谷区" localSheetId="2">#REF!</definedName>
    <definedName name="瀬谷区">#REF!</definedName>
    <definedName name="西区" localSheetId="0">#REF!</definedName>
    <definedName name="西区" localSheetId="2">#REF!</definedName>
    <definedName name="西区">#REF!</definedName>
    <definedName name="青葉区" localSheetId="0">#REF!</definedName>
    <definedName name="青葉区" localSheetId="2">#REF!</definedName>
    <definedName name="青葉区">#REF!</definedName>
    <definedName name="泉区" localSheetId="0">#REF!</definedName>
    <definedName name="泉区" localSheetId="2">#REF!</definedName>
    <definedName name="泉区">#REF!</definedName>
    <definedName name="袖看板等">広告種別マスタ!$H$2:$H$5</definedName>
    <definedName name="中区" localSheetId="0">#REF!</definedName>
    <definedName name="中区" localSheetId="2">#REF!</definedName>
    <definedName name="中区">#REF!</definedName>
    <definedName name="鶴見区" localSheetId="0">#REF!</definedName>
    <definedName name="鶴見区" localSheetId="2">#REF!</definedName>
    <definedName name="鶴見区">#REF!</definedName>
    <definedName name="電車・自動車・船舶外面利用">広告種別マスタ!$E$2:$E$5</definedName>
    <definedName name="電車・自動車・船舶外面利用_特">広告種別マスタ!$F$2:$F$5</definedName>
    <definedName name="電柱・街灯柱等利用_巻">広告種別マスタ!$C$2:$C$5</definedName>
    <definedName name="電柱・街灯柱等利用_巻き付け">広告種別マスタ!$C$2:$C$5</definedName>
    <definedName name="電柱・街灯柱等利用_添加">広告種別マスタ!$D$2:$D$5</definedName>
    <definedName name="都筑区" localSheetId="0">#REF!</definedName>
    <definedName name="都筑区" localSheetId="2">#REF!</definedName>
    <definedName name="都筑区">#REF!</definedName>
    <definedName name="投影広告物">広告種別マスタ!$S$2:$S$5</definedName>
    <definedName name="南区" localSheetId="0">#REF!</definedName>
    <definedName name="南区" localSheetId="2">#REF!</definedName>
    <definedName name="南区">#REF!</definedName>
    <definedName name="判定_管理種別" localSheetId="0">INDIRECT(#REF!)</definedName>
    <definedName name="判定_管理種別" localSheetId="2">INDIRECT(#REF!)</definedName>
    <definedName name="判定_管理種別">INDIRECT(#REF!)</definedName>
    <definedName name="判定_許可種別" localSheetId="0">INDIRECT(#REF!)</definedName>
    <definedName name="判定_許可種別" localSheetId="2">INDIRECT(#REF!)</definedName>
    <definedName name="判定_許可種別">INDIRECT(#REF!)</definedName>
    <definedName name="判定_用途" localSheetId="0">INDIRECT(#REF!)</definedName>
    <definedName name="判定_用途" localSheetId="2">INDIRECT(#REF!)</definedName>
    <definedName name="判定_用途">INDIRECT(#REF!)</definedName>
    <definedName name="壁面看板">広告種別マスタ!$G$2:$G$5</definedName>
    <definedName name="保土ケ谷区" localSheetId="0">#REF!</definedName>
    <definedName name="保土ケ谷区" localSheetId="2">#REF!</definedName>
    <definedName name="保土ケ谷区">#REF!</definedName>
    <definedName name="用途地域" localSheetId="0">INDIRECT(#REF!)</definedName>
    <definedName name="用途地域" localSheetId="2">INDIRECT(#REF!)</definedName>
    <definedName name="用途地域">INDIRECT(#REF!)</definedName>
    <definedName name="立看板等">広告種別マスタ!$M$2:$M$5</definedName>
    <definedName name="緑区" localSheetId="0">#REF!</definedName>
    <definedName name="緑区" localSheetId="2">#REF!</definedName>
    <definedName name="緑区">#REF!</definedName>
  </definedNames>
  <calcPr calcId="162913"/>
</workbook>
</file>

<file path=xl/calcChain.xml><?xml version="1.0" encoding="utf-8"?>
<calcChain xmlns="http://schemas.openxmlformats.org/spreadsheetml/2006/main">
  <c r="R10" i="3" l="1"/>
  <c r="R58" i="12" l="1"/>
  <c r="R57" i="12"/>
  <c r="R56" i="12"/>
  <c r="R55" i="12"/>
  <c r="R54" i="12"/>
  <c r="R53" i="12"/>
  <c r="R52" i="12"/>
  <c r="R51" i="12"/>
  <c r="R50" i="12"/>
  <c r="R49" i="12"/>
  <c r="R48" i="12"/>
  <c r="R47" i="12"/>
  <c r="R46" i="12"/>
  <c r="R45" i="12"/>
  <c r="R44" i="12"/>
  <c r="R43" i="12"/>
  <c r="R42" i="12"/>
  <c r="R41" i="12"/>
  <c r="R40" i="12"/>
  <c r="R39" i="12"/>
  <c r="R38" i="12"/>
  <c r="R37" i="12"/>
  <c r="R36" i="12"/>
  <c r="R35" i="12"/>
  <c r="R34" i="12"/>
  <c r="R33" i="12"/>
  <c r="R32" i="12"/>
  <c r="R31" i="12"/>
  <c r="R30" i="12"/>
  <c r="R29" i="12"/>
  <c r="R28" i="12"/>
  <c r="R27" i="12"/>
  <c r="R26" i="12"/>
  <c r="R25" i="12"/>
  <c r="R24" i="12"/>
  <c r="R23" i="12"/>
  <c r="R22" i="12"/>
  <c r="R21" i="12"/>
  <c r="R20" i="12"/>
  <c r="R19" i="12"/>
  <c r="R18" i="12"/>
  <c r="R17" i="12"/>
  <c r="R16" i="12"/>
  <c r="R15" i="12"/>
  <c r="R14" i="12"/>
  <c r="R13" i="12"/>
  <c r="R12" i="12"/>
  <c r="R11" i="12"/>
  <c r="R10" i="12"/>
  <c r="R9" i="12"/>
  <c r="S8" i="12"/>
  <c r="R4" i="12"/>
  <c r="R3" i="12"/>
  <c r="U34" i="12" l="1"/>
  <c r="U14" i="12"/>
  <c r="U54" i="12"/>
  <c r="U9" i="12"/>
  <c r="U49" i="12"/>
  <c r="U24" i="12"/>
  <c r="U29" i="12"/>
  <c r="U44" i="12"/>
  <c r="U19" i="12"/>
  <c r="U39" i="12"/>
  <c r="R33" i="3"/>
  <c r="R32" i="3"/>
  <c r="R31" i="3"/>
  <c r="R30" i="3"/>
  <c r="R29" i="3"/>
  <c r="R28" i="3"/>
  <c r="R27" i="3"/>
  <c r="R26" i="3"/>
  <c r="R25" i="3"/>
  <c r="R23" i="3"/>
  <c r="R22" i="3"/>
  <c r="R21" i="3"/>
  <c r="R20" i="3"/>
  <c r="R19" i="3"/>
  <c r="R18" i="3"/>
  <c r="R17" i="3"/>
  <c r="R16" i="3"/>
  <c r="R15" i="3"/>
  <c r="R14" i="3"/>
  <c r="R8" i="12" l="1"/>
  <c r="U14" i="3"/>
  <c r="U29" i="3"/>
  <c r="U24" i="3"/>
  <c r="U19" i="3"/>
  <c r="T58" i="10"/>
  <c r="T57" i="10"/>
  <c r="T56" i="10"/>
  <c r="T55" i="10"/>
  <c r="Y54" i="10"/>
  <c r="T54" i="10"/>
  <c r="X54" i="10" s="1"/>
  <c r="T53" i="10"/>
  <c r="T52" i="10"/>
  <c r="T51" i="10"/>
  <c r="T50" i="10"/>
  <c r="Y49" i="10"/>
  <c r="T49" i="10"/>
  <c r="X49" i="10" s="1"/>
  <c r="T48" i="10"/>
  <c r="T47" i="10"/>
  <c r="X44" i="10" s="1"/>
  <c r="T46" i="10"/>
  <c r="T45" i="10"/>
  <c r="Y44" i="10"/>
  <c r="T44" i="10"/>
  <c r="T43" i="10"/>
  <c r="T42" i="10"/>
  <c r="T41" i="10"/>
  <c r="T40" i="10"/>
  <c r="Y39" i="10"/>
  <c r="T39" i="10"/>
  <c r="X39" i="10" s="1"/>
  <c r="T38" i="10"/>
  <c r="T37" i="10"/>
  <c r="T36" i="10"/>
  <c r="T35" i="10"/>
  <c r="Y34" i="10"/>
  <c r="T34" i="10"/>
  <c r="X34" i="10" s="1"/>
  <c r="T33" i="10"/>
  <c r="T32" i="10"/>
  <c r="T31" i="10"/>
  <c r="T30" i="10"/>
  <c r="Y29" i="10"/>
  <c r="T29" i="10"/>
  <c r="X29" i="10" s="1"/>
  <c r="T28" i="10"/>
  <c r="T27" i="10"/>
  <c r="X24" i="10" s="1"/>
  <c r="T26" i="10"/>
  <c r="T25" i="10"/>
  <c r="Y24" i="10"/>
  <c r="T24" i="10"/>
  <c r="T23" i="10"/>
  <c r="T22" i="10"/>
  <c r="T21" i="10"/>
  <c r="T20" i="10"/>
  <c r="Y19" i="10"/>
  <c r="T19" i="10"/>
  <c r="X19" i="10" s="1"/>
  <c r="T18" i="10"/>
  <c r="T17" i="10"/>
  <c r="T16" i="10"/>
  <c r="T15" i="10"/>
  <c r="Y14" i="10"/>
  <c r="T14" i="10"/>
  <c r="X14" i="10" s="1"/>
  <c r="T13" i="10"/>
  <c r="T12" i="10"/>
  <c r="T11" i="10"/>
  <c r="T10" i="10"/>
  <c r="X9" i="10" s="1"/>
  <c r="Y9" i="10"/>
  <c r="T9" i="10"/>
  <c r="W8" i="10"/>
  <c r="U8" i="10"/>
  <c r="T4" i="10"/>
  <c r="E4" i="10"/>
  <c r="T3" i="10"/>
  <c r="T8" i="10" l="1"/>
  <c r="S8" i="3" l="1"/>
  <c r="R11" i="3" l="1"/>
  <c r="R12" i="3"/>
  <c r="R13" i="3"/>
  <c r="R9" i="3"/>
  <c r="U9" i="3" l="1"/>
  <c r="R3" i="3" l="1"/>
  <c r="R8" i="3" l="1"/>
  <c r="R4" i="3" l="1"/>
</calcChain>
</file>

<file path=xl/comments1.xml><?xml version="1.0" encoding="utf-8"?>
<comments xmlns="http://schemas.openxmlformats.org/spreadsheetml/2006/main">
  <authors>
    <author>作成者</author>
  </authors>
  <commentList>
    <comment ref="C6" authorId="0" shapeId="0">
      <text>
        <r>
          <rPr>
            <b/>
            <sz val="9"/>
            <color indexed="81"/>
            <rFont val="MS P ゴシック"/>
            <family val="3"/>
            <charset val="128"/>
          </rPr>
          <t>【申請区分】プルダウンで選択してください。</t>
        </r>
      </text>
    </comment>
    <comment ref="D6" authorId="0" shapeId="0">
      <text>
        <r>
          <rPr>
            <b/>
            <sz val="9"/>
            <color indexed="81"/>
            <rFont val="MS P ゴシック"/>
            <family val="3"/>
            <charset val="128"/>
          </rPr>
          <t>【用途地域】プルダウンで選択してください。</t>
        </r>
      </text>
    </comment>
    <comment ref="E6" authorId="0" shapeId="0">
      <text>
        <r>
          <rPr>
            <b/>
            <sz val="9"/>
            <color indexed="81"/>
            <rFont val="MS P ゴシック"/>
            <family val="3"/>
            <charset val="128"/>
          </rPr>
          <t>【禁止地域内外】プルダウンで選択してください。</t>
        </r>
      </text>
    </comment>
    <comment ref="F6" authorId="0" shapeId="0">
      <text>
        <r>
          <rPr>
            <b/>
            <sz val="9"/>
            <color indexed="81"/>
            <rFont val="MS P ゴシック"/>
            <family val="3"/>
            <charset val="128"/>
          </rPr>
          <t>【広告物等の種類】プルダウンで選択してください。</t>
        </r>
      </text>
    </comment>
    <comment ref="G6" authorId="0" shapeId="0">
      <text>
        <r>
          <rPr>
            <b/>
            <sz val="9"/>
            <color indexed="81"/>
            <rFont val="MS P ゴシック"/>
            <family val="3"/>
            <charset val="128"/>
          </rPr>
          <t>【位置】広告物等の掲出位置をプルダウンで選択してください。</t>
        </r>
      </text>
    </comment>
    <comment ref="H6" authorId="0" shapeId="0">
      <text>
        <r>
          <rPr>
            <b/>
            <sz val="9"/>
            <color indexed="81"/>
            <rFont val="MS P ゴシック"/>
            <family val="3"/>
            <charset val="128"/>
          </rPr>
          <t>【照明装置】照明装置がない場合は「無」、照明装置がある場合は「有」、点滅装置があるときは「点滅」、映像装置があるときは「映像」をプルダウンで選択してください。</t>
        </r>
      </text>
    </comment>
    <comment ref="I6" authorId="0" shapeId="0">
      <text>
        <r>
          <rPr>
            <b/>
            <sz val="9"/>
            <color indexed="81"/>
            <rFont val="MS P ゴシック"/>
            <family val="3"/>
            <charset val="128"/>
          </rPr>
          <t>【道路占用】道路占用の手続状況をプルダウンで選択してください。</t>
        </r>
      </text>
    </comment>
    <comment ref="J6" authorId="0" shapeId="0">
      <text>
        <r>
          <rPr>
            <b/>
            <sz val="9"/>
            <color indexed="81"/>
            <rFont val="MS P ゴシック"/>
            <family val="3"/>
            <charset val="128"/>
          </rPr>
          <t>【工作物確認】工作物確認の手続状況をプルダウンで選択してください。</t>
        </r>
      </text>
    </comment>
    <comment ref="K6" authorId="0" shapeId="0">
      <text>
        <r>
          <rPr>
            <b/>
            <sz val="9"/>
            <color indexed="81"/>
            <rFont val="MS P ゴシック"/>
            <family val="3"/>
            <charset val="128"/>
          </rPr>
          <t xml:space="preserve">【工作物確認番号】高さ４mを超える工作物確認が必要な物件で、初めての継続申請の場合記入してください。
</t>
        </r>
      </text>
    </comment>
    <comment ref="L6" authorId="0" shapeId="0">
      <text>
        <r>
          <rPr>
            <b/>
            <sz val="9"/>
            <color indexed="81"/>
            <rFont val="MS P ゴシック"/>
            <family val="3"/>
            <charset val="128"/>
          </rPr>
          <t>【壁面3/10】壁面看板の場合は、表示面積の合計が当該外面の面積の10分の３以下であることを確認し、「確認済」をプルダウンで選択してください。</t>
        </r>
      </text>
    </comment>
    <comment ref="M6" authorId="0" shapeId="0">
      <text>
        <r>
          <rPr>
            <b/>
            <sz val="9"/>
            <color indexed="81"/>
            <rFont val="MS P ゴシック"/>
            <family val="3"/>
            <charset val="128"/>
          </rPr>
          <t>【表示内容】広告物等の表示内容を簡潔に記載してください。</t>
        </r>
      </text>
    </comment>
    <comment ref="N6" authorId="0" shapeId="0">
      <text>
        <r>
          <rPr>
            <b/>
            <sz val="9"/>
            <color indexed="81"/>
            <rFont val="MS P ゴシック"/>
            <family val="3"/>
            <charset val="128"/>
          </rPr>
          <t>【広告物等の高さ】広告物等の下端から上端までの高さを記載してください。</t>
        </r>
      </text>
    </comment>
    <comment ref="O6" authorId="0" shapeId="0">
      <text>
        <r>
          <rPr>
            <b/>
            <sz val="9"/>
            <color indexed="81"/>
            <rFont val="MS P ゴシック"/>
            <family val="3"/>
            <charset val="128"/>
          </rPr>
          <t xml:space="preserve">【地上から上端までの高さ】広告物等の地上から上端までの高さを記載してください。
・地上から4メートルを超える位置に設置する「壁面看板」「袖看板（直接塗装は除く）」「広告塔」「広告板」
・全ての条件での「屋上看板」「アーチ」
</t>
        </r>
      </text>
    </comment>
    <comment ref="P6" authorId="0" shapeId="0">
      <text>
        <r>
          <rPr>
            <b/>
            <sz val="9"/>
            <color indexed="81"/>
            <rFont val="MS P ゴシック"/>
            <family val="3"/>
            <charset val="128"/>
          </rPr>
          <t>【面積】広告物等の縦及び横の長さ並びに面数を小数点以下第３位を四捨五入して記載してください。形状が複雑な場合は面数と合計のみ記載し、意匠図に計算式を記載してください。</t>
        </r>
      </text>
    </comment>
    <comment ref="U6" authorId="0" shapeId="0">
      <text>
        <r>
          <rPr>
            <b/>
            <sz val="9"/>
            <color indexed="81"/>
            <rFont val="MS P ゴシック"/>
            <family val="3"/>
            <charset val="128"/>
          </rPr>
          <t>【基数】広告物等の基数を記載してください。</t>
        </r>
      </text>
    </comment>
    <comment ref="V6" authorId="0" shapeId="0">
      <text>
        <r>
          <rPr>
            <b/>
            <sz val="9"/>
            <color indexed="81"/>
            <rFont val="MS P ゴシック"/>
            <family val="3"/>
            <charset val="128"/>
          </rPr>
          <t>【自家用の別】広告物等の自家用、管理用、その他又は法令をプルダウンで選択してください。</t>
        </r>
      </text>
    </comment>
    <comment ref="W6" authorId="0" shapeId="0">
      <text>
        <r>
          <rPr>
            <b/>
            <sz val="9"/>
            <color indexed="81"/>
            <rFont val="MS P ゴシック"/>
            <family val="3"/>
            <charset val="128"/>
          </rPr>
          <t>【手数料】「横浜市屋外広告物条例のてびき」P17を参照してください。</t>
        </r>
      </text>
    </comment>
  </commentList>
</comments>
</file>

<file path=xl/sharedStrings.xml><?xml version="1.0" encoding="utf-8"?>
<sst xmlns="http://schemas.openxmlformats.org/spreadsheetml/2006/main" count="383" uniqueCount="158">
  <si>
    <t>※１</t>
    <phoneticPr fontId="3"/>
  </si>
  <si>
    <t>【申請区分】</t>
    <rPh sb="1" eb="3">
      <t>シンセイ</t>
    </rPh>
    <rPh sb="3" eb="5">
      <t>クブン</t>
    </rPh>
    <phoneticPr fontId="3"/>
  </si>
  <si>
    <t>プルダウンで選択してください。</t>
    <phoneticPr fontId="3"/>
  </si>
  <si>
    <t>※２</t>
    <phoneticPr fontId="3"/>
  </si>
  <si>
    <t>【用途地域】</t>
    <rPh sb="1" eb="3">
      <t>ヨウト</t>
    </rPh>
    <rPh sb="3" eb="5">
      <t>チイキ</t>
    </rPh>
    <phoneticPr fontId="3"/>
  </si>
  <si>
    <t>※３</t>
    <phoneticPr fontId="3"/>
  </si>
  <si>
    <t>【禁止地域内外】</t>
    <rPh sb="1" eb="3">
      <t>キンシ</t>
    </rPh>
    <rPh sb="3" eb="5">
      <t>チイキ</t>
    </rPh>
    <rPh sb="5" eb="6">
      <t>ナイ</t>
    </rPh>
    <rPh sb="6" eb="7">
      <t>ガイ</t>
    </rPh>
    <phoneticPr fontId="3"/>
  </si>
  <si>
    <t>※４</t>
    <phoneticPr fontId="3"/>
  </si>
  <si>
    <t>※５</t>
    <phoneticPr fontId="3"/>
  </si>
  <si>
    <t>【位置】</t>
    <phoneticPr fontId="3"/>
  </si>
  <si>
    <t>※６</t>
    <phoneticPr fontId="3"/>
  </si>
  <si>
    <t>【照明装置】</t>
    <phoneticPr fontId="3"/>
  </si>
  <si>
    <t>照明装置がない場合は「無」、照明装置がある場合は「有」、点滅装置があるときは「点滅」、映像装置があるときは「映像」をプルダウンで選択してください。</t>
    <rPh sb="0" eb="2">
      <t>ショウメイ</t>
    </rPh>
    <rPh sb="2" eb="4">
      <t>ソウチ</t>
    </rPh>
    <rPh sb="7" eb="9">
      <t>バアイ</t>
    </rPh>
    <rPh sb="11" eb="12">
      <t>ナ</t>
    </rPh>
    <rPh sb="14" eb="16">
      <t>ショウメイ</t>
    </rPh>
    <rPh sb="16" eb="18">
      <t>ソウチ</t>
    </rPh>
    <rPh sb="21" eb="23">
      <t>バアイ</t>
    </rPh>
    <rPh sb="25" eb="26">
      <t>アリ</t>
    </rPh>
    <rPh sb="28" eb="30">
      <t>テンメツ</t>
    </rPh>
    <rPh sb="30" eb="32">
      <t>ソウチ</t>
    </rPh>
    <rPh sb="39" eb="41">
      <t>テンメツ</t>
    </rPh>
    <rPh sb="43" eb="45">
      <t>エイゾウ</t>
    </rPh>
    <rPh sb="45" eb="47">
      <t>ソウチ</t>
    </rPh>
    <rPh sb="54" eb="56">
      <t>エイゾウ</t>
    </rPh>
    <phoneticPr fontId="3"/>
  </si>
  <si>
    <t>※７</t>
    <phoneticPr fontId="3"/>
  </si>
  <si>
    <t>【道路占用】</t>
    <phoneticPr fontId="3"/>
  </si>
  <si>
    <t>道路占用の手続状況をプルダウンで選択してください。</t>
    <rPh sb="0" eb="2">
      <t>ドウロ</t>
    </rPh>
    <rPh sb="2" eb="4">
      <t>センヨウ</t>
    </rPh>
    <rPh sb="5" eb="7">
      <t>テツヅ</t>
    </rPh>
    <rPh sb="7" eb="9">
      <t>ジョウキョウ</t>
    </rPh>
    <phoneticPr fontId="3"/>
  </si>
  <si>
    <t>※８</t>
    <phoneticPr fontId="3"/>
  </si>
  <si>
    <t>【工作物確認】</t>
    <rPh sb="1" eb="4">
      <t>コウサクブツ</t>
    </rPh>
    <rPh sb="4" eb="6">
      <t>カクニン</t>
    </rPh>
    <phoneticPr fontId="3"/>
  </si>
  <si>
    <t>工作物確認の手続状況をプルダウンで選択してください。</t>
    <rPh sb="0" eb="3">
      <t>コウサクブツ</t>
    </rPh>
    <rPh sb="3" eb="5">
      <t>カクニン</t>
    </rPh>
    <rPh sb="6" eb="8">
      <t>テツヅ</t>
    </rPh>
    <rPh sb="8" eb="10">
      <t>ジョウキョウ</t>
    </rPh>
    <rPh sb="17" eb="19">
      <t>センタク</t>
    </rPh>
    <phoneticPr fontId="3"/>
  </si>
  <si>
    <t>※9</t>
    <phoneticPr fontId="3"/>
  </si>
  <si>
    <t>【工作物確認番号】</t>
    <rPh sb="1" eb="4">
      <t>コウサクブツ</t>
    </rPh>
    <rPh sb="4" eb="6">
      <t>カクニン</t>
    </rPh>
    <rPh sb="6" eb="8">
      <t>バンゴウ</t>
    </rPh>
    <phoneticPr fontId="3"/>
  </si>
  <si>
    <t>高さ４mを超える工作物確認が必要な物件で、初めての継続申請の場合記入してください。</t>
    <rPh sb="0" eb="1">
      <t>タカ</t>
    </rPh>
    <rPh sb="5" eb="6">
      <t>コ</t>
    </rPh>
    <rPh sb="8" eb="11">
      <t>コウサクブツ</t>
    </rPh>
    <rPh sb="11" eb="13">
      <t>カクニン</t>
    </rPh>
    <rPh sb="14" eb="16">
      <t>ヒツヨウ</t>
    </rPh>
    <rPh sb="17" eb="19">
      <t>ブッケン</t>
    </rPh>
    <rPh sb="21" eb="22">
      <t>ハジ</t>
    </rPh>
    <rPh sb="25" eb="27">
      <t>ケイゾク</t>
    </rPh>
    <rPh sb="27" eb="29">
      <t>シンセイ</t>
    </rPh>
    <rPh sb="30" eb="32">
      <t>バアイ</t>
    </rPh>
    <rPh sb="32" eb="34">
      <t>キニュウ</t>
    </rPh>
    <phoneticPr fontId="3"/>
  </si>
  <si>
    <t>※10</t>
    <phoneticPr fontId="3"/>
  </si>
  <si>
    <t>【壁面3/10】</t>
    <rPh sb="1" eb="3">
      <t>ヘキメン</t>
    </rPh>
    <phoneticPr fontId="3"/>
  </si>
  <si>
    <t>壁面看板の場合は、表示面積の合計が当該外面の面積の10分の３以下であることを確認し、「確認済」をプルダウンで選択してください。</t>
    <rPh sb="0" eb="2">
      <t>ヘキメン</t>
    </rPh>
    <rPh sb="2" eb="4">
      <t>カンバン</t>
    </rPh>
    <rPh sb="5" eb="7">
      <t>バアイ</t>
    </rPh>
    <rPh sb="9" eb="11">
      <t>ヒョウジ</t>
    </rPh>
    <rPh sb="11" eb="13">
      <t>メンセキ</t>
    </rPh>
    <rPh sb="14" eb="16">
      <t>ゴウケイ</t>
    </rPh>
    <rPh sb="17" eb="19">
      <t>トウガイ</t>
    </rPh>
    <rPh sb="19" eb="21">
      <t>ガイメン</t>
    </rPh>
    <rPh sb="22" eb="24">
      <t>メンセキ</t>
    </rPh>
    <rPh sb="27" eb="28">
      <t>ブン</t>
    </rPh>
    <rPh sb="30" eb="32">
      <t>イカ</t>
    </rPh>
    <rPh sb="38" eb="40">
      <t>カクニン</t>
    </rPh>
    <rPh sb="43" eb="45">
      <t>カクニン</t>
    </rPh>
    <rPh sb="45" eb="46">
      <t>ズ</t>
    </rPh>
    <rPh sb="54" eb="56">
      <t>センタク</t>
    </rPh>
    <phoneticPr fontId="3"/>
  </si>
  <si>
    <t>※11</t>
    <phoneticPr fontId="3"/>
  </si>
  <si>
    <t>【表示内容】</t>
    <phoneticPr fontId="3"/>
  </si>
  <si>
    <t>※12</t>
    <phoneticPr fontId="3"/>
  </si>
  <si>
    <t>【面積】</t>
    <phoneticPr fontId="3"/>
  </si>
  <si>
    <t>【基数】</t>
    <rPh sb="1" eb="3">
      <t>キスウ</t>
    </rPh>
    <phoneticPr fontId="3"/>
  </si>
  <si>
    <t>【自家用等の別】</t>
    <rPh sb="1" eb="4">
      <t>ジカヨウ</t>
    </rPh>
    <rPh sb="4" eb="5">
      <t>トウ</t>
    </rPh>
    <rPh sb="6" eb="7">
      <t>ベツ</t>
    </rPh>
    <phoneticPr fontId="3"/>
  </si>
  <si>
    <t>【手数料】</t>
    <rPh sb="1" eb="4">
      <t>テスウリョウ</t>
    </rPh>
    <phoneticPr fontId="3"/>
  </si>
  <si>
    <t>「横浜市屋外広告物条例のてびき」P17を参照してください。</t>
    <rPh sb="1" eb="3">
      <t>ヨコハマ</t>
    </rPh>
    <rPh sb="3" eb="4">
      <t>シ</t>
    </rPh>
    <rPh sb="4" eb="6">
      <t>オクガイ</t>
    </rPh>
    <rPh sb="6" eb="8">
      <t>コウコク</t>
    </rPh>
    <rPh sb="8" eb="9">
      <t>ブツ</t>
    </rPh>
    <rPh sb="9" eb="11">
      <t>ジョウレイ</t>
    </rPh>
    <rPh sb="20" eb="22">
      <t>サンショウ</t>
    </rPh>
    <phoneticPr fontId="3"/>
  </si>
  <si>
    <t>自家用の合計面積</t>
    <rPh sb="0" eb="3">
      <t>ジカヨウ</t>
    </rPh>
    <rPh sb="4" eb="6">
      <t>ゴウケイ</t>
    </rPh>
    <rPh sb="6" eb="8">
      <t>メンセキ</t>
    </rPh>
    <phoneticPr fontId="3"/>
  </si>
  <si>
    <t>管理用の合計面積</t>
    <rPh sb="0" eb="2">
      <t>カンリ</t>
    </rPh>
    <rPh sb="2" eb="3">
      <t>ヨウ</t>
    </rPh>
    <rPh sb="4" eb="6">
      <t>ゴウケイ</t>
    </rPh>
    <rPh sb="6" eb="8">
      <t>メンセキ</t>
    </rPh>
    <phoneticPr fontId="3"/>
  </si>
  <si>
    <t>申請区分
（※１）</t>
    <phoneticPr fontId="3"/>
  </si>
  <si>
    <t>用途地域
（※２）</t>
    <phoneticPr fontId="3"/>
  </si>
  <si>
    <t>禁止地域内外
（※３）</t>
    <phoneticPr fontId="3"/>
  </si>
  <si>
    <t>位置
（※５）</t>
    <rPh sb="0" eb="2">
      <t>イチ</t>
    </rPh>
    <phoneticPr fontId="3"/>
  </si>
  <si>
    <t>照明装置
（※６）</t>
    <rPh sb="0" eb="2">
      <t>ショウメイ</t>
    </rPh>
    <rPh sb="2" eb="4">
      <t>ソウチ</t>
    </rPh>
    <phoneticPr fontId="3"/>
  </si>
  <si>
    <t>道路占用
（※７）</t>
    <rPh sb="0" eb="2">
      <t>ドウロ</t>
    </rPh>
    <rPh sb="2" eb="4">
      <t>センヨウ</t>
    </rPh>
    <phoneticPr fontId="3"/>
  </si>
  <si>
    <t>工作物確認
（※８）</t>
    <phoneticPr fontId="3"/>
  </si>
  <si>
    <t>工作物確認
番号（※９）</t>
    <rPh sb="6" eb="8">
      <t>バンゴウ</t>
    </rPh>
    <phoneticPr fontId="3"/>
  </si>
  <si>
    <t>壁面3/10
（※10）</t>
    <rPh sb="0" eb="2">
      <t>ヘキメン</t>
    </rPh>
    <phoneticPr fontId="3"/>
  </si>
  <si>
    <t>表示内容１（※11）
表示内容２（※11）</t>
    <rPh sb="0" eb="2">
      <t>ヒョウジ</t>
    </rPh>
    <rPh sb="2" eb="4">
      <t>ナイヨウ</t>
    </rPh>
    <rPh sb="11" eb="13">
      <t>ヒョウジ</t>
    </rPh>
    <rPh sb="13" eb="15">
      <t>ナイヨウ</t>
    </rPh>
    <phoneticPr fontId="3"/>
  </si>
  <si>
    <t>縦(ｍ)</t>
    <rPh sb="0" eb="1">
      <t>タテ</t>
    </rPh>
    <phoneticPr fontId="3"/>
  </si>
  <si>
    <t>横(ｍ)</t>
    <rPh sb="0" eb="1">
      <t>ヨコ</t>
    </rPh>
    <phoneticPr fontId="3"/>
  </si>
  <si>
    <t>面数</t>
    <rPh sb="0" eb="1">
      <t>メン</t>
    </rPh>
    <rPh sb="1" eb="2">
      <t>スウ</t>
    </rPh>
    <phoneticPr fontId="3"/>
  </si>
  <si>
    <t>合計</t>
    <rPh sb="0" eb="2">
      <t>ゴウケイ</t>
    </rPh>
    <phoneticPr fontId="3"/>
  </si>
  <si>
    <t/>
  </si>
  <si>
    <t>その他</t>
    <rPh sb="2" eb="3">
      <t>タ</t>
    </rPh>
    <phoneticPr fontId="3"/>
  </si>
  <si>
    <t>合計</t>
    <rPh sb="0" eb="2">
      <t>ゴウケイ</t>
    </rPh>
    <phoneticPr fontId="3"/>
  </si>
  <si>
    <t>面積合計</t>
    <rPh sb="0" eb="2">
      <t>メンセキ</t>
    </rPh>
    <rPh sb="2" eb="4">
      <t>ゴウケイ</t>
    </rPh>
    <phoneticPr fontId="3"/>
  </si>
  <si>
    <t>No.</t>
    <phoneticPr fontId="3"/>
  </si>
  <si>
    <t>しばらくお待ちください</t>
    <rPh sb="5" eb="6">
      <t>マ</t>
    </rPh>
    <phoneticPr fontId="3"/>
  </si>
  <si>
    <t>面積算定一覧表</t>
    <rPh sb="0" eb="2">
      <t>メンセキ</t>
    </rPh>
    <rPh sb="2" eb="4">
      <t>サンテイ</t>
    </rPh>
    <rPh sb="4" eb="6">
      <t>イチラン</t>
    </rPh>
    <rPh sb="6" eb="7">
      <t>ヒョウ</t>
    </rPh>
    <phoneticPr fontId="3"/>
  </si>
  <si>
    <t>基数</t>
    <rPh sb="0" eb="2">
      <t>キスウ</t>
    </rPh>
    <phoneticPr fontId="3"/>
  </si>
  <si>
    <t>地上から上端までの高さ１～５
（※13）</t>
    <rPh sb="0" eb="2">
      <t>チジョウ</t>
    </rPh>
    <rPh sb="4" eb="6">
      <t>ジョウタン</t>
    </rPh>
    <rPh sb="9" eb="10">
      <t>タカ</t>
    </rPh>
    <phoneticPr fontId="3"/>
  </si>
  <si>
    <t>はり札等</t>
  </si>
  <si>
    <t>電車・自動車・船舶外面利用</t>
  </si>
  <si>
    <t>壁面看板</t>
  </si>
  <si>
    <t>袖看板等</t>
  </si>
  <si>
    <t>屋上看板</t>
  </si>
  <si>
    <t>広告塔・広告板</t>
  </si>
  <si>
    <t>広告宣伝車</t>
  </si>
  <si>
    <t>ア―チ</t>
  </si>
  <si>
    <t>立看板等</t>
  </si>
  <si>
    <t>広告幕</t>
  </si>
  <si>
    <t>広告旗</t>
  </si>
  <si>
    <t>アドバル―ン</t>
  </si>
  <si>
    <t>消火栓標識利用</t>
  </si>
  <si>
    <t>バス停留所標識利用</t>
  </si>
  <si>
    <t>投影広告物</t>
  </si>
  <si>
    <t>無</t>
    <rPh sb="0" eb="1">
      <t>ナ</t>
    </rPh>
    <phoneticPr fontId="7"/>
  </si>
  <si>
    <t>有</t>
    <rPh sb="0" eb="1">
      <t>アリ</t>
    </rPh>
    <phoneticPr fontId="7"/>
  </si>
  <si>
    <t>点滅</t>
    <rPh sb="0" eb="2">
      <t>テンメツ</t>
    </rPh>
    <phoneticPr fontId="7"/>
  </si>
  <si>
    <t>映像</t>
    <rPh sb="0" eb="2">
      <t>エイゾウ</t>
    </rPh>
    <phoneticPr fontId="7"/>
  </si>
  <si>
    <t>はり紙</t>
    <phoneticPr fontId="3"/>
  </si>
  <si>
    <t>電柱・街灯柱等利用_巻き付け</t>
    <phoneticPr fontId="3"/>
  </si>
  <si>
    <t>電柱・街灯柱等利用_添加</t>
    <phoneticPr fontId="3"/>
  </si>
  <si>
    <t>電車・自動車・船舶外面利用_特</t>
    <phoneticPr fontId="3"/>
  </si>
  <si>
    <t>面積１～５（※14）</t>
    <rPh sb="0" eb="2">
      <t>メンセキ</t>
    </rPh>
    <phoneticPr fontId="3"/>
  </si>
  <si>
    <t>基数
（※15）</t>
    <rPh sb="0" eb="2">
      <t>キスウ</t>
    </rPh>
    <phoneticPr fontId="3"/>
  </si>
  <si>
    <t>自家用等の別
（※16）</t>
    <rPh sb="0" eb="3">
      <t>ジカヨウ</t>
    </rPh>
    <rPh sb="3" eb="4">
      <t>トウ</t>
    </rPh>
    <rPh sb="5" eb="6">
      <t>ベツ</t>
    </rPh>
    <phoneticPr fontId="3"/>
  </si>
  <si>
    <t>手数料
（※17）</t>
    <rPh sb="0" eb="3">
      <t>テスウリョウ</t>
    </rPh>
    <phoneticPr fontId="3"/>
  </si>
  <si>
    <t>※13</t>
  </si>
  <si>
    <t>※14</t>
  </si>
  <si>
    <t>※15</t>
  </si>
  <si>
    <t>※16</t>
  </si>
  <si>
    <t>※17</t>
  </si>
  <si>
    <t>【地上から上端までの高さ】</t>
    <phoneticPr fontId="3"/>
  </si>
  <si>
    <t>次の項目の※１～8,10及び16はプルダウンで選択してください</t>
    <rPh sb="0" eb="1">
      <t>ツギ</t>
    </rPh>
    <rPh sb="2" eb="4">
      <t>コウモク</t>
    </rPh>
    <rPh sb="12" eb="13">
      <t>オヨ</t>
    </rPh>
    <rPh sb="23" eb="25">
      <t>センタク</t>
    </rPh>
    <phoneticPr fontId="3"/>
  </si>
  <si>
    <t>広告物等の掲出位置をプルダウンで選択してください。</t>
    <rPh sb="3" eb="4">
      <t>トウ</t>
    </rPh>
    <rPh sb="5" eb="7">
      <t>ケイシュツ</t>
    </rPh>
    <phoneticPr fontId="3"/>
  </si>
  <si>
    <t>【広告物等の高さ】</t>
    <phoneticPr fontId="3"/>
  </si>
  <si>
    <t>広告物等の基数を記載してください。</t>
    <rPh sb="0" eb="2">
      <t>コウコク</t>
    </rPh>
    <rPh sb="2" eb="3">
      <t>ブツ</t>
    </rPh>
    <rPh sb="3" eb="4">
      <t>トウ</t>
    </rPh>
    <rPh sb="5" eb="7">
      <t>キスウ</t>
    </rPh>
    <rPh sb="8" eb="10">
      <t>キサイ</t>
    </rPh>
    <phoneticPr fontId="3"/>
  </si>
  <si>
    <t>広告物等の自家用、管理用、その他又は法令をプルダウンで選択してください。</t>
    <rPh sb="0" eb="2">
      <t>コウコク</t>
    </rPh>
    <rPh sb="2" eb="3">
      <t>ブツ</t>
    </rPh>
    <rPh sb="3" eb="4">
      <t>トウ</t>
    </rPh>
    <rPh sb="5" eb="8">
      <t>ジカヨウ</t>
    </rPh>
    <rPh sb="9" eb="12">
      <t>カンリヨウ</t>
    </rPh>
    <rPh sb="16" eb="17">
      <t>マタ</t>
    </rPh>
    <rPh sb="27" eb="29">
      <t>センタク</t>
    </rPh>
    <phoneticPr fontId="3"/>
  </si>
  <si>
    <t>広告物等の種類
（※４）</t>
    <rPh sb="0" eb="2">
      <t>コウコク</t>
    </rPh>
    <rPh sb="2" eb="3">
      <t>ブツ</t>
    </rPh>
    <rPh sb="3" eb="4">
      <t>トウ</t>
    </rPh>
    <rPh sb="5" eb="7">
      <t>シュルイ</t>
    </rPh>
    <phoneticPr fontId="3"/>
  </si>
  <si>
    <t>広告物等の縦及び横の長さ並びに面数を小数点以下第３位を四捨五入して記載してください。形状が複雑な場合は面数と合計のみ記載し、意匠図に計算式を記載してください。</t>
    <rPh sb="0" eb="2">
      <t>コウコク</t>
    </rPh>
    <rPh sb="2" eb="3">
      <t>ブツ</t>
    </rPh>
    <rPh sb="3" eb="4">
      <t>トウ</t>
    </rPh>
    <rPh sb="5" eb="6">
      <t>タテ</t>
    </rPh>
    <rPh sb="6" eb="7">
      <t>オヨ</t>
    </rPh>
    <rPh sb="8" eb="9">
      <t>ヨコ</t>
    </rPh>
    <rPh sb="10" eb="11">
      <t>ナガ</t>
    </rPh>
    <rPh sb="12" eb="13">
      <t>ナラ</t>
    </rPh>
    <rPh sb="15" eb="16">
      <t>メン</t>
    </rPh>
    <rPh sb="16" eb="17">
      <t>スウ</t>
    </rPh>
    <rPh sb="18" eb="21">
      <t>ショウスウテン</t>
    </rPh>
    <rPh sb="42" eb="44">
      <t>ケイジョウ</t>
    </rPh>
    <rPh sb="45" eb="47">
      <t>フクザツ</t>
    </rPh>
    <rPh sb="48" eb="50">
      <t>バアイ</t>
    </rPh>
    <rPh sb="51" eb="52">
      <t>メン</t>
    </rPh>
    <rPh sb="52" eb="53">
      <t>スウ</t>
    </rPh>
    <rPh sb="54" eb="56">
      <t>ゴウケイ</t>
    </rPh>
    <rPh sb="58" eb="60">
      <t>キサイ</t>
    </rPh>
    <rPh sb="62" eb="64">
      <t>イショウ</t>
    </rPh>
    <rPh sb="64" eb="65">
      <t>ズ</t>
    </rPh>
    <rPh sb="66" eb="69">
      <t>ケイサンシキ</t>
    </rPh>
    <rPh sb="70" eb="72">
      <t>キサイ</t>
    </rPh>
    <phoneticPr fontId="3"/>
  </si>
  <si>
    <t>広告物等の表示内容を簡潔に記載してください。</t>
    <rPh sb="3" eb="4">
      <t>トウ</t>
    </rPh>
    <phoneticPr fontId="3"/>
  </si>
  <si>
    <t>【広告物等の種類】</t>
    <rPh sb="4" eb="5">
      <t>トウ</t>
    </rPh>
    <phoneticPr fontId="3"/>
  </si>
  <si>
    <t>広告物等の高さ
（※12）</t>
    <rPh sb="0" eb="4">
      <t>コウコクブツトウ</t>
    </rPh>
    <rPh sb="5" eb="6">
      <t>タカ</t>
    </rPh>
    <phoneticPr fontId="3"/>
  </si>
  <si>
    <t>広告物等の下端から上端までの高さを記載してください。※掲出物件の高さも含みます。</t>
    <rPh sb="0" eb="2">
      <t>コウコク</t>
    </rPh>
    <rPh sb="2" eb="3">
      <t>ブツ</t>
    </rPh>
    <rPh sb="3" eb="4">
      <t>トウ</t>
    </rPh>
    <rPh sb="5" eb="7">
      <t>カタン</t>
    </rPh>
    <rPh sb="27" eb="31">
      <t>ケイシュツブッケン</t>
    </rPh>
    <rPh sb="32" eb="33">
      <t>タカ</t>
    </rPh>
    <rPh sb="35" eb="36">
      <t>フク</t>
    </rPh>
    <phoneticPr fontId="3"/>
  </si>
  <si>
    <t>地上から広告物等の上端までの高さを記載してください。※掲出物件の高さも含みます。</t>
    <phoneticPr fontId="3"/>
  </si>
  <si>
    <t>広告物等の自家用、管理用、その他をプルダウンで選択してください。</t>
    <rPh sb="0" eb="2">
      <t>コウコク</t>
    </rPh>
    <rPh sb="2" eb="3">
      <t>ブツ</t>
    </rPh>
    <rPh sb="3" eb="4">
      <t>トウ</t>
    </rPh>
    <rPh sb="5" eb="8">
      <t>ジカヨウ</t>
    </rPh>
    <rPh sb="9" eb="12">
      <t>カンリヨウ</t>
    </rPh>
    <rPh sb="23" eb="25">
      <t>センタク</t>
    </rPh>
    <phoneticPr fontId="3"/>
  </si>
  <si>
    <t>※行が足りない場合は、適宜追加してください。</t>
    <rPh sb="1" eb="2">
      <t>ギョウ</t>
    </rPh>
    <rPh sb="3" eb="4">
      <t>タ</t>
    </rPh>
    <rPh sb="7" eb="9">
      <t>バアイ</t>
    </rPh>
    <rPh sb="11" eb="15">
      <t>テキギツイカ</t>
    </rPh>
    <phoneticPr fontId="3"/>
  </si>
  <si>
    <t>第一種低層住居専用地域</t>
  </si>
  <si>
    <t>禁止地域内</t>
  </si>
  <si>
    <t>北東</t>
  </si>
  <si>
    <t>有</t>
  </si>
  <si>
    <t>不要</t>
  </si>
  <si>
    <t>確認済</t>
  </si>
  <si>
    <t>（マーク）株式会社　〇〇商店</t>
    <phoneticPr fontId="3"/>
  </si>
  <si>
    <t>自家用</t>
  </si>
  <si>
    <t>広告物等の縦及び横の長さ並びに面数を小数点以下第３位を四捨五入して記載してください。</t>
    <rPh sb="0" eb="2">
      <t>コウコク</t>
    </rPh>
    <rPh sb="2" eb="3">
      <t>ブツ</t>
    </rPh>
    <rPh sb="3" eb="4">
      <t>トウ</t>
    </rPh>
    <rPh sb="5" eb="6">
      <t>タテ</t>
    </rPh>
    <rPh sb="6" eb="7">
      <t>オヨ</t>
    </rPh>
    <rPh sb="8" eb="9">
      <t>ヨコ</t>
    </rPh>
    <rPh sb="10" eb="11">
      <t>ナガ</t>
    </rPh>
    <rPh sb="12" eb="13">
      <t>ナラ</t>
    </rPh>
    <rPh sb="15" eb="16">
      <t>メン</t>
    </rPh>
    <rPh sb="16" eb="17">
      <t>スウ</t>
    </rPh>
    <rPh sb="18" eb="21">
      <t>ショウスウテン</t>
    </rPh>
    <phoneticPr fontId="3"/>
  </si>
  <si>
    <t>※計算式が「その他」に収まりきらない場合は意匠図に計算式を記載してください。</t>
    <phoneticPr fontId="3"/>
  </si>
  <si>
    <t>面積算定一覧表＜記載例＞</t>
    <rPh sb="0" eb="2">
      <t>メンセキ</t>
    </rPh>
    <rPh sb="2" eb="4">
      <t>サンテイ</t>
    </rPh>
    <rPh sb="4" eb="6">
      <t>イチラン</t>
    </rPh>
    <rPh sb="6" eb="7">
      <t>ヒョウ</t>
    </rPh>
    <phoneticPr fontId="3"/>
  </si>
  <si>
    <t>※９</t>
    <phoneticPr fontId="3"/>
  </si>
  <si>
    <t>設置</t>
  </si>
  <si>
    <t>新規設置</t>
  </si>
  <si>
    <t>商業地域</t>
  </si>
  <si>
    <t>禁止地域外</t>
  </si>
  <si>
    <t>北西</t>
  </si>
  <si>
    <t>映像</t>
  </si>
  <si>
    <t>（マーク）株式会社　〇〇商店</t>
    <phoneticPr fontId="3"/>
  </si>
  <si>
    <t>変更</t>
  </si>
  <si>
    <t>準住居地域</t>
  </si>
  <si>
    <t>南</t>
  </si>
  <si>
    <t>無</t>
  </si>
  <si>
    <t>継続</t>
  </si>
  <si>
    <t>マーク</t>
    <phoneticPr fontId="3"/>
  </si>
  <si>
    <t>4×4×0.5</t>
    <phoneticPr fontId="3"/>
  </si>
  <si>
    <t>許可済</t>
  </si>
  <si>
    <t>P</t>
    <phoneticPr fontId="3"/>
  </si>
  <si>
    <t>管理用</t>
  </si>
  <si>
    <t>申請区分</t>
    <phoneticPr fontId="3"/>
  </si>
  <si>
    <t>用途地域</t>
    <phoneticPr fontId="3"/>
  </si>
  <si>
    <t>禁止地域内外</t>
    <phoneticPr fontId="3"/>
  </si>
  <si>
    <t>広告物等の種類</t>
    <rPh sb="0" eb="2">
      <t>コウコク</t>
    </rPh>
    <rPh sb="2" eb="3">
      <t>ブツ</t>
    </rPh>
    <rPh sb="3" eb="4">
      <t>トウ</t>
    </rPh>
    <rPh sb="5" eb="7">
      <t>シュルイ</t>
    </rPh>
    <phoneticPr fontId="3"/>
  </si>
  <si>
    <t>位置</t>
    <rPh sb="0" eb="2">
      <t>イチ</t>
    </rPh>
    <phoneticPr fontId="3"/>
  </si>
  <si>
    <t>照明装置</t>
    <rPh sb="0" eb="2">
      <t>ショウメイ</t>
    </rPh>
    <rPh sb="2" eb="4">
      <t>ソウチ</t>
    </rPh>
    <phoneticPr fontId="3"/>
  </si>
  <si>
    <t>道路占用</t>
    <rPh sb="0" eb="2">
      <t>ドウロ</t>
    </rPh>
    <rPh sb="2" eb="4">
      <t>センヨウ</t>
    </rPh>
    <phoneticPr fontId="3"/>
  </si>
  <si>
    <t>壁面3/10</t>
    <rPh sb="0" eb="2">
      <t>ヘキメン</t>
    </rPh>
    <phoneticPr fontId="3"/>
  </si>
  <si>
    <t>表示内容</t>
    <rPh sb="0" eb="2">
      <t>ヒョウジ</t>
    </rPh>
    <rPh sb="2" eb="4">
      <t>ナイヨウ</t>
    </rPh>
    <phoneticPr fontId="3"/>
  </si>
  <si>
    <t>広告物等の高さ</t>
    <rPh sb="0" eb="4">
      <t>コウコクブツトウ</t>
    </rPh>
    <rPh sb="5" eb="6">
      <t>タカ</t>
    </rPh>
    <phoneticPr fontId="3"/>
  </si>
  <si>
    <t>地上から上端までの高さ</t>
    <rPh sb="0" eb="2">
      <t>チジョウ</t>
    </rPh>
    <rPh sb="4" eb="6">
      <t>ジョウタン</t>
    </rPh>
    <rPh sb="9" eb="10">
      <t>タカ</t>
    </rPh>
    <phoneticPr fontId="3"/>
  </si>
  <si>
    <t>面積</t>
    <rPh sb="0" eb="2">
      <t>メンセキ</t>
    </rPh>
    <phoneticPr fontId="3"/>
  </si>
  <si>
    <t>自家用等の別</t>
    <rPh sb="0" eb="3">
      <t>ジカヨウ</t>
    </rPh>
    <rPh sb="3" eb="4">
      <t>トウ</t>
    </rPh>
    <rPh sb="5" eb="6">
      <t>ベツ</t>
    </rPh>
    <phoneticPr fontId="3"/>
  </si>
  <si>
    <t>既に許可を受けている広告物等については、前回許可書内訳の「広告物№」と一致させてください。</t>
    <phoneticPr fontId="3"/>
  </si>
  <si>
    <t>壁面看板の場合は、表示面積の合計（映像装置を使用する場合は「映像を表示する部分の表示面積の４倍」と「その他の部分の表示面積」との合計）が</t>
    <rPh sb="0" eb="2">
      <t>ヘキメン</t>
    </rPh>
    <rPh sb="2" eb="4">
      <t>カンバン</t>
    </rPh>
    <rPh sb="5" eb="7">
      <t>バアイ</t>
    </rPh>
    <rPh sb="9" eb="11">
      <t>ヒョウジ</t>
    </rPh>
    <rPh sb="11" eb="13">
      <t>メンセキ</t>
    </rPh>
    <rPh sb="14" eb="16">
      <t>ゴウケイ</t>
    </rPh>
    <rPh sb="26" eb="28">
      <t>バアイ</t>
    </rPh>
    <rPh sb="46" eb="47">
      <t>バイ</t>
    </rPh>
    <phoneticPr fontId="3"/>
  </si>
  <si>
    <t>当該壁面の面積の10分の３以下であることを確認し、「確認済」をプルダウンで選択してください。</t>
    <rPh sb="2" eb="3">
      <t>ヘキ</t>
    </rPh>
    <phoneticPr fontId="3"/>
  </si>
  <si>
    <t>※立面図に当該壁面の面積、当該壁面に掲出されている壁面看板の合計面積及びその計算式を記載してください。</t>
    <rPh sb="1" eb="4">
      <t>リツメンズ</t>
    </rPh>
    <rPh sb="5" eb="9">
      <t>トウガイヘキメン</t>
    </rPh>
    <rPh sb="10" eb="12">
      <t>メンセキ</t>
    </rPh>
    <rPh sb="13" eb="15">
      <t>トウガイ</t>
    </rPh>
    <rPh sb="15" eb="17">
      <t>ヘキメン</t>
    </rPh>
    <rPh sb="18" eb="20">
      <t>ケイシュツ</t>
    </rPh>
    <rPh sb="25" eb="29">
      <t>ヘキメンカンバン</t>
    </rPh>
    <rPh sb="30" eb="34">
      <t>ゴウケイメンセキ</t>
    </rPh>
    <rPh sb="34" eb="35">
      <t>オヨ</t>
    </rPh>
    <rPh sb="38" eb="40">
      <t>ケイサン</t>
    </rPh>
    <rPh sb="40" eb="41">
      <t>シキ</t>
    </rPh>
    <rPh sb="42" eb="44">
      <t>キサイ</t>
    </rPh>
    <phoneticPr fontId="3"/>
  </si>
  <si>
    <t>広告物等の形状が複雑で縦及び横の長さ並びに面数のみでは計算できない場合は「その他」に計算式を記載してください。</t>
    <rPh sb="0" eb="4">
      <t>コウコクブツトウ</t>
    </rPh>
    <rPh sb="11" eb="12">
      <t>タテ</t>
    </rPh>
    <rPh sb="12" eb="13">
      <t>オヨ</t>
    </rPh>
    <rPh sb="14" eb="15">
      <t>ヨコ</t>
    </rPh>
    <rPh sb="16" eb="17">
      <t>ナガ</t>
    </rPh>
    <rPh sb="18" eb="19">
      <t>ナラ</t>
    </rPh>
    <rPh sb="21" eb="22">
      <t>メン</t>
    </rPh>
    <rPh sb="22" eb="23">
      <t>スウ</t>
    </rPh>
    <rPh sb="27" eb="29">
      <t>ケイサン</t>
    </rPh>
    <rPh sb="33" eb="35">
      <t>バアイ</t>
    </rPh>
    <rPh sb="39" eb="40">
      <t>タ</t>
    </rPh>
    <phoneticPr fontId="3"/>
  </si>
  <si>
    <t>※７</t>
  </si>
  <si>
    <t>※８</t>
  </si>
  <si>
    <t>※１１</t>
  </si>
  <si>
    <t>※１２</t>
  </si>
  <si>
    <t>※１３</t>
    <phoneticPr fontId="3"/>
  </si>
  <si>
    <t>※１４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</si>
</sst>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 "/>
  </numFmts>
  <fonts count="1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0"/>
      <name val="ＭＳ Ｐゴシック"/>
      <family val="3"/>
      <charset val="128"/>
      <scheme val="minor"/>
    </font>
    <font>
      <b/>
      <sz val="10"/>
      <color theme="0" tint="-0.249977111117893"/>
      <name val="ＭＳ 明朝"/>
      <family val="1"/>
      <charset val="128"/>
    </font>
    <font>
      <sz val="11"/>
      <color theme="0"/>
      <name val="ＭＳ Ｐゴシック"/>
      <family val="2"/>
      <charset val="128"/>
      <scheme val="minor"/>
    </font>
    <font>
      <b/>
      <sz val="9"/>
      <color indexed="81"/>
      <name val="MS P ゴシック"/>
      <family val="3"/>
      <charset val="128"/>
    </font>
    <font>
      <sz val="16"/>
      <name val="ＭＳ Ｐゴシック"/>
      <family val="2"/>
      <scheme val="minor"/>
    </font>
    <font>
      <sz val="11"/>
      <name val="ＭＳ Ｐゴシック"/>
      <family val="3"/>
      <charset val="128"/>
      <scheme val="minor"/>
    </font>
    <font>
      <sz val="16"/>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0"/>
      <name val="ＭＳ Ｐゴシック"/>
      <family val="3"/>
      <charset val="128"/>
      <scheme val="minor"/>
    </font>
    <font>
      <b/>
      <sz val="11"/>
      <color theme="0"/>
      <name val="ＭＳ Ｐゴシック"/>
      <family val="2"/>
      <charset val="128"/>
      <scheme val="minor"/>
    </font>
  </fonts>
  <fills count="17">
    <fill>
      <patternFill patternType="none"/>
    </fill>
    <fill>
      <patternFill patternType="gray125"/>
    </fill>
    <fill>
      <patternFill patternType="solid">
        <fgColor theme="0" tint="-0.249977111117893"/>
        <bgColor indexed="64"/>
      </patternFill>
    </fill>
    <fill>
      <patternFill patternType="solid">
        <fgColor rgb="FFFFFFCC"/>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5"/>
      </patternFill>
    </fill>
    <fill>
      <patternFill patternType="solid">
        <fgColor theme="8"/>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8" tint="0.79998168889431442"/>
        <bgColor indexed="64"/>
      </patternFill>
    </fill>
    <fill>
      <patternFill patternType="solid">
        <fgColor rgb="FF5F9BD5"/>
        <bgColor indexed="64"/>
      </patternFill>
    </fill>
    <fill>
      <patternFill patternType="solid">
        <fgColor rgb="FFA5A5A5"/>
      </patternFill>
    </fill>
    <fill>
      <patternFill patternType="solid">
        <fgColor theme="8" tint="0.39997558519241921"/>
        <bgColor indexed="64"/>
      </patternFill>
    </fill>
    <fill>
      <patternFill patternType="solid">
        <fgColor rgb="FFFFFF00"/>
        <bgColor indexed="64"/>
      </patternFill>
    </fill>
  </fills>
  <borders count="34">
    <border>
      <left/>
      <right/>
      <top/>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s>
  <cellStyleXfs count="14">
    <xf numFmtId="0" fontId="0" fillId="0" borderId="0">
      <alignment vertical="center"/>
    </xf>
    <xf numFmtId="0" fontId="4" fillId="0" borderId="0"/>
    <xf numFmtId="0" fontId="4" fillId="3" borderId="2" applyNumberFormat="0" applyFont="0" applyAlignment="0" applyProtection="0">
      <alignment vertical="center"/>
    </xf>
    <xf numFmtId="0" fontId="5" fillId="0" borderId="0"/>
    <xf numFmtId="0" fontId="2" fillId="0" borderId="0">
      <alignment vertical="center"/>
    </xf>
    <xf numFmtId="6" fontId="5" fillId="0" borderId="0" applyFont="0" applyFill="0" applyBorder="0" applyAlignment="0" applyProtection="0"/>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1" fillId="0" borderId="0">
      <alignment vertical="center"/>
    </xf>
    <xf numFmtId="6" fontId="5" fillId="0" borderId="0" applyFont="0" applyFill="0" applyBorder="0" applyAlignment="0" applyProtection="0"/>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6" fillId="14" borderId="33" applyNumberFormat="0" applyAlignment="0" applyProtection="0">
      <alignment vertical="center"/>
    </xf>
  </cellStyleXfs>
  <cellXfs count="155">
    <xf numFmtId="0" fontId="0" fillId="0" borderId="0" xfId="0">
      <alignment vertical="center"/>
    </xf>
    <xf numFmtId="0" fontId="6" fillId="0" borderId="0" xfId="1" applyFont="1" applyAlignment="1" applyProtection="1">
      <alignment vertical="center"/>
    </xf>
    <xf numFmtId="0" fontId="0" fillId="6" borderId="0" xfId="0" applyFill="1">
      <alignment vertical="center"/>
    </xf>
    <xf numFmtId="0" fontId="8" fillId="8" borderId="13" xfId="6" applyBorder="1" applyAlignment="1" applyProtection="1">
      <alignment horizontal="center" vertical="center" shrinkToFit="1"/>
    </xf>
    <xf numFmtId="0" fontId="10" fillId="0" borderId="0" xfId="1" applyFont="1" applyAlignment="1">
      <alignment vertical="center"/>
    </xf>
    <xf numFmtId="0" fontId="11" fillId="0" borderId="0" xfId="1" applyFont="1" applyAlignment="1">
      <alignment vertical="center"/>
    </xf>
    <xf numFmtId="49" fontId="12" fillId="0" borderId="0" xfId="1" applyNumberFormat="1" applyFont="1" applyAlignment="1">
      <alignment horizontal="center" vertical="center"/>
    </xf>
    <xf numFmtId="49" fontId="11" fillId="0" borderId="0" xfId="1" applyNumberFormat="1" applyFont="1" applyAlignment="1">
      <alignment vertical="center" shrinkToFit="1"/>
    </xf>
    <xf numFmtId="0" fontId="11" fillId="0" borderId="0" xfId="1" applyFont="1" applyAlignment="1">
      <alignment vertical="center" shrinkToFit="1"/>
    </xf>
    <xf numFmtId="3" fontId="11" fillId="0" borderId="0" xfId="1" applyNumberFormat="1" applyFont="1" applyAlignment="1" applyProtection="1">
      <alignment vertical="center"/>
    </xf>
    <xf numFmtId="0" fontId="11" fillId="0" borderId="0" xfId="1" applyFont="1" applyAlignment="1" applyProtection="1">
      <alignment vertical="center"/>
    </xf>
    <xf numFmtId="49" fontId="11" fillId="0" borderId="0" xfId="1" applyNumberFormat="1" applyFont="1" applyAlignment="1" applyProtection="1">
      <alignment vertical="center"/>
    </xf>
    <xf numFmtId="49" fontId="11" fillId="0" borderId="0" xfId="1" applyNumberFormat="1" applyFont="1" applyAlignment="1" applyProtection="1">
      <alignment vertical="center" shrinkToFit="1"/>
    </xf>
    <xf numFmtId="0" fontId="11" fillId="0" borderId="0" xfId="1" applyFont="1" applyAlignment="1" applyProtection="1">
      <alignment vertical="center" shrinkToFit="1"/>
    </xf>
    <xf numFmtId="0" fontId="11" fillId="0" borderId="0" xfId="1" applyFont="1" applyBorder="1" applyAlignment="1" applyProtection="1">
      <alignment vertical="center"/>
    </xf>
    <xf numFmtId="0" fontId="11" fillId="0" borderId="0" xfId="1" applyFont="1" applyBorder="1" applyAlignment="1" applyProtection="1">
      <alignment vertical="center" shrinkToFit="1"/>
    </xf>
    <xf numFmtId="0" fontId="11" fillId="4" borderId="26" xfId="1" applyFont="1" applyFill="1" applyBorder="1" applyAlignment="1" applyProtection="1">
      <alignment vertical="center" shrinkToFit="1"/>
    </xf>
    <xf numFmtId="0" fontId="11" fillId="0" borderId="0" xfId="1" applyFont="1" applyAlignment="1" applyProtection="1">
      <alignment horizontal="left" vertical="center" shrinkToFit="1"/>
    </xf>
    <xf numFmtId="0" fontId="11" fillId="0" borderId="0" xfId="1" applyFont="1" applyFill="1" applyBorder="1" applyAlignment="1" applyProtection="1">
      <alignment vertical="center"/>
    </xf>
    <xf numFmtId="0" fontId="11" fillId="5" borderId="14" xfId="1" applyFont="1" applyFill="1" applyBorder="1" applyAlignment="1" applyProtection="1">
      <alignment horizontal="center" vertical="center"/>
    </xf>
    <xf numFmtId="0" fontId="11" fillId="5" borderId="15" xfId="1" applyFont="1" applyFill="1" applyBorder="1" applyAlignment="1" applyProtection="1">
      <alignment horizontal="center" vertical="center"/>
    </xf>
    <xf numFmtId="49" fontId="11" fillId="5" borderId="15" xfId="1" applyNumberFormat="1" applyFont="1" applyFill="1" applyBorder="1" applyAlignment="1" applyProtection="1">
      <alignment horizontal="center" vertical="center"/>
    </xf>
    <xf numFmtId="49" fontId="11" fillId="5" borderId="15" xfId="1" applyNumberFormat="1" applyFont="1" applyFill="1" applyBorder="1" applyAlignment="1" applyProtection="1">
      <alignment horizontal="center" vertical="center" shrinkToFit="1"/>
    </xf>
    <xf numFmtId="176" fontId="11" fillId="5" borderId="15" xfId="1" applyNumberFormat="1" applyFont="1" applyFill="1" applyBorder="1" applyAlignment="1" applyProtection="1">
      <alignment vertical="center"/>
    </xf>
    <xf numFmtId="0" fontId="11" fillId="5" borderId="15" xfId="1" applyFont="1" applyFill="1" applyBorder="1" applyAlignment="1" applyProtection="1">
      <alignment vertical="center"/>
    </xf>
    <xf numFmtId="0" fontId="11" fillId="5" borderId="15" xfId="1" applyFont="1" applyFill="1" applyBorder="1" applyAlignment="1" applyProtection="1">
      <alignment horizontal="left" vertical="center" shrinkToFit="1"/>
    </xf>
    <xf numFmtId="176" fontId="11" fillId="3" borderId="15" xfId="2" applyNumberFormat="1" applyFont="1" applyBorder="1" applyAlignment="1" applyProtection="1">
      <alignment vertical="center" shrinkToFit="1"/>
    </xf>
    <xf numFmtId="0" fontId="11" fillId="4" borderId="15" xfId="1" applyFont="1" applyFill="1" applyBorder="1" applyAlignment="1" applyProtection="1">
      <alignment vertical="center" shrinkToFit="1"/>
    </xf>
    <xf numFmtId="0" fontId="11" fillId="5" borderId="16" xfId="1" applyFont="1" applyFill="1" applyBorder="1" applyAlignment="1" applyProtection="1">
      <alignment horizontal="center" vertical="center" shrinkToFit="1"/>
    </xf>
    <xf numFmtId="3" fontId="11" fillId="4" borderId="16" xfId="1" applyNumberFormat="1" applyFont="1" applyFill="1" applyBorder="1" applyAlignment="1" applyProtection="1">
      <alignment horizontal="right" vertical="center" shrinkToFit="1"/>
    </xf>
    <xf numFmtId="49" fontId="11" fillId="0" borderId="21" xfId="1" applyNumberFormat="1" applyFont="1" applyBorder="1" applyAlignment="1" applyProtection="1">
      <alignment horizontal="center" vertical="center" shrinkToFit="1"/>
      <protection locked="0"/>
    </xf>
    <xf numFmtId="176" fontId="11" fillId="0" borderId="18" xfId="1" applyNumberFormat="1" applyFont="1" applyBorder="1" applyAlignment="1" applyProtection="1">
      <alignment vertical="center" shrinkToFit="1"/>
      <protection locked="0"/>
    </xf>
    <xf numFmtId="0" fontId="11" fillId="0" borderId="18" xfId="1" applyFont="1" applyBorder="1" applyAlignment="1" applyProtection="1">
      <alignment vertical="center" shrinkToFit="1"/>
      <protection locked="0"/>
    </xf>
    <xf numFmtId="49" fontId="11" fillId="0" borderId="7" xfId="1" applyNumberFormat="1" applyFont="1" applyBorder="1" applyAlignment="1" applyProtection="1">
      <alignment horizontal="left" vertical="center" shrinkToFit="1"/>
      <protection locked="0"/>
    </xf>
    <xf numFmtId="49" fontId="11" fillId="0" borderId="21" xfId="1" applyNumberFormat="1" applyFont="1" applyBorder="1" applyAlignment="1" applyProtection="1">
      <alignment horizontal="left" vertical="center" shrinkToFit="1"/>
      <protection locked="0"/>
    </xf>
    <xf numFmtId="176" fontId="11" fillId="0" borderId="11" xfId="1" applyNumberFormat="1" applyFont="1" applyBorder="1" applyAlignment="1" applyProtection="1">
      <alignment vertical="center" shrinkToFit="1"/>
      <protection locked="0"/>
    </xf>
    <xf numFmtId="0" fontId="11" fillId="0" borderId="11" xfId="1" applyFont="1" applyBorder="1" applyAlignment="1" applyProtection="1">
      <alignment vertical="center" shrinkToFit="1"/>
      <protection locked="0"/>
    </xf>
    <xf numFmtId="49" fontId="11" fillId="0" borderId="11" xfId="1" applyNumberFormat="1" applyFont="1" applyBorder="1" applyAlignment="1" applyProtection="1">
      <alignment horizontal="left" vertical="center" shrinkToFit="1"/>
      <protection locked="0"/>
    </xf>
    <xf numFmtId="176" fontId="11" fillId="0" borderId="18" xfId="1" applyNumberFormat="1" applyFont="1" applyFill="1" applyBorder="1" applyAlignment="1" applyProtection="1">
      <alignment vertical="center" shrinkToFit="1"/>
      <protection locked="0"/>
    </xf>
    <xf numFmtId="0" fontId="8" fillId="8" borderId="3" xfId="6" applyBorder="1" applyAlignment="1" applyProtection="1">
      <alignment vertical="center"/>
    </xf>
    <xf numFmtId="0" fontId="8" fillId="8" borderId="4" xfId="6" applyBorder="1" applyAlignment="1" applyProtection="1">
      <alignment vertical="center" shrinkToFit="1"/>
    </xf>
    <xf numFmtId="0" fontId="11" fillId="12" borderId="0" xfId="1" applyFont="1" applyFill="1" applyAlignment="1">
      <alignment vertical="center"/>
    </xf>
    <xf numFmtId="49" fontId="11" fillId="12" borderId="0" xfId="1" applyNumberFormat="1" applyFont="1" applyFill="1" applyAlignment="1">
      <alignment vertical="center"/>
    </xf>
    <xf numFmtId="0" fontId="11" fillId="12" borderId="0" xfId="1" applyFont="1" applyFill="1" applyAlignment="1" applyProtection="1">
      <alignment horizontal="left" vertical="center"/>
    </xf>
    <xf numFmtId="0" fontId="11" fillId="12" borderId="0" xfId="1" applyFont="1" applyFill="1" applyAlignment="1" applyProtection="1">
      <alignment vertical="center"/>
    </xf>
    <xf numFmtId="49" fontId="11" fillId="12" borderId="0" xfId="1" applyNumberFormat="1" applyFont="1" applyFill="1" applyAlignment="1" applyProtection="1">
      <alignment vertical="center"/>
    </xf>
    <xf numFmtId="0" fontId="11" fillId="12" borderId="0" xfId="1" applyFont="1" applyFill="1" applyBorder="1" applyAlignment="1" applyProtection="1">
      <alignment vertical="center"/>
    </xf>
    <xf numFmtId="49" fontId="11" fillId="12" borderId="0" xfId="1" applyNumberFormat="1" applyFont="1" applyFill="1" applyBorder="1" applyAlignment="1" applyProtection="1">
      <alignment vertical="center"/>
    </xf>
    <xf numFmtId="0" fontId="0" fillId="0" borderId="0" xfId="0">
      <alignment vertical="center"/>
    </xf>
    <xf numFmtId="0" fontId="0" fillId="13" borderId="27" xfId="0" applyFill="1" applyBorder="1" applyProtection="1">
      <alignment vertical="center"/>
      <protection locked="0"/>
    </xf>
    <xf numFmtId="0" fontId="0" fillId="13" borderId="28" xfId="0" applyFill="1" applyBorder="1" applyProtection="1">
      <alignment vertical="center"/>
      <protection locked="0"/>
    </xf>
    <xf numFmtId="0" fontId="0" fillId="13" borderId="29" xfId="0" applyFill="1" applyBorder="1" applyProtection="1">
      <alignment vertical="center"/>
      <protection locked="0"/>
    </xf>
    <xf numFmtId="0" fontId="14" fillId="0" borderId="0" xfId="1" applyFont="1" applyAlignment="1" applyProtection="1">
      <alignment vertical="center"/>
    </xf>
    <xf numFmtId="176" fontId="14" fillId="0" borderId="0" xfId="1" applyNumberFormat="1" applyFont="1" applyAlignment="1" applyProtection="1">
      <alignment vertical="center"/>
    </xf>
    <xf numFmtId="49" fontId="11" fillId="5" borderId="22" xfId="1" applyNumberFormat="1" applyFont="1" applyFill="1" applyBorder="1" applyAlignment="1" applyProtection="1">
      <alignment vertical="center" shrinkToFit="1"/>
      <protection locked="0"/>
    </xf>
    <xf numFmtId="49" fontId="11" fillId="5" borderId="20" xfId="1" applyNumberFormat="1" applyFont="1" applyFill="1" applyBorder="1" applyAlignment="1" applyProtection="1">
      <alignment vertical="center" shrinkToFit="1"/>
      <protection locked="0"/>
    </xf>
    <xf numFmtId="49" fontId="11" fillId="5" borderId="10" xfId="1" applyNumberFormat="1" applyFont="1" applyFill="1" applyBorder="1" applyAlignment="1" applyProtection="1">
      <alignment vertical="center" shrinkToFit="1"/>
      <protection locked="0"/>
    </xf>
    <xf numFmtId="0" fontId="0" fillId="2" borderId="0" xfId="0" applyFill="1">
      <alignment vertical="center"/>
    </xf>
    <xf numFmtId="0" fontId="16" fillId="14" borderId="33" xfId="13" applyAlignment="1">
      <alignment vertical="center" wrapText="1"/>
    </xf>
    <xf numFmtId="0" fontId="11" fillId="12" borderId="0" xfId="1" applyFont="1" applyFill="1" applyAlignment="1">
      <alignment horizontal="left" vertical="center"/>
    </xf>
    <xf numFmtId="0" fontId="6" fillId="15" borderId="11" xfId="8" applyFont="1" applyFill="1" applyBorder="1" applyAlignment="1">
      <alignment horizontal="center" vertical="center"/>
    </xf>
    <xf numFmtId="0" fontId="6" fillId="15" borderId="11" xfId="8" applyFont="1" applyFill="1" applyBorder="1" applyAlignment="1">
      <alignment horizontal="center" vertical="center" shrinkToFit="1"/>
    </xf>
    <xf numFmtId="49" fontId="11" fillId="12" borderId="0" xfId="1" applyNumberFormat="1" applyFont="1" applyFill="1" applyAlignment="1">
      <alignment vertical="center" shrinkToFit="1"/>
    </xf>
    <xf numFmtId="49" fontId="11" fillId="12" borderId="0" xfId="1" applyNumberFormat="1" applyFont="1" applyFill="1" applyAlignment="1" applyProtection="1">
      <alignment vertical="center" shrinkToFit="1"/>
    </xf>
    <xf numFmtId="49" fontId="11" fillId="12" borderId="0" xfId="1" applyNumberFormat="1" applyFont="1" applyFill="1" applyBorder="1" applyAlignment="1" applyProtection="1">
      <alignment vertical="center" shrinkToFit="1"/>
    </xf>
    <xf numFmtId="0" fontId="11" fillId="16" borderId="0" xfId="1" applyFont="1" applyFill="1" applyAlignment="1" applyProtection="1">
      <alignment vertical="center"/>
    </xf>
    <xf numFmtId="176" fontId="11" fillId="5" borderId="22" xfId="1" applyNumberFormat="1" applyFont="1" applyFill="1" applyBorder="1" applyAlignment="1" applyProtection="1">
      <alignment vertical="center" shrinkToFit="1"/>
      <protection locked="0"/>
    </xf>
    <xf numFmtId="176" fontId="11" fillId="5" borderId="20" xfId="1" applyNumberFormat="1" applyFont="1" applyFill="1" applyBorder="1" applyAlignment="1" applyProtection="1">
      <alignment vertical="center" shrinkToFit="1"/>
      <protection locked="0"/>
    </xf>
    <xf numFmtId="176" fontId="11" fillId="5" borderId="10" xfId="1" applyNumberFormat="1" applyFont="1" applyFill="1" applyBorder="1" applyAlignment="1" applyProtection="1">
      <alignment vertical="center" shrinkToFit="1"/>
      <protection locked="0"/>
    </xf>
    <xf numFmtId="0" fontId="6" fillId="15" borderId="10" xfId="8" applyFont="1" applyFill="1" applyBorder="1" applyAlignment="1">
      <alignment horizontal="center" vertical="center" wrapText="1"/>
    </xf>
    <xf numFmtId="0" fontId="6" fillId="15" borderId="11" xfId="8" applyFont="1" applyFill="1" applyBorder="1" applyAlignment="1">
      <alignment horizontal="center" vertical="center" wrapText="1"/>
    </xf>
    <xf numFmtId="0" fontId="11" fillId="6" borderId="0" xfId="1" applyFont="1" applyFill="1" applyAlignment="1" applyProtection="1">
      <alignment vertical="center"/>
    </xf>
    <xf numFmtId="0" fontId="11" fillId="6" borderId="0" xfId="1" applyFont="1" applyFill="1" applyBorder="1" applyAlignment="1" applyProtection="1">
      <alignment vertical="center"/>
    </xf>
    <xf numFmtId="49" fontId="11" fillId="6" borderId="0" xfId="1" applyNumberFormat="1" applyFont="1" applyFill="1" applyAlignment="1" applyProtection="1">
      <alignment vertical="center" shrinkToFit="1"/>
    </xf>
    <xf numFmtId="0" fontId="11" fillId="0" borderId="0" xfId="1" applyFont="1" applyFill="1" applyAlignment="1">
      <alignment vertical="center"/>
    </xf>
    <xf numFmtId="0" fontId="11" fillId="0" borderId="0" xfId="1" applyFont="1" applyFill="1" applyAlignment="1" applyProtection="1">
      <alignment vertical="center"/>
    </xf>
    <xf numFmtId="0" fontId="13" fillId="0" borderId="0" xfId="1" applyFont="1" applyBorder="1" applyAlignment="1" applyProtection="1">
      <alignment horizontal="left" vertical="center"/>
    </xf>
    <xf numFmtId="0" fontId="11" fillId="15" borderId="11" xfId="8" applyFont="1" applyFill="1" applyBorder="1" applyAlignment="1">
      <alignment horizontal="center" vertical="center" wrapText="1"/>
    </xf>
    <xf numFmtId="0" fontId="11" fillId="15" borderId="11" xfId="8" applyFont="1" applyFill="1" applyBorder="1" applyAlignment="1">
      <alignment horizontal="center" vertical="center"/>
    </xf>
    <xf numFmtId="0" fontId="11" fillId="15" borderId="11" xfId="8" applyFont="1" applyFill="1" applyBorder="1" applyAlignment="1">
      <alignment horizontal="center" vertical="center" shrinkToFit="1"/>
    </xf>
    <xf numFmtId="0" fontId="11" fillId="15" borderId="10" xfId="8" applyFont="1" applyFill="1" applyBorder="1" applyAlignment="1">
      <alignment horizontal="center" vertical="center" wrapText="1"/>
    </xf>
    <xf numFmtId="0" fontId="11" fillId="12" borderId="0" xfId="1" applyFont="1" applyFill="1" applyAlignment="1" applyProtection="1">
      <alignment vertical="center" shrinkToFit="1"/>
    </xf>
    <xf numFmtId="176" fontId="11" fillId="5" borderId="18" xfId="1" applyNumberFormat="1" applyFont="1" applyFill="1" applyBorder="1" applyAlignment="1" applyProtection="1">
      <alignment vertical="center" shrinkToFit="1"/>
      <protection locked="0"/>
    </xf>
    <xf numFmtId="176" fontId="11" fillId="5" borderId="11" xfId="1" applyNumberFormat="1" applyFont="1" applyFill="1" applyBorder="1" applyAlignment="1" applyProtection="1">
      <alignment vertical="center" shrinkToFit="1"/>
      <protection locked="0"/>
    </xf>
    <xf numFmtId="176" fontId="11" fillId="5" borderId="7" xfId="1" applyNumberFormat="1" applyFont="1" applyFill="1" applyBorder="1" applyAlignment="1" applyProtection="1">
      <alignment vertical="center" shrinkToFit="1"/>
      <protection locked="0"/>
    </xf>
    <xf numFmtId="176" fontId="11" fillId="6" borderId="18" xfId="1" applyNumberFormat="1" applyFont="1" applyFill="1" applyBorder="1" applyAlignment="1" applyProtection="1">
      <alignment vertical="center" shrinkToFit="1"/>
      <protection locked="0"/>
    </xf>
    <xf numFmtId="0" fontId="15" fillId="0" borderId="24" xfId="1" applyFont="1" applyBorder="1" applyAlignment="1" applyProtection="1">
      <alignment horizontal="center" vertical="center"/>
    </xf>
    <xf numFmtId="0" fontId="11" fillId="11" borderId="5" xfId="8" applyFont="1" applyBorder="1" applyAlignment="1" applyProtection="1">
      <alignment horizontal="center" vertical="center" shrinkToFit="1"/>
    </xf>
    <xf numFmtId="0" fontId="11" fillId="11" borderId="19" xfId="8" applyFont="1" applyBorder="1" applyAlignment="1" applyProtection="1">
      <alignment horizontal="center" vertical="center" shrinkToFit="1"/>
    </xf>
    <xf numFmtId="0" fontId="11" fillId="11" borderId="9" xfId="8" applyFont="1" applyBorder="1" applyAlignment="1" applyProtection="1">
      <alignment horizontal="center" vertical="center" shrinkToFit="1"/>
    </xf>
    <xf numFmtId="0" fontId="11" fillId="0" borderId="6" xfId="1" applyFont="1" applyFill="1" applyBorder="1" applyAlignment="1" applyProtection="1">
      <alignment horizontal="center" vertical="center" shrinkToFit="1"/>
      <protection locked="0"/>
    </xf>
    <xf numFmtId="0" fontId="11" fillId="0" borderId="20" xfId="1" applyFont="1" applyFill="1" applyBorder="1" applyAlignment="1" applyProtection="1">
      <alignment horizontal="center" vertical="center" shrinkToFit="1"/>
      <protection locked="0"/>
    </xf>
    <xf numFmtId="0" fontId="11" fillId="0" borderId="10" xfId="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left" vertical="center" wrapText="1" shrinkToFit="1"/>
      <protection locked="0"/>
    </xf>
    <xf numFmtId="0" fontId="11" fillId="0" borderId="20" xfId="1" applyFont="1" applyFill="1" applyBorder="1" applyAlignment="1" applyProtection="1">
      <alignment horizontal="left" vertical="center" wrapText="1" shrinkToFit="1"/>
      <protection locked="0"/>
    </xf>
    <xf numFmtId="0" fontId="11" fillId="0" borderId="10" xfId="1" applyFont="1" applyFill="1" applyBorder="1" applyAlignment="1" applyProtection="1">
      <alignment horizontal="left" vertical="center" wrapText="1" shrinkToFit="1"/>
      <protection locked="0"/>
    </xf>
    <xf numFmtId="0" fontId="11" fillId="0" borderId="6" xfId="1" applyFont="1" applyBorder="1" applyAlignment="1" applyProtection="1">
      <alignment horizontal="center" vertical="center" shrinkToFit="1"/>
      <protection locked="0"/>
    </xf>
    <xf numFmtId="0" fontId="11" fillId="0" borderId="20" xfId="1" applyFont="1" applyBorder="1" applyAlignment="1" applyProtection="1">
      <alignment horizontal="center" vertical="center" shrinkToFit="1"/>
      <protection locked="0"/>
    </xf>
    <xf numFmtId="0" fontId="11" fillId="0" borderId="10" xfId="1" applyFont="1" applyBorder="1" applyAlignment="1" applyProtection="1">
      <alignment horizontal="center" vertical="center" shrinkToFit="1"/>
      <protection locked="0"/>
    </xf>
    <xf numFmtId="0" fontId="11" fillId="15" borderId="6" xfId="8" applyFont="1" applyFill="1" applyBorder="1" applyAlignment="1">
      <alignment horizontal="center" vertical="center" wrapText="1"/>
    </xf>
    <xf numFmtId="0" fontId="11" fillId="15" borderId="10" xfId="8" applyFont="1" applyFill="1" applyBorder="1" applyAlignment="1">
      <alignment horizontal="center" vertical="center" wrapText="1"/>
    </xf>
    <xf numFmtId="49" fontId="11" fillId="15" borderId="6" xfId="7" applyNumberFormat="1" applyFont="1" applyFill="1" applyBorder="1" applyAlignment="1">
      <alignment horizontal="center" vertical="center" wrapText="1"/>
    </xf>
    <xf numFmtId="49" fontId="11" fillId="15" borderId="10" xfId="7" applyNumberFormat="1" applyFont="1" applyFill="1" applyBorder="1" applyAlignment="1">
      <alignment horizontal="center" vertical="center" wrapText="1"/>
    </xf>
    <xf numFmtId="0" fontId="6" fillId="15" borderId="6" xfId="8" applyFont="1" applyFill="1" applyBorder="1" applyAlignment="1">
      <alignment horizontal="center" vertical="center" wrapText="1"/>
    </xf>
    <xf numFmtId="0" fontId="6" fillId="15" borderId="10" xfId="8" applyFont="1" applyFill="1" applyBorder="1" applyAlignment="1">
      <alignment horizontal="center" vertical="center" wrapText="1"/>
    </xf>
    <xf numFmtId="0" fontId="11" fillId="15" borderId="25" xfId="8" applyFont="1" applyFill="1" applyBorder="1" applyAlignment="1">
      <alignment horizontal="center" vertical="center" wrapText="1"/>
    </xf>
    <xf numFmtId="0" fontId="11" fillId="15" borderId="1" xfId="8" applyFont="1" applyFill="1" applyBorder="1" applyAlignment="1">
      <alignment horizontal="center" vertical="center" wrapText="1"/>
    </xf>
    <xf numFmtId="0" fontId="11" fillId="15" borderId="17" xfId="8" applyFont="1" applyFill="1" applyBorder="1" applyAlignment="1">
      <alignment horizontal="center" vertical="center" wrapText="1"/>
    </xf>
    <xf numFmtId="0" fontId="11" fillId="0" borderId="6" xfId="1" applyFont="1" applyBorder="1" applyAlignment="1" applyProtection="1">
      <alignment horizontal="right" vertical="center" shrinkToFit="1"/>
      <protection locked="0"/>
    </xf>
    <xf numFmtId="0" fontId="11" fillId="0" borderId="20" xfId="1" applyFont="1" applyBorder="1" applyAlignment="1" applyProtection="1">
      <alignment horizontal="right" vertical="center" shrinkToFit="1"/>
      <protection locked="0"/>
    </xf>
    <xf numFmtId="0" fontId="11" fillId="0" borderId="10" xfId="1" applyFont="1" applyBorder="1" applyAlignment="1" applyProtection="1">
      <alignment horizontal="right" vertical="center" shrinkToFit="1"/>
      <protection locked="0"/>
    </xf>
    <xf numFmtId="0" fontId="11" fillId="0" borderId="8" xfId="1" applyFont="1" applyBorder="1" applyAlignment="1" applyProtection="1">
      <alignment horizontal="center" vertical="center" shrinkToFit="1"/>
      <protection locked="0"/>
    </xf>
    <xf numFmtId="0" fontId="11" fillId="0" borderId="23" xfId="1" applyFont="1" applyBorder="1" applyAlignment="1" applyProtection="1">
      <alignment horizontal="center" vertical="center" shrinkToFit="1"/>
      <protection locked="0"/>
    </xf>
    <xf numFmtId="0" fontId="11" fillId="0" borderId="12" xfId="1" applyFont="1" applyBorder="1" applyAlignment="1" applyProtection="1">
      <alignment horizontal="center" vertical="center" shrinkToFit="1"/>
      <protection locked="0"/>
    </xf>
    <xf numFmtId="0" fontId="11" fillId="5" borderId="6" xfId="1" applyFont="1" applyFill="1" applyBorder="1" applyAlignment="1" applyProtection="1">
      <alignment horizontal="center" vertical="center" shrinkToFit="1"/>
      <protection locked="0"/>
    </xf>
    <xf numFmtId="0" fontId="11" fillId="5" borderId="20" xfId="1" applyFont="1" applyFill="1" applyBorder="1" applyAlignment="1" applyProtection="1">
      <alignment horizontal="center" vertical="center" shrinkToFit="1"/>
      <protection locked="0"/>
    </xf>
    <xf numFmtId="0" fontId="11" fillId="5" borderId="10" xfId="1" applyFont="1" applyFill="1" applyBorder="1" applyAlignment="1" applyProtection="1">
      <alignment horizontal="center" vertical="center" shrinkToFit="1"/>
      <protection locked="0"/>
    </xf>
    <xf numFmtId="0" fontId="11" fillId="11" borderId="5" xfId="8" applyFont="1" applyBorder="1" applyAlignment="1" applyProtection="1">
      <alignment horizontal="center" vertical="center"/>
    </xf>
    <xf numFmtId="0" fontId="11" fillId="11" borderId="9" xfId="8" applyFont="1" applyBorder="1" applyAlignment="1" applyProtection="1">
      <alignment horizontal="center" vertical="center"/>
    </xf>
    <xf numFmtId="0" fontId="11" fillId="15" borderId="6" xfId="7" applyFont="1" applyFill="1" applyBorder="1" applyAlignment="1">
      <alignment horizontal="center" vertical="center" wrapText="1"/>
    </xf>
    <xf numFmtId="0" fontId="11" fillId="15" borderId="10" xfId="7" applyFont="1" applyFill="1" applyBorder="1" applyAlignment="1">
      <alignment horizontal="center" vertical="center"/>
    </xf>
    <xf numFmtId="0" fontId="11" fillId="15" borderId="10" xfId="7" applyFont="1" applyFill="1" applyBorder="1" applyAlignment="1">
      <alignment horizontal="center" vertical="center" wrapText="1"/>
    </xf>
    <xf numFmtId="0" fontId="11" fillId="15" borderId="8" xfId="7" applyFont="1" applyFill="1" applyBorder="1" applyAlignment="1">
      <alignment horizontal="center" vertical="center" wrapText="1"/>
    </xf>
    <xf numFmtId="0" fontId="11" fillId="15" borderId="12" xfId="7" applyFont="1" applyFill="1" applyBorder="1" applyAlignment="1">
      <alignment horizontal="center" vertical="center" wrapText="1"/>
    </xf>
    <xf numFmtId="0" fontId="13" fillId="0" borderId="0" xfId="1" applyFont="1" applyBorder="1" applyAlignment="1" applyProtection="1">
      <alignment horizontal="left" vertical="center"/>
    </xf>
    <xf numFmtId="0" fontId="6" fillId="11" borderId="5" xfId="8" applyFont="1" applyBorder="1" applyAlignment="1" applyProtection="1">
      <alignment horizontal="center" vertical="center"/>
    </xf>
    <xf numFmtId="0" fontId="6" fillId="11" borderId="9" xfId="8" applyFont="1" applyBorder="1" applyAlignment="1" applyProtection="1">
      <alignment horizontal="center" vertical="center"/>
    </xf>
    <xf numFmtId="0" fontId="6" fillId="15" borderId="6" xfId="7" applyFont="1" applyFill="1" applyBorder="1" applyAlignment="1">
      <alignment horizontal="center" vertical="center" wrapText="1"/>
    </xf>
    <xf numFmtId="0" fontId="6" fillId="15" borderId="10" xfId="7" applyFont="1" applyFill="1" applyBorder="1" applyAlignment="1">
      <alignment horizontal="center" vertical="center"/>
    </xf>
    <xf numFmtId="0" fontId="6" fillId="15" borderId="10" xfId="8" applyFont="1" applyFill="1" applyBorder="1" applyAlignment="1">
      <alignment horizontal="center" vertical="center"/>
    </xf>
    <xf numFmtId="0" fontId="6" fillId="15" borderId="7" xfId="7" applyFont="1" applyFill="1" applyBorder="1" applyAlignment="1">
      <alignment horizontal="center" vertical="center" wrapText="1"/>
    </xf>
    <xf numFmtId="0" fontId="6" fillId="15" borderId="11" xfId="7" applyFont="1" applyFill="1" applyBorder="1" applyAlignment="1">
      <alignment horizontal="center" vertical="center" wrapText="1"/>
    </xf>
    <xf numFmtId="0" fontId="6" fillId="15" borderId="7" xfId="8" applyFont="1" applyFill="1" applyBorder="1" applyAlignment="1">
      <alignment horizontal="center" vertical="center" wrapText="1"/>
    </xf>
    <xf numFmtId="0" fontId="6" fillId="15" borderId="11" xfId="8" applyFont="1" applyFill="1" applyBorder="1" applyAlignment="1">
      <alignment horizontal="center" vertical="center" wrapText="1"/>
    </xf>
    <xf numFmtId="0" fontId="15" fillId="0" borderId="0" xfId="1" applyFont="1" applyAlignment="1" applyProtection="1">
      <alignment horizontal="center" vertical="center"/>
    </xf>
    <xf numFmtId="49" fontId="6" fillId="15" borderId="6" xfId="8" applyNumberFormat="1" applyFont="1" applyFill="1" applyBorder="1" applyAlignment="1">
      <alignment horizontal="center" vertical="center" wrapText="1"/>
    </xf>
    <xf numFmtId="49" fontId="6" fillId="15" borderId="10" xfId="8" applyNumberFormat="1" applyFont="1" applyFill="1" applyBorder="1" applyAlignment="1">
      <alignment horizontal="center" vertical="center" wrapText="1"/>
    </xf>
    <xf numFmtId="49" fontId="6" fillId="15" borderId="6" xfId="7" applyNumberFormat="1" applyFont="1" applyFill="1" applyBorder="1" applyAlignment="1">
      <alignment horizontal="center" vertical="center" wrapText="1"/>
    </xf>
    <xf numFmtId="49" fontId="6" fillId="15" borderId="10" xfId="7" applyNumberFormat="1" applyFont="1" applyFill="1" applyBorder="1" applyAlignment="1">
      <alignment horizontal="center" vertical="center" wrapText="1"/>
    </xf>
    <xf numFmtId="0" fontId="6" fillId="15" borderId="25" xfId="8" applyFont="1" applyFill="1" applyBorder="1" applyAlignment="1">
      <alignment horizontal="center" vertical="center" wrapText="1"/>
    </xf>
    <xf numFmtId="0" fontId="6" fillId="15" borderId="1" xfId="8" applyFont="1" applyFill="1" applyBorder="1" applyAlignment="1">
      <alignment horizontal="center" vertical="center"/>
    </xf>
    <xf numFmtId="0" fontId="6" fillId="15" borderId="17" xfId="8" applyFont="1" applyFill="1" applyBorder="1" applyAlignment="1">
      <alignment horizontal="center" vertical="center"/>
    </xf>
    <xf numFmtId="3" fontId="11" fillId="4" borderId="30" xfId="1" applyNumberFormat="1" applyFont="1" applyFill="1" applyBorder="1" applyAlignment="1" applyProtection="1">
      <alignment horizontal="right" vertical="center" shrinkToFit="1"/>
    </xf>
    <xf numFmtId="3" fontId="11" fillId="4" borderId="31" xfId="1" applyNumberFormat="1" applyFont="1" applyFill="1" applyBorder="1" applyAlignment="1" applyProtection="1">
      <alignment horizontal="right" vertical="center" shrinkToFit="1"/>
    </xf>
    <xf numFmtId="3" fontId="11" fillId="4" borderId="32" xfId="1" applyNumberFormat="1" applyFont="1" applyFill="1" applyBorder="1" applyAlignment="1" applyProtection="1">
      <alignment horizontal="right" vertical="center" shrinkToFit="1"/>
    </xf>
    <xf numFmtId="49" fontId="11" fillId="0" borderId="6" xfId="1" applyNumberFormat="1" applyFont="1" applyBorder="1" applyAlignment="1" applyProtection="1">
      <alignment horizontal="center" vertical="center" shrinkToFit="1"/>
      <protection locked="0"/>
    </xf>
    <xf numFmtId="49" fontId="11" fillId="0" borderId="20" xfId="1" applyNumberFormat="1" applyFont="1" applyBorder="1" applyAlignment="1" applyProtection="1">
      <alignment horizontal="center" vertical="center" shrinkToFit="1"/>
      <protection locked="0"/>
    </xf>
    <xf numFmtId="49" fontId="11" fillId="0" borderId="10" xfId="1" applyNumberFormat="1" applyFont="1" applyBorder="1" applyAlignment="1" applyProtection="1">
      <alignment horizontal="center" vertical="center" shrinkToFit="1"/>
      <protection locked="0"/>
    </xf>
    <xf numFmtId="0" fontId="6" fillId="15" borderId="8" xfId="7" applyFont="1" applyFill="1" applyBorder="1" applyAlignment="1">
      <alignment horizontal="center" vertical="center" wrapText="1"/>
    </xf>
    <xf numFmtId="0" fontId="6" fillId="15" borderId="12" xfId="7" applyFont="1" applyFill="1" applyBorder="1" applyAlignment="1">
      <alignment horizontal="center" vertical="center"/>
    </xf>
    <xf numFmtId="3" fontId="6" fillId="11" borderId="8" xfId="8" applyNumberFormat="1" applyFont="1" applyBorder="1" applyAlignment="1" applyProtection="1">
      <alignment horizontal="center" vertical="center" wrapText="1"/>
    </xf>
    <xf numFmtId="3" fontId="6" fillId="11" borderId="12" xfId="8" applyNumberFormat="1" applyFont="1" applyBorder="1" applyAlignment="1" applyProtection="1">
      <alignment horizontal="center" vertical="center"/>
    </xf>
    <xf numFmtId="0" fontId="11" fillId="0" borderId="6" xfId="1" applyFont="1" applyFill="1" applyBorder="1" applyAlignment="1" applyProtection="1">
      <alignment horizontal="right" vertical="center" shrinkToFit="1"/>
      <protection locked="0"/>
    </xf>
    <xf numFmtId="0" fontId="11" fillId="0" borderId="20" xfId="1" applyFont="1" applyFill="1" applyBorder="1" applyAlignment="1" applyProtection="1">
      <alignment horizontal="right" vertical="center" shrinkToFit="1"/>
      <protection locked="0"/>
    </xf>
    <xf numFmtId="0" fontId="11" fillId="0" borderId="10" xfId="1" applyFont="1" applyFill="1" applyBorder="1" applyAlignment="1" applyProtection="1">
      <alignment horizontal="right" vertical="center" shrinkToFit="1"/>
      <protection locked="0"/>
    </xf>
  </cellXfs>
  <cellStyles count="14">
    <cellStyle name="40% - アクセント 2 2" xfId="11"/>
    <cellStyle name="40% - アクセント 5 2" xfId="12"/>
    <cellStyle name="60% - アクセント 2" xfId="7" builtinId="36"/>
    <cellStyle name="60% - アクセント 5" xfId="8" builtinId="48"/>
    <cellStyle name="アクセント 5" xfId="6" builtinId="45"/>
    <cellStyle name="チェック セル" xfId="13" builtinId="23"/>
    <cellStyle name="メモ 2" xfId="2"/>
    <cellStyle name="通貨 2" xfId="5"/>
    <cellStyle name="通貨 2 2" xfId="10"/>
    <cellStyle name="標準" xfId="0" builtinId="0"/>
    <cellStyle name="標準 11" xfId="4"/>
    <cellStyle name="標準 11 2" xfId="9"/>
    <cellStyle name="標準 2" xfId="1"/>
    <cellStyle name="標準 2 2" xfId="3"/>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CCFF"/>
      <color rgb="FFFFFFCC"/>
      <color rgb="FFFF8F8F"/>
      <color rgb="FF70AD47"/>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18</xdr:col>
      <xdr:colOff>762000</xdr:colOff>
      <xdr:row>1</xdr:row>
      <xdr:rowOff>142875</xdr:rowOff>
    </xdr:from>
    <xdr:to>
      <xdr:col>21</xdr:col>
      <xdr:colOff>239484</xdr:colOff>
      <xdr:row>3</xdr:row>
      <xdr:rowOff>228601</xdr:rowOff>
    </xdr:to>
    <xdr:sp macro="" textlink="">
      <xdr:nvSpPr>
        <xdr:cNvPr id="2" name="btnCalculate" hidden="1">
          <a:extLst>
            <a:ext uri="{63B3BB69-23CF-44E3-9099-C40C66FF867C}">
              <a14:compatExt xmlns:a14="http://schemas.microsoft.com/office/drawing/2010/main" spid="_x0000_s5123"/>
            </a:ext>
          </a:extLst>
        </xdr:cNvPr>
        <xdr:cNvSpPr/>
      </xdr:nvSpPr>
      <xdr:spPr bwMode="auto">
        <a:xfrm>
          <a:off x="17173575" y="381000"/>
          <a:ext cx="1990725" cy="5524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762000</xdr:colOff>
      <xdr:row>1</xdr:row>
      <xdr:rowOff>142875</xdr:rowOff>
    </xdr:from>
    <xdr:to>
      <xdr:col>21</xdr:col>
      <xdr:colOff>219075</xdr:colOff>
      <xdr:row>3</xdr:row>
      <xdr:rowOff>228601</xdr:rowOff>
    </xdr:to>
    <xdr:sp macro="" textlink="">
      <xdr:nvSpPr>
        <xdr:cNvPr id="5123" name="btnCalculate" hidden="1">
          <a:extLst>
            <a:ext uri="{63B3BB69-23CF-44E3-9099-C40C66FF867C}">
              <a14:compatExt xmlns:a14="http://schemas.microsoft.com/office/drawing/2010/main" spid="_x0000_s51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762000</xdr:colOff>
      <xdr:row>1</xdr:row>
      <xdr:rowOff>142875</xdr:rowOff>
    </xdr:from>
    <xdr:to>
      <xdr:col>25</xdr:col>
      <xdr:colOff>76200</xdr:colOff>
      <xdr:row>3</xdr:row>
      <xdr:rowOff>228601</xdr:rowOff>
    </xdr:to>
    <xdr:sp macro="" textlink="">
      <xdr:nvSpPr>
        <xdr:cNvPr id="2" name="btnCalculate" hidden="1">
          <a:extLst>
            <a:ext uri="{63B3BB69-23CF-44E3-9099-C40C66FF867C}">
              <a14:compatExt xmlns:a14="http://schemas.microsoft.com/office/drawing/2010/main" spid="_x0000_s5123"/>
            </a:ext>
          </a:extLst>
        </xdr:cNvPr>
        <xdr:cNvSpPr/>
      </xdr:nvSpPr>
      <xdr:spPr bwMode="auto">
        <a:xfrm>
          <a:off x="17173575" y="381000"/>
          <a:ext cx="1990725" cy="5524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U59"/>
  <sheetViews>
    <sheetView showGridLines="0" showZeros="0" tabSelected="1" topLeftCell="B1" zoomScale="93" zoomScaleNormal="93" workbookViewId="0">
      <pane xSplit="1" ySplit="8" topLeftCell="C9" activePane="bottomRight" state="frozen"/>
      <selection activeCell="B1" sqref="B1"/>
      <selection pane="topRight" activeCell="C1" sqref="C1"/>
      <selection pane="bottomLeft" activeCell="B27" sqref="B27"/>
      <selection pane="bottomRight" activeCell="F9" sqref="F9:F13"/>
    </sheetView>
  </sheetViews>
  <sheetFormatPr defaultColWidth="9" defaultRowHeight="13.5" outlineLevelRow="1"/>
  <cols>
    <col min="1" max="1" width="1.375" style="10" customWidth="1"/>
    <col min="2" max="2" width="5.125" style="10" customWidth="1"/>
    <col min="3" max="3" width="21.375" style="10" customWidth="1"/>
    <col min="4" max="4" width="11.75" style="10" customWidth="1"/>
    <col min="5" max="5" width="9" style="10" customWidth="1"/>
    <col min="6" max="6" width="17.25" style="10" bestFit="1" customWidth="1"/>
    <col min="7" max="7" width="9" style="10" bestFit="1" customWidth="1"/>
    <col min="8" max="8" width="11" style="10" bestFit="1" customWidth="1"/>
    <col min="9" max="9" width="9.75" style="10" customWidth="1"/>
    <col min="10" max="10" width="8.375" style="10" bestFit="1" customWidth="1"/>
    <col min="11" max="11" width="19.25" style="12" customWidth="1"/>
    <col min="12" max="13" width="9.125" style="10" customWidth="1"/>
    <col min="14" max="16" width="7.75" style="10" customWidth="1"/>
    <col min="17" max="17" width="15.875" style="17" customWidth="1"/>
    <col min="18" max="19" width="12.125" style="10" customWidth="1"/>
    <col min="20" max="20" width="12.125" style="10" bestFit="1" customWidth="1"/>
    <col min="21" max="21" width="8.5" style="52" bestFit="1" customWidth="1"/>
    <col min="22" max="24" width="9" style="10" customWidth="1"/>
    <col min="25" max="16384" width="9" style="10"/>
  </cols>
  <sheetData>
    <row r="1" spans="2:21" ht="18.75">
      <c r="B1" s="4" t="s">
        <v>55</v>
      </c>
      <c r="C1" s="4"/>
      <c r="D1" s="4"/>
      <c r="E1" s="5"/>
      <c r="F1" s="5"/>
      <c r="G1" s="5"/>
      <c r="H1" s="5"/>
      <c r="I1" s="5"/>
      <c r="J1" s="5"/>
      <c r="K1" s="7"/>
      <c r="L1" s="5"/>
      <c r="M1" s="5"/>
      <c r="N1" s="5"/>
      <c r="O1" s="5"/>
      <c r="P1" s="5"/>
      <c r="Q1" s="8"/>
      <c r="R1" s="5"/>
      <c r="S1" s="5"/>
      <c r="T1" s="5"/>
    </row>
    <row r="2" spans="2:21" ht="14.25" thickBot="1">
      <c r="K2" s="13"/>
      <c r="L2" s="14"/>
      <c r="M2" s="14"/>
      <c r="N2" s="14"/>
      <c r="Q2" s="13"/>
      <c r="S2" s="14"/>
    </row>
    <row r="3" spans="2:21" ht="22.5" customHeight="1" thickTop="1" thickBot="1">
      <c r="P3" s="39" t="s">
        <v>33</v>
      </c>
      <c r="Q3" s="40"/>
      <c r="R3" s="16">
        <f>SUMIF(T9:T58,"=自家用",U9:U58)</f>
        <v>0</v>
      </c>
    </row>
    <row r="4" spans="2:21" ht="22.5" customHeight="1" thickTop="1" thickBot="1">
      <c r="B4" s="10" t="s">
        <v>147</v>
      </c>
      <c r="E4" s="76"/>
      <c r="F4" s="76"/>
      <c r="G4" s="76"/>
      <c r="H4" s="76"/>
      <c r="I4" s="76"/>
      <c r="J4" s="76"/>
      <c r="K4" s="76"/>
      <c r="P4" s="39" t="s">
        <v>34</v>
      </c>
      <c r="Q4" s="40"/>
      <c r="R4" s="16">
        <f>SUMIF(T9:T58,"=管理用",U9:U58)</f>
        <v>0</v>
      </c>
    </row>
    <row r="5" spans="2:21" ht="15" outlineLevel="1" thickTop="1" thickBot="1">
      <c r="B5" s="71"/>
      <c r="C5" s="71"/>
      <c r="D5" s="71"/>
      <c r="E5" s="72"/>
      <c r="F5" s="72"/>
      <c r="G5" s="72"/>
      <c r="H5" s="72"/>
      <c r="I5" s="72"/>
      <c r="J5" s="71"/>
      <c r="K5" s="73"/>
      <c r="L5" s="72"/>
      <c r="M5" s="72"/>
      <c r="N5" s="14"/>
      <c r="O5" s="14"/>
      <c r="P5" s="14"/>
      <c r="Q5" s="15"/>
      <c r="R5" s="14"/>
      <c r="S5" s="14"/>
    </row>
    <row r="6" spans="2:21" s="1" customFormat="1" ht="24" customHeight="1">
      <c r="B6" s="117" t="s">
        <v>53</v>
      </c>
      <c r="C6" s="119" t="s">
        <v>134</v>
      </c>
      <c r="D6" s="119" t="s">
        <v>135</v>
      </c>
      <c r="E6" s="99" t="s">
        <v>136</v>
      </c>
      <c r="F6" s="119" t="s">
        <v>137</v>
      </c>
      <c r="G6" s="99" t="s">
        <v>138</v>
      </c>
      <c r="H6" s="119" t="s">
        <v>139</v>
      </c>
      <c r="I6" s="99" t="s">
        <v>140</v>
      </c>
      <c r="J6" s="99" t="s">
        <v>141</v>
      </c>
      <c r="K6" s="101" t="s">
        <v>142</v>
      </c>
      <c r="L6" s="99" t="s">
        <v>143</v>
      </c>
      <c r="M6" s="103" t="s">
        <v>144</v>
      </c>
      <c r="N6" s="105" t="s">
        <v>145</v>
      </c>
      <c r="O6" s="106"/>
      <c r="P6" s="106"/>
      <c r="Q6" s="106"/>
      <c r="R6" s="107"/>
      <c r="S6" s="119" t="s">
        <v>56</v>
      </c>
      <c r="T6" s="122" t="s">
        <v>146</v>
      </c>
      <c r="U6" s="86" t="s">
        <v>52</v>
      </c>
    </row>
    <row r="7" spans="2:21" s="1" customFormat="1" ht="24" customHeight="1" thickBot="1">
      <c r="B7" s="118"/>
      <c r="C7" s="120"/>
      <c r="D7" s="120"/>
      <c r="E7" s="100"/>
      <c r="F7" s="121"/>
      <c r="G7" s="100"/>
      <c r="H7" s="121"/>
      <c r="I7" s="100"/>
      <c r="J7" s="100"/>
      <c r="K7" s="102"/>
      <c r="L7" s="100"/>
      <c r="M7" s="104"/>
      <c r="N7" s="77" t="s">
        <v>45</v>
      </c>
      <c r="O7" s="77" t="s">
        <v>46</v>
      </c>
      <c r="P7" s="78" t="s">
        <v>47</v>
      </c>
      <c r="Q7" s="79" t="s">
        <v>50</v>
      </c>
      <c r="R7" s="80" t="s">
        <v>48</v>
      </c>
      <c r="S7" s="121"/>
      <c r="T7" s="123"/>
      <c r="U7" s="86"/>
    </row>
    <row r="8" spans="2:21" ht="15" customHeight="1" thickBot="1">
      <c r="B8" s="3" t="s">
        <v>48</v>
      </c>
      <c r="C8" s="19"/>
      <c r="D8" s="19"/>
      <c r="E8" s="19"/>
      <c r="F8" s="19"/>
      <c r="G8" s="19"/>
      <c r="H8" s="19"/>
      <c r="I8" s="19"/>
      <c r="J8" s="19"/>
      <c r="K8" s="19"/>
      <c r="L8" s="19"/>
      <c r="M8" s="19"/>
      <c r="N8" s="19"/>
      <c r="O8" s="19"/>
      <c r="P8" s="19"/>
      <c r="Q8" s="19"/>
      <c r="R8" s="26">
        <f>SUM(U9:U58)</f>
        <v>0</v>
      </c>
      <c r="S8" s="27">
        <f>SUM(S9:S58)</f>
        <v>0</v>
      </c>
      <c r="T8" s="28"/>
    </row>
    <row r="9" spans="2:21" ht="15" customHeight="1">
      <c r="B9" s="87">
        <v>1</v>
      </c>
      <c r="C9" s="90"/>
      <c r="D9" s="93"/>
      <c r="E9" s="90"/>
      <c r="F9" s="96"/>
      <c r="G9" s="96"/>
      <c r="H9" s="96"/>
      <c r="I9" s="96"/>
      <c r="J9" s="114"/>
      <c r="K9" s="30"/>
      <c r="L9" s="84"/>
      <c r="M9" s="84"/>
      <c r="N9" s="31"/>
      <c r="O9" s="31"/>
      <c r="P9" s="32"/>
      <c r="Q9" s="33" t="s">
        <v>49</v>
      </c>
      <c r="R9" s="31">
        <f>ROUND(N9,2)*ROUND(O9,2)*P9</f>
        <v>0</v>
      </c>
      <c r="S9" s="108"/>
      <c r="T9" s="111"/>
      <c r="U9" s="53">
        <f>IF(C9= "除却",0,ROUND(SUM(R9:R13),2))*S9</f>
        <v>0</v>
      </c>
    </row>
    <row r="10" spans="2:21" ht="15" customHeight="1">
      <c r="B10" s="88"/>
      <c r="C10" s="91"/>
      <c r="D10" s="94"/>
      <c r="E10" s="91"/>
      <c r="F10" s="97"/>
      <c r="G10" s="97"/>
      <c r="H10" s="97"/>
      <c r="I10" s="97"/>
      <c r="J10" s="115"/>
      <c r="K10" s="30"/>
      <c r="L10" s="66"/>
      <c r="M10" s="82"/>
      <c r="N10" s="31"/>
      <c r="O10" s="31"/>
      <c r="P10" s="32"/>
      <c r="Q10" s="34" t="s">
        <v>49</v>
      </c>
      <c r="R10" s="31">
        <f t="shared" ref="R10:R13" si="0">ROUND(N10,2)*ROUND(O10,2)*P10</f>
        <v>0</v>
      </c>
      <c r="S10" s="109"/>
      <c r="T10" s="112"/>
      <c r="U10" s="53"/>
    </row>
    <row r="11" spans="2:21" ht="15" customHeight="1">
      <c r="B11" s="88"/>
      <c r="C11" s="91"/>
      <c r="D11" s="94"/>
      <c r="E11" s="91"/>
      <c r="F11" s="97"/>
      <c r="G11" s="97"/>
      <c r="H11" s="97"/>
      <c r="I11" s="97"/>
      <c r="J11" s="115"/>
      <c r="K11" s="54"/>
      <c r="L11" s="67"/>
      <c r="M11" s="82"/>
      <c r="N11" s="31"/>
      <c r="O11" s="31"/>
      <c r="P11" s="32"/>
      <c r="Q11" s="34" t="s">
        <v>49</v>
      </c>
      <c r="R11" s="31">
        <f t="shared" si="0"/>
        <v>0</v>
      </c>
      <c r="S11" s="109"/>
      <c r="T11" s="112"/>
      <c r="U11" s="53"/>
    </row>
    <row r="12" spans="2:21" ht="15" customHeight="1">
      <c r="B12" s="88"/>
      <c r="C12" s="91"/>
      <c r="D12" s="94"/>
      <c r="E12" s="91"/>
      <c r="F12" s="97"/>
      <c r="G12" s="97"/>
      <c r="H12" s="97"/>
      <c r="I12" s="97"/>
      <c r="J12" s="115"/>
      <c r="K12" s="55"/>
      <c r="L12" s="67"/>
      <c r="M12" s="82"/>
      <c r="N12" s="31"/>
      <c r="O12" s="31"/>
      <c r="P12" s="32"/>
      <c r="Q12" s="34" t="s">
        <v>49</v>
      </c>
      <c r="R12" s="31">
        <f t="shared" si="0"/>
        <v>0</v>
      </c>
      <c r="S12" s="109"/>
      <c r="T12" s="112"/>
      <c r="U12" s="53"/>
    </row>
    <row r="13" spans="2:21" ht="15" customHeight="1" thickBot="1">
      <c r="B13" s="89"/>
      <c r="C13" s="92"/>
      <c r="D13" s="95"/>
      <c r="E13" s="92"/>
      <c r="F13" s="98"/>
      <c r="G13" s="98"/>
      <c r="H13" s="98"/>
      <c r="I13" s="98"/>
      <c r="J13" s="116"/>
      <c r="K13" s="56"/>
      <c r="L13" s="68"/>
      <c r="M13" s="83"/>
      <c r="N13" s="35"/>
      <c r="O13" s="35"/>
      <c r="P13" s="36"/>
      <c r="Q13" s="37" t="s">
        <v>49</v>
      </c>
      <c r="R13" s="35">
        <f t="shared" si="0"/>
        <v>0</v>
      </c>
      <c r="S13" s="110"/>
      <c r="T13" s="113"/>
      <c r="U13" s="53"/>
    </row>
    <row r="14" spans="2:21" ht="15" customHeight="1">
      <c r="B14" s="87">
        <v>2</v>
      </c>
      <c r="C14" s="90"/>
      <c r="D14" s="93"/>
      <c r="E14" s="90"/>
      <c r="F14" s="96"/>
      <c r="G14" s="96"/>
      <c r="H14" s="96"/>
      <c r="I14" s="96"/>
      <c r="J14" s="114"/>
      <c r="K14" s="30"/>
      <c r="L14" s="82"/>
      <c r="M14" s="84"/>
      <c r="N14" s="31"/>
      <c r="O14" s="31"/>
      <c r="P14" s="32"/>
      <c r="Q14" s="33" t="s">
        <v>49</v>
      </c>
      <c r="R14" s="31">
        <f>ROUND(N14,2)*ROUND(O14,2)*P14</f>
        <v>0</v>
      </c>
      <c r="S14" s="108"/>
      <c r="T14" s="111"/>
      <c r="U14" s="53">
        <f>IF(C14= "除却",0,ROUND(SUM(R14:R18),2))*S14</f>
        <v>0</v>
      </c>
    </row>
    <row r="15" spans="2:21" ht="15" customHeight="1">
      <c r="B15" s="88"/>
      <c r="C15" s="91"/>
      <c r="D15" s="94"/>
      <c r="E15" s="91"/>
      <c r="F15" s="97"/>
      <c r="G15" s="97"/>
      <c r="H15" s="97"/>
      <c r="I15" s="97"/>
      <c r="J15" s="115"/>
      <c r="K15" s="30"/>
      <c r="L15" s="66"/>
      <c r="M15" s="82"/>
      <c r="N15" s="31"/>
      <c r="O15" s="31"/>
      <c r="P15" s="32"/>
      <c r="Q15" s="34" t="s">
        <v>49</v>
      </c>
      <c r="R15" s="31">
        <f t="shared" ref="R15:R18" si="1">ROUND(N15,2)*ROUND(O15,2)*P15</f>
        <v>0</v>
      </c>
      <c r="S15" s="109"/>
      <c r="T15" s="112"/>
      <c r="U15" s="53"/>
    </row>
    <row r="16" spans="2:21" ht="15" customHeight="1">
      <c r="B16" s="88"/>
      <c r="C16" s="91"/>
      <c r="D16" s="94"/>
      <c r="E16" s="91"/>
      <c r="F16" s="97"/>
      <c r="G16" s="97"/>
      <c r="H16" s="97"/>
      <c r="I16" s="97"/>
      <c r="J16" s="115"/>
      <c r="K16" s="54"/>
      <c r="L16" s="67"/>
      <c r="M16" s="82"/>
      <c r="N16" s="31"/>
      <c r="O16" s="31"/>
      <c r="P16" s="32"/>
      <c r="Q16" s="34" t="s">
        <v>49</v>
      </c>
      <c r="R16" s="31">
        <f t="shared" si="1"/>
        <v>0</v>
      </c>
      <c r="S16" s="109"/>
      <c r="T16" s="112"/>
      <c r="U16" s="53"/>
    </row>
    <row r="17" spans="2:21" ht="15" customHeight="1">
      <c r="B17" s="88"/>
      <c r="C17" s="91"/>
      <c r="D17" s="94"/>
      <c r="E17" s="91"/>
      <c r="F17" s="97"/>
      <c r="G17" s="97"/>
      <c r="H17" s="97"/>
      <c r="I17" s="97"/>
      <c r="J17" s="115"/>
      <c r="K17" s="55"/>
      <c r="L17" s="67"/>
      <c r="M17" s="82"/>
      <c r="N17" s="31"/>
      <c r="O17" s="31"/>
      <c r="P17" s="32"/>
      <c r="Q17" s="34" t="s">
        <v>49</v>
      </c>
      <c r="R17" s="31">
        <f t="shared" si="1"/>
        <v>0</v>
      </c>
      <c r="S17" s="109"/>
      <c r="T17" s="112"/>
      <c r="U17" s="53"/>
    </row>
    <row r="18" spans="2:21" ht="15" customHeight="1" thickBot="1">
      <c r="B18" s="89"/>
      <c r="C18" s="92"/>
      <c r="D18" s="95"/>
      <c r="E18" s="92"/>
      <c r="F18" s="98"/>
      <c r="G18" s="98"/>
      <c r="H18" s="98"/>
      <c r="I18" s="98"/>
      <c r="J18" s="116"/>
      <c r="K18" s="56"/>
      <c r="L18" s="68"/>
      <c r="M18" s="83"/>
      <c r="N18" s="35"/>
      <c r="O18" s="35"/>
      <c r="P18" s="36"/>
      <c r="Q18" s="37" t="s">
        <v>49</v>
      </c>
      <c r="R18" s="35">
        <f t="shared" si="1"/>
        <v>0</v>
      </c>
      <c r="S18" s="110"/>
      <c r="T18" s="113"/>
      <c r="U18" s="53"/>
    </row>
    <row r="19" spans="2:21" ht="15" customHeight="1">
      <c r="B19" s="87">
        <v>3</v>
      </c>
      <c r="C19" s="90"/>
      <c r="D19" s="93"/>
      <c r="E19" s="90"/>
      <c r="F19" s="96"/>
      <c r="G19" s="96"/>
      <c r="H19" s="96"/>
      <c r="I19" s="96"/>
      <c r="J19" s="114"/>
      <c r="K19" s="30"/>
      <c r="L19" s="82"/>
      <c r="M19" s="84"/>
      <c r="N19" s="31"/>
      <c r="O19" s="31"/>
      <c r="P19" s="32"/>
      <c r="Q19" s="33" t="s">
        <v>49</v>
      </c>
      <c r="R19" s="31">
        <f>ROUND(N19,2)*ROUND(O19,2)*P19</f>
        <v>0</v>
      </c>
      <c r="S19" s="108"/>
      <c r="T19" s="111"/>
      <c r="U19" s="53">
        <f>IF(C19= "除却",0,ROUND(SUM(R19:R23),2))*S19</f>
        <v>0</v>
      </c>
    </row>
    <row r="20" spans="2:21" ht="15" customHeight="1">
      <c r="B20" s="88"/>
      <c r="C20" s="91"/>
      <c r="D20" s="94"/>
      <c r="E20" s="91"/>
      <c r="F20" s="97"/>
      <c r="G20" s="97"/>
      <c r="H20" s="97"/>
      <c r="I20" s="97"/>
      <c r="J20" s="115"/>
      <c r="K20" s="30"/>
      <c r="L20" s="66"/>
      <c r="M20" s="82"/>
      <c r="N20" s="31"/>
      <c r="O20" s="31"/>
      <c r="P20" s="32"/>
      <c r="Q20" s="34" t="s">
        <v>49</v>
      </c>
      <c r="R20" s="31">
        <f t="shared" ref="R20:R23" si="2">ROUND(N20,2)*ROUND(O20,2)*P20</f>
        <v>0</v>
      </c>
      <c r="S20" s="109"/>
      <c r="T20" s="112"/>
      <c r="U20" s="53"/>
    </row>
    <row r="21" spans="2:21" ht="15" customHeight="1">
      <c r="B21" s="88"/>
      <c r="C21" s="91"/>
      <c r="D21" s="94"/>
      <c r="E21" s="91"/>
      <c r="F21" s="97"/>
      <c r="G21" s="97"/>
      <c r="H21" s="97"/>
      <c r="I21" s="97"/>
      <c r="J21" s="115"/>
      <c r="K21" s="54"/>
      <c r="L21" s="67"/>
      <c r="M21" s="82"/>
      <c r="N21" s="31"/>
      <c r="O21" s="31"/>
      <c r="P21" s="32"/>
      <c r="Q21" s="34" t="s">
        <v>49</v>
      </c>
      <c r="R21" s="31">
        <f t="shared" si="2"/>
        <v>0</v>
      </c>
      <c r="S21" s="109"/>
      <c r="T21" s="112"/>
      <c r="U21" s="53"/>
    </row>
    <row r="22" spans="2:21" ht="15" customHeight="1">
      <c r="B22" s="88"/>
      <c r="C22" s="91"/>
      <c r="D22" s="94"/>
      <c r="E22" s="91"/>
      <c r="F22" s="97"/>
      <c r="G22" s="97"/>
      <c r="H22" s="97"/>
      <c r="I22" s="97"/>
      <c r="J22" s="115"/>
      <c r="K22" s="55"/>
      <c r="L22" s="67"/>
      <c r="M22" s="82"/>
      <c r="N22" s="31"/>
      <c r="O22" s="31"/>
      <c r="P22" s="32"/>
      <c r="Q22" s="34" t="s">
        <v>49</v>
      </c>
      <c r="R22" s="31">
        <f t="shared" si="2"/>
        <v>0</v>
      </c>
      <c r="S22" s="109"/>
      <c r="T22" s="112"/>
      <c r="U22" s="53"/>
    </row>
    <row r="23" spans="2:21" ht="15" customHeight="1" thickBot="1">
      <c r="B23" s="89"/>
      <c r="C23" s="92"/>
      <c r="D23" s="95"/>
      <c r="E23" s="92"/>
      <c r="F23" s="98"/>
      <c r="G23" s="98"/>
      <c r="H23" s="98"/>
      <c r="I23" s="98"/>
      <c r="J23" s="116"/>
      <c r="K23" s="56"/>
      <c r="L23" s="68"/>
      <c r="M23" s="83"/>
      <c r="N23" s="35"/>
      <c r="O23" s="35"/>
      <c r="P23" s="36"/>
      <c r="Q23" s="37" t="s">
        <v>49</v>
      </c>
      <c r="R23" s="35">
        <f t="shared" si="2"/>
        <v>0</v>
      </c>
      <c r="S23" s="110"/>
      <c r="T23" s="113"/>
      <c r="U23" s="53"/>
    </row>
    <row r="24" spans="2:21" ht="15" customHeight="1">
      <c r="B24" s="87">
        <v>4</v>
      </c>
      <c r="C24" s="90"/>
      <c r="D24" s="93"/>
      <c r="E24" s="90"/>
      <c r="F24" s="96"/>
      <c r="G24" s="96"/>
      <c r="H24" s="96"/>
      <c r="I24" s="96"/>
      <c r="J24" s="114"/>
      <c r="K24" s="30"/>
      <c r="L24" s="82"/>
      <c r="M24" s="84"/>
      <c r="N24" s="31"/>
      <c r="O24" s="31"/>
      <c r="P24" s="32"/>
      <c r="Q24" s="33" t="s">
        <v>49</v>
      </c>
      <c r="R24" s="31">
        <f>ROUND(N24,2)*ROUND(O24,2)*P24</f>
        <v>0</v>
      </c>
      <c r="S24" s="108"/>
      <c r="T24" s="111"/>
      <c r="U24" s="53">
        <f>IF(C24= "除却",0,ROUND(SUM(R24:R28),2))*S24</f>
        <v>0</v>
      </c>
    </row>
    <row r="25" spans="2:21" ht="15" customHeight="1">
      <c r="B25" s="88"/>
      <c r="C25" s="91"/>
      <c r="D25" s="94"/>
      <c r="E25" s="91"/>
      <c r="F25" s="97"/>
      <c r="G25" s="97"/>
      <c r="H25" s="97"/>
      <c r="I25" s="97"/>
      <c r="J25" s="115"/>
      <c r="K25" s="30"/>
      <c r="L25" s="66"/>
      <c r="M25" s="82"/>
      <c r="N25" s="31"/>
      <c r="O25" s="31"/>
      <c r="P25" s="32"/>
      <c r="Q25" s="34" t="s">
        <v>49</v>
      </c>
      <c r="R25" s="31">
        <f t="shared" ref="R25:R28" si="3">ROUND(N25,2)*ROUND(O25,2)*P25</f>
        <v>0</v>
      </c>
      <c r="S25" s="109"/>
      <c r="T25" s="112"/>
      <c r="U25" s="53"/>
    </row>
    <row r="26" spans="2:21" ht="15" customHeight="1">
      <c r="B26" s="88"/>
      <c r="C26" s="91"/>
      <c r="D26" s="94"/>
      <c r="E26" s="91"/>
      <c r="F26" s="97"/>
      <c r="G26" s="97"/>
      <c r="H26" s="97"/>
      <c r="I26" s="97"/>
      <c r="J26" s="115"/>
      <c r="K26" s="54"/>
      <c r="L26" s="67"/>
      <c r="M26" s="82"/>
      <c r="N26" s="31"/>
      <c r="O26" s="31"/>
      <c r="P26" s="32"/>
      <c r="Q26" s="34" t="s">
        <v>49</v>
      </c>
      <c r="R26" s="31">
        <f t="shared" si="3"/>
        <v>0</v>
      </c>
      <c r="S26" s="109"/>
      <c r="T26" s="112"/>
      <c r="U26" s="53"/>
    </row>
    <row r="27" spans="2:21" ht="15" customHeight="1">
      <c r="B27" s="88"/>
      <c r="C27" s="91"/>
      <c r="D27" s="94"/>
      <c r="E27" s="91"/>
      <c r="F27" s="97"/>
      <c r="G27" s="97"/>
      <c r="H27" s="97"/>
      <c r="I27" s="97"/>
      <c r="J27" s="115"/>
      <c r="K27" s="55"/>
      <c r="L27" s="67"/>
      <c r="M27" s="82"/>
      <c r="N27" s="31"/>
      <c r="O27" s="31"/>
      <c r="P27" s="32"/>
      <c r="Q27" s="34" t="s">
        <v>49</v>
      </c>
      <c r="R27" s="31">
        <f t="shared" si="3"/>
        <v>0</v>
      </c>
      <c r="S27" s="109"/>
      <c r="T27" s="112"/>
      <c r="U27" s="53"/>
    </row>
    <row r="28" spans="2:21" ht="15" customHeight="1" thickBot="1">
      <c r="B28" s="89"/>
      <c r="C28" s="92"/>
      <c r="D28" s="95"/>
      <c r="E28" s="92"/>
      <c r="F28" s="98"/>
      <c r="G28" s="98"/>
      <c r="H28" s="98"/>
      <c r="I28" s="98"/>
      <c r="J28" s="116"/>
      <c r="K28" s="56"/>
      <c r="L28" s="68"/>
      <c r="M28" s="83"/>
      <c r="N28" s="35"/>
      <c r="O28" s="35"/>
      <c r="P28" s="36"/>
      <c r="Q28" s="37" t="s">
        <v>49</v>
      </c>
      <c r="R28" s="35">
        <f t="shared" si="3"/>
        <v>0</v>
      </c>
      <c r="S28" s="110"/>
      <c r="T28" s="113"/>
      <c r="U28" s="53"/>
    </row>
    <row r="29" spans="2:21" ht="15" customHeight="1">
      <c r="B29" s="87">
        <v>5</v>
      </c>
      <c r="C29" s="90"/>
      <c r="D29" s="93"/>
      <c r="E29" s="90"/>
      <c r="F29" s="96"/>
      <c r="G29" s="96"/>
      <c r="H29" s="96"/>
      <c r="I29" s="96"/>
      <c r="J29" s="114"/>
      <c r="K29" s="30"/>
      <c r="L29" s="82"/>
      <c r="M29" s="84"/>
      <c r="N29" s="31"/>
      <c r="O29" s="31"/>
      <c r="P29" s="32"/>
      <c r="Q29" s="33" t="s">
        <v>49</v>
      </c>
      <c r="R29" s="31">
        <f>ROUND(N29,2)*ROUND(O29,2)*P29</f>
        <v>0</v>
      </c>
      <c r="S29" s="108"/>
      <c r="T29" s="111"/>
      <c r="U29" s="53">
        <f>IF(C29= "除却",0,ROUND(SUM(R29:R33),2))*S29</f>
        <v>0</v>
      </c>
    </row>
    <row r="30" spans="2:21" ht="15" customHeight="1">
      <c r="B30" s="88"/>
      <c r="C30" s="91"/>
      <c r="D30" s="94"/>
      <c r="E30" s="91"/>
      <c r="F30" s="97"/>
      <c r="G30" s="97"/>
      <c r="H30" s="97"/>
      <c r="I30" s="97"/>
      <c r="J30" s="115"/>
      <c r="K30" s="30"/>
      <c r="L30" s="66"/>
      <c r="M30" s="82"/>
      <c r="N30" s="31"/>
      <c r="O30" s="31"/>
      <c r="P30" s="32"/>
      <c r="Q30" s="34" t="s">
        <v>49</v>
      </c>
      <c r="R30" s="31">
        <f t="shared" ref="R30:R33" si="4">ROUND(N30,2)*ROUND(O30,2)*P30</f>
        <v>0</v>
      </c>
      <c r="S30" s="109"/>
      <c r="T30" s="112"/>
      <c r="U30" s="53"/>
    </row>
    <row r="31" spans="2:21" ht="15" customHeight="1">
      <c r="B31" s="88"/>
      <c r="C31" s="91"/>
      <c r="D31" s="94"/>
      <c r="E31" s="91"/>
      <c r="F31" s="97"/>
      <c r="G31" s="97"/>
      <c r="H31" s="97"/>
      <c r="I31" s="97"/>
      <c r="J31" s="115"/>
      <c r="K31" s="54"/>
      <c r="L31" s="67"/>
      <c r="M31" s="82"/>
      <c r="N31" s="31"/>
      <c r="O31" s="31"/>
      <c r="P31" s="32"/>
      <c r="Q31" s="34" t="s">
        <v>49</v>
      </c>
      <c r="R31" s="31">
        <f t="shared" si="4"/>
        <v>0</v>
      </c>
      <c r="S31" s="109"/>
      <c r="T31" s="112"/>
      <c r="U31" s="53"/>
    </row>
    <row r="32" spans="2:21" ht="15" customHeight="1">
      <c r="B32" s="88"/>
      <c r="C32" s="91"/>
      <c r="D32" s="94"/>
      <c r="E32" s="91"/>
      <c r="F32" s="97"/>
      <c r="G32" s="97"/>
      <c r="H32" s="97"/>
      <c r="I32" s="97"/>
      <c r="J32" s="115"/>
      <c r="K32" s="55"/>
      <c r="L32" s="67"/>
      <c r="M32" s="82"/>
      <c r="N32" s="31"/>
      <c r="O32" s="31"/>
      <c r="P32" s="32"/>
      <c r="Q32" s="34" t="s">
        <v>49</v>
      </c>
      <c r="R32" s="31">
        <f t="shared" si="4"/>
        <v>0</v>
      </c>
      <c r="S32" s="109"/>
      <c r="T32" s="112"/>
      <c r="U32" s="53"/>
    </row>
    <row r="33" spans="2:21" ht="15" customHeight="1" thickBot="1">
      <c r="B33" s="89"/>
      <c r="C33" s="92"/>
      <c r="D33" s="95"/>
      <c r="E33" s="92"/>
      <c r="F33" s="98"/>
      <c r="G33" s="98"/>
      <c r="H33" s="98"/>
      <c r="I33" s="98"/>
      <c r="J33" s="116"/>
      <c r="K33" s="56"/>
      <c r="L33" s="68"/>
      <c r="M33" s="83"/>
      <c r="N33" s="35"/>
      <c r="O33" s="35"/>
      <c r="P33" s="36"/>
      <c r="Q33" s="37" t="s">
        <v>49</v>
      </c>
      <c r="R33" s="35">
        <f t="shared" si="4"/>
        <v>0</v>
      </c>
      <c r="S33" s="110"/>
      <c r="T33" s="113"/>
      <c r="U33" s="53"/>
    </row>
    <row r="34" spans="2:21" ht="15" customHeight="1">
      <c r="B34" s="87">
        <v>6</v>
      </c>
      <c r="C34" s="90"/>
      <c r="D34" s="93"/>
      <c r="E34" s="90"/>
      <c r="F34" s="96"/>
      <c r="G34" s="96"/>
      <c r="H34" s="96"/>
      <c r="I34" s="96"/>
      <c r="J34" s="114"/>
      <c r="K34" s="30"/>
      <c r="L34" s="82"/>
      <c r="M34" s="84"/>
      <c r="N34" s="31"/>
      <c r="O34" s="31"/>
      <c r="P34" s="32"/>
      <c r="Q34" s="33" t="s">
        <v>49</v>
      </c>
      <c r="R34" s="31">
        <f>ROUND(N34,2)*ROUND(O34,2)*P34</f>
        <v>0</v>
      </c>
      <c r="S34" s="108"/>
      <c r="T34" s="111"/>
      <c r="U34" s="53">
        <f>IF(C34= "除却",0,ROUND(SUM(R34:R38),2))*S34</f>
        <v>0</v>
      </c>
    </row>
    <row r="35" spans="2:21" ht="15" customHeight="1">
      <c r="B35" s="88"/>
      <c r="C35" s="91"/>
      <c r="D35" s="94"/>
      <c r="E35" s="91"/>
      <c r="F35" s="97"/>
      <c r="G35" s="97"/>
      <c r="H35" s="97"/>
      <c r="I35" s="97"/>
      <c r="J35" s="115"/>
      <c r="K35" s="30"/>
      <c r="L35" s="66"/>
      <c r="M35" s="82"/>
      <c r="N35" s="31"/>
      <c r="O35" s="31"/>
      <c r="P35" s="32"/>
      <c r="Q35" s="34" t="s">
        <v>49</v>
      </c>
      <c r="R35" s="31">
        <f t="shared" ref="R35:R38" si="5">ROUND(N35,2)*ROUND(O35,2)*P35</f>
        <v>0</v>
      </c>
      <c r="S35" s="109"/>
      <c r="T35" s="112"/>
      <c r="U35" s="53"/>
    </row>
    <row r="36" spans="2:21" ht="15" customHeight="1">
      <c r="B36" s="88"/>
      <c r="C36" s="91"/>
      <c r="D36" s="94"/>
      <c r="E36" s="91"/>
      <c r="F36" s="97"/>
      <c r="G36" s="97"/>
      <c r="H36" s="97"/>
      <c r="I36" s="97"/>
      <c r="J36" s="115"/>
      <c r="K36" s="54"/>
      <c r="L36" s="67"/>
      <c r="M36" s="82"/>
      <c r="N36" s="31"/>
      <c r="O36" s="31"/>
      <c r="P36" s="32"/>
      <c r="Q36" s="34" t="s">
        <v>49</v>
      </c>
      <c r="R36" s="31">
        <f t="shared" si="5"/>
        <v>0</v>
      </c>
      <c r="S36" s="109"/>
      <c r="T36" s="112"/>
      <c r="U36" s="53"/>
    </row>
    <row r="37" spans="2:21" ht="15" customHeight="1">
      <c r="B37" s="88"/>
      <c r="C37" s="91"/>
      <c r="D37" s="94"/>
      <c r="E37" s="91"/>
      <c r="F37" s="97"/>
      <c r="G37" s="97"/>
      <c r="H37" s="97"/>
      <c r="I37" s="97"/>
      <c r="J37" s="115"/>
      <c r="K37" s="55"/>
      <c r="L37" s="67"/>
      <c r="M37" s="82"/>
      <c r="N37" s="31"/>
      <c r="O37" s="31"/>
      <c r="P37" s="32"/>
      <c r="Q37" s="34" t="s">
        <v>49</v>
      </c>
      <c r="R37" s="31">
        <f t="shared" si="5"/>
        <v>0</v>
      </c>
      <c r="S37" s="109"/>
      <c r="T37" s="112"/>
      <c r="U37" s="53"/>
    </row>
    <row r="38" spans="2:21" ht="15" customHeight="1" thickBot="1">
      <c r="B38" s="89"/>
      <c r="C38" s="92"/>
      <c r="D38" s="95"/>
      <c r="E38" s="92"/>
      <c r="F38" s="98"/>
      <c r="G38" s="98"/>
      <c r="H38" s="98"/>
      <c r="I38" s="98"/>
      <c r="J38" s="116"/>
      <c r="K38" s="56"/>
      <c r="L38" s="68"/>
      <c r="M38" s="83"/>
      <c r="N38" s="35"/>
      <c r="O38" s="35"/>
      <c r="P38" s="36"/>
      <c r="Q38" s="37" t="s">
        <v>49</v>
      </c>
      <c r="R38" s="35">
        <f t="shared" si="5"/>
        <v>0</v>
      </c>
      <c r="S38" s="110"/>
      <c r="T38" s="113"/>
      <c r="U38" s="53"/>
    </row>
    <row r="39" spans="2:21" ht="15" customHeight="1">
      <c r="B39" s="87">
        <v>7</v>
      </c>
      <c r="C39" s="90"/>
      <c r="D39" s="93"/>
      <c r="E39" s="90"/>
      <c r="F39" s="96"/>
      <c r="G39" s="96"/>
      <c r="H39" s="96"/>
      <c r="I39" s="96"/>
      <c r="J39" s="114"/>
      <c r="K39" s="30"/>
      <c r="L39" s="82"/>
      <c r="M39" s="84"/>
      <c r="N39" s="31"/>
      <c r="O39" s="31"/>
      <c r="P39" s="32"/>
      <c r="Q39" s="33" t="s">
        <v>49</v>
      </c>
      <c r="R39" s="31">
        <f>ROUND(N39,2)*ROUND(O39,2)*P39</f>
        <v>0</v>
      </c>
      <c r="S39" s="108"/>
      <c r="T39" s="111"/>
      <c r="U39" s="53">
        <f>IF(C39= "除却",0,ROUND(SUM(R39:R43),2))*S39</f>
        <v>0</v>
      </c>
    </row>
    <row r="40" spans="2:21" ht="15" customHeight="1">
      <c r="B40" s="88"/>
      <c r="C40" s="91"/>
      <c r="D40" s="94"/>
      <c r="E40" s="91"/>
      <c r="F40" s="97"/>
      <c r="G40" s="97"/>
      <c r="H40" s="97"/>
      <c r="I40" s="97"/>
      <c r="J40" s="115"/>
      <c r="K40" s="30"/>
      <c r="L40" s="66"/>
      <c r="M40" s="82"/>
      <c r="N40" s="31"/>
      <c r="O40" s="31"/>
      <c r="P40" s="32"/>
      <c r="Q40" s="34" t="s">
        <v>49</v>
      </c>
      <c r="R40" s="31">
        <f t="shared" ref="R40:R43" si="6">ROUND(N40,2)*ROUND(O40,2)*P40</f>
        <v>0</v>
      </c>
      <c r="S40" s="109"/>
      <c r="T40" s="112"/>
      <c r="U40" s="53"/>
    </row>
    <row r="41" spans="2:21" ht="15" customHeight="1">
      <c r="B41" s="88"/>
      <c r="C41" s="91"/>
      <c r="D41" s="94"/>
      <c r="E41" s="91"/>
      <c r="F41" s="97"/>
      <c r="G41" s="97"/>
      <c r="H41" s="97"/>
      <c r="I41" s="97"/>
      <c r="J41" s="115"/>
      <c r="K41" s="54"/>
      <c r="L41" s="67"/>
      <c r="M41" s="82"/>
      <c r="N41" s="31"/>
      <c r="O41" s="31"/>
      <c r="P41" s="32"/>
      <c r="Q41" s="34" t="s">
        <v>49</v>
      </c>
      <c r="R41" s="31">
        <f t="shared" si="6"/>
        <v>0</v>
      </c>
      <c r="S41" s="109"/>
      <c r="T41" s="112"/>
      <c r="U41" s="53"/>
    </row>
    <row r="42" spans="2:21" ht="15" customHeight="1">
      <c r="B42" s="88"/>
      <c r="C42" s="91"/>
      <c r="D42" s="94"/>
      <c r="E42" s="91"/>
      <c r="F42" s="97"/>
      <c r="G42" s="97"/>
      <c r="H42" s="97"/>
      <c r="I42" s="97"/>
      <c r="J42" s="115"/>
      <c r="K42" s="55"/>
      <c r="L42" s="67"/>
      <c r="M42" s="82"/>
      <c r="N42" s="31"/>
      <c r="O42" s="31"/>
      <c r="P42" s="32"/>
      <c r="Q42" s="34" t="s">
        <v>49</v>
      </c>
      <c r="R42" s="31">
        <f t="shared" si="6"/>
        <v>0</v>
      </c>
      <c r="S42" s="109"/>
      <c r="T42" s="112"/>
      <c r="U42" s="53"/>
    </row>
    <row r="43" spans="2:21" ht="15" customHeight="1" thickBot="1">
      <c r="B43" s="89"/>
      <c r="C43" s="92"/>
      <c r="D43" s="95"/>
      <c r="E43" s="92"/>
      <c r="F43" s="98"/>
      <c r="G43" s="98"/>
      <c r="H43" s="98"/>
      <c r="I43" s="98"/>
      <c r="J43" s="116"/>
      <c r="K43" s="56"/>
      <c r="L43" s="68"/>
      <c r="M43" s="83"/>
      <c r="N43" s="35"/>
      <c r="O43" s="35"/>
      <c r="P43" s="36"/>
      <c r="Q43" s="37" t="s">
        <v>49</v>
      </c>
      <c r="R43" s="35">
        <f t="shared" si="6"/>
        <v>0</v>
      </c>
      <c r="S43" s="110"/>
      <c r="T43" s="113"/>
      <c r="U43" s="53"/>
    </row>
    <row r="44" spans="2:21" ht="15" customHeight="1">
      <c r="B44" s="87">
        <v>8</v>
      </c>
      <c r="C44" s="90"/>
      <c r="D44" s="93"/>
      <c r="E44" s="90"/>
      <c r="F44" s="96"/>
      <c r="G44" s="96"/>
      <c r="H44" s="96"/>
      <c r="I44" s="96"/>
      <c r="J44" s="114"/>
      <c r="K44" s="30"/>
      <c r="L44" s="82"/>
      <c r="M44" s="84"/>
      <c r="N44" s="31"/>
      <c r="O44" s="31"/>
      <c r="P44" s="32"/>
      <c r="Q44" s="33" t="s">
        <v>49</v>
      </c>
      <c r="R44" s="31">
        <f>ROUND(N44,2)*ROUND(O44,2)*P44</f>
        <v>0</v>
      </c>
      <c r="S44" s="108"/>
      <c r="T44" s="111"/>
      <c r="U44" s="53">
        <f>IF(C44= "除却",0,ROUND(SUM(R44:R48),2))*S44</f>
        <v>0</v>
      </c>
    </row>
    <row r="45" spans="2:21" ht="15" customHeight="1">
      <c r="B45" s="88"/>
      <c r="C45" s="91"/>
      <c r="D45" s="94"/>
      <c r="E45" s="91"/>
      <c r="F45" s="97"/>
      <c r="G45" s="97"/>
      <c r="H45" s="97"/>
      <c r="I45" s="97"/>
      <c r="J45" s="115"/>
      <c r="K45" s="30"/>
      <c r="L45" s="66"/>
      <c r="M45" s="82"/>
      <c r="N45" s="31"/>
      <c r="O45" s="31"/>
      <c r="P45" s="32"/>
      <c r="Q45" s="34" t="s">
        <v>49</v>
      </c>
      <c r="R45" s="31">
        <f t="shared" ref="R45:R48" si="7">ROUND(N45,2)*ROUND(O45,2)*P45</f>
        <v>0</v>
      </c>
      <c r="S45" s="109"/>
      <c r="T45" s="112"/>
      <c r="U45" s="53"/>
    </row>
    <row r="46" spans="2:21" ht="15" customHeight="1">
      <c r="B46" s="88"/>
      <c r="C46" s="91"/>
      <c r="D46" s="94"/>
      <c r="E46" s="91"/>
      <c r="F46" s="97"/>
      <c r="G46" s="97"/>
      <c r="H46" s="97"/>
      <c r="I46" s="97"/>
      <c r="J46" s="115"/>
      <c r="K46" s="54"/>
      <c r="L46" s="67"/>
      <c r="M46" s="82"/>
      <c r="N46" s="31"/>
      <c r="O46" s="31"/>
      <c r="P46" s="32"/>
      <c r="Q46" s="34" t="s">
        <v>49</v>
      </c>
      <c r="R46" s="31">
        <f t="shared" si="7"/>
        <v>0</v>
      </c>
      <c r="S46" s="109"/>
      <c r="T46" s="112"/>
      <c r="U46" s="53"/>
    </row>
    <row r="47" spans="2:21" ht="15" customHeight="1">
      <c r="B47" s="88"/>
      <c r="C47" s="91"/>
      <c r="D47" s="94"/>
      <c r="E47" s="91"/>
      <c r="F47" s="97"/>
      <c r="G47" s="97"/>
      <c r="H47" s="97"/>
      <c r="I47" s="97"/>
      <c r="J47" s="115"/>
      <c r="K47" s="55"/>
      <c r="L47" s="67"/>
      <c r="M47" s="82"/>
      <c r="N47" s="31"/>
      <c r="O47" s="31"/>
      <c r="P47" s="32"/>
      <c r="Q47" s="34" t="s">
        <v>49</v>
      </c>
      <c r="R47" s="31">
        <f t="shared" si="7"/>
        <v>0</v>
      </c>
      <c r="S47" s="109"/>
      <c r="T47" s="112"/>
      <c r="U47" s="53"/>
    </row>
    <row r="48" spans="2:21" ht="15" customHeight="1" thickBot="1">
      <c r="B48" s="89"/>
      <c r="C48" s="92"/>
      <c r="D48" s="95"/>
      <c r="E48" s="92"/>
      <c r="F48" s="98"/>
      <c r="G48" s="98"/>
      <c r="H48" s="98"/>
      <c r="I48" s="98"/>
      <c r="J48" s="116"/>
      <c r="K48" s="56"/>
      <c r="L48" s="68"/>
      <c r="M48" s="83"/>
      <c r="N48" s="35"/>
      <c r="O48" s="35"/>
      <c r="P48" s="36"/>
      <c r="Q48" s="37" t="s">
        <v>49</v>
      </c>
      <c r="R48" s="35">
        <f t="shared" si="7"/>
        <v>0</v>
      </c>
      <c r="S48" s="110"/>
      <c r="T48" s="113"/>
      <c r="U48" s="53"/>
    </row>
    <row r="49" spans="2:21" ht="15" customHeight="1">
      <c r="B49" s="87">
        <v>9</v>
      </c>
      <c r="C49" s="90"/>
      <c r="D49" s="93"/>
      <c r="E49" s="90"/>
      <c r="F49" s="96"/>
      <c r="G49" s="96"/>
      <c r="H49" s="96"/>
      <c r="I49" s="96"/>
      <c r="J49" s="114"/>
      <c r="K49" s="30"/>
      <c r="L49" s="82"/>
      <c r="M49" s="84"/>
      <c r="N49" s="31"/>
      <c r="O49" s="31"/>
      <c r="P49" s="32"/>
      <c r="Q49" s="33" t="s">
        <v>49</v>
      </c>
      <c r="R49" s="31">
        <f>ROUND(N49,2)*ROUND(O49,2)*P49</f>
        <v>0</v>
      </c>
      <c r="S49" s="108"/>
      <c r="T49" s="111"/>
      <c r="U49" s="53">
        <f>IF(C49= "除却",0,ROUND(SUM(R49:R53),2))*S49</f>
        <v>0</v>
      </c>
    </row>
    <row r="50" spans="2:21" ht="15" customHeight="1">
      <c r="B50" s="88"/>
      <c r="C50" s="91"/>
      <c r="D50" s="94"/>
      <c r="E50" s="91"/>
      <c r="F50" s="97"/>
      <c r="G50" s="97"/>
      <c r="H50" s="97"/>
      <c r="I50" s="97"/>
      <c r="J50" s="115"/>
      <c r="K50" s="30"/>
      <c r="L50" s="66"/>
      <c r="M50" s="82"/>
      <c r="N50" s="31"/>
      <c r="O50" s="31"/>
      <c r="P50" s="32"/>
      <c r="Q50" s="34" t="s">
        <v>49</v>
      </c>
      <c r="R50" s="31">
        <f t="shared" ref="R50:R53" si="8">ROUND(N50,2)*ROUND(O50,2)*P50</f>
        <v>0</v>
      </c>
      <c r="S50" s="109"/>
      <c r="T50" s="112"/>
      <c r="U50" s="53"/>
    </row>
    <row r="51" spans="2:21" ht="15" customHeight="1">
      <c r="B51" s="88"/>
      <c r="C51" s="91"/>
      <c r="D51" s="94"/>
      <c r="E51" s="91"/>
      <c r="F51" s="97"/>
      <c r="G51" s="97"/>
      <c r="H51" s="97"/>
      <c r="I51" s="97"/>
      <c r="J51" s="115"/>
      <c r="K51" s="54"/>
      <c r="L51" s="67"/>
      <c r="M51" s="82"/>
      <c r="N51" s="31"/>
      <c r="O51" s="31"/>
      <c r="P51" s="32"/>
      <c r="Q51" s="34" t="s">
        <v>49</v>
      </c>
      <c r="R51" s="31">
        <f t="shared" si="8"/>
        <v>0</v>
      </c>
      <c r="S51" s="109"/>
      <c r="T51" s="112"/>
      <c r="U51" s="53"/>
    </row>
    <row r="52" spans="2:21" ht="15" customHeight="1">
      <c r="B52" s="88"/>
      <c r="C52" s="91"/>
      <c r="D52" s="94"/>
      <c r="E52" s="91"/>
      <c r="F52" s="97"/>
      <c r="G52" s="97"/>
      <c r="H52" s="97"/>
      <c r="I52" s="97"/>
      <c r="J52" s="115"/>
      <c r="K52" s="55"/>
      <c r="L52" s="67"/>
      <c r="M52" s="82"/>
      <c r="N52" s="31"/>
      <c r="O52" s="31"/>
      <c r="P52" s="32"/>
      <c r="Q52" s="34" t="s">
        <v>49</v>
      </c>
      <c r="R52" s="31">
        <f t="shared" si="8"/>
        <v>0</v>
      </c>
      <c r="S52" s="109"/>
      <c r="T52" s="112"/>
      <c r="U52" s="53"/>
    </row>
    <row r="53" spans="2:21" ht="15" customHeight="1" thickBot="1">
      <c r="B53" s="89"/>
      <c r="C53" s="92"/>
      <c r="D53" s="95"/>
      <c r="E53" s="92"/>
      <c r="F53" s="98"/>
      <c r="G53" s="98"/>
      <c r="H53" s="98"/>
      <c r="I53" s="98"/>
      <c r="J53" s="116"/>
      <c r="K53" s="56"/>
      <c r="L53" s="68"/>
      <c r="M53" s="83"/>
      <c r="N53" s="35"/>
      <c r="O53" s="35"/>
      <c r="P53" s="36"/>
      <c r="Q53" s="37" t="s">
        <v>49</v>
      </c>
      <c r="R53" s="35">
        <f t="shared" si="8"/>
        <v>0</v>
      </c>
      <c r="S53" s="110"/>
      <c r="T53" s="113"/>
      <c r="U53" s="53"/>
    </row>
    <row r="54" spans="2:21" ht="15" customHeight="1">
      <c r="B54" s="87">
        <v>10</v>
      </c>
      <c r="C54" s="90"/>
      <c r="D54" s="93"/>
      <c r="E54" s="90"/>
      <c r="F54" s="96"/>
      <c r="G54" s="96"/>
      <c r="H54" s="96"/>
      <c r="I54" s="96"/>
      <c r="J54" s="114"/>
      <c r="K54" s="30"/>
      <c r="L54" s="82"/>
      <c r="M54" s="84"/>
      <c r="N54" s="31"/>
      <c r="O54" s="31"/>
      <c r="P54" s="32"/>
      <c r="Q54" s="33" t="s">
        <v>49</v>
      </c>
      <c r="R54" s="31">
        <f>ROUND(N54,2)*ROUND(O54,2)*P54</f>
        <v>0</v>
      </c>
      <c r="S54" s="108"/>
      <c r="T54" s="111"/>
      <c r="U54" s="53">
        <f>IF(C54= "除却",0,ROUND(SUM(R54:R58),2))*S54</f>
        <v>0</v>
      </c>
    </row>
    <row r="55" spans="2:21" ht="15" customHeight="1">
      <c r="B55" s="88"/>
      <c r="C55" s="91"/>
      <c r="D55" s="94"/>
      <c r="E55" s="91"/>
      <c r="F55" s="97"/>
      <c r="G55" s="97"/>
      <c r="H55" s="97"/>
      <c r="I55" s="97"/>
      <c r="J55" s="115"/>
      <c r="K55" s="30"/>
      <c r="L55" s="66"/>
      <c r="M55" s="82"/>
      <c r="N55" s="31"/>
      <c r="O55" s="31"/>
      <c r="P55" s="32"/>
      <c r="Q55" s="34" t="s">
        <v>49</v>
      </c>
      <c r="R55" s="31">
        <f t="shared" ref="R55:R58" si="9">ROUND(N55,2)*ROUND(O55,2)*P55</f>
        <v>0</v>
      </c>
      <c r="S55" s="109"/>
      <c r="T55" s="112"/>
      <c r="U55" s="53"/>
    </row>
    <row r="56" spans="2:21" ht="15" customHeight="1">
      <c r="B56" s="88"/>
      <c r="C56" s="91"/>
      <c r="D56" s="94"/>
      <c r="E56" s="91"/>
      <c r="F56" s="97"/>
      <c r="G56" s="97"/>
      <c r="H56" s="97"/>
      <c r="I56" s="97"/>
      <c r="J56" s="115"/>
      <c r="K56" s="54"/>
      <c r="L56" s="67"/>
      <c r="M56" s="82"/>
      <c r="N56" s="31"/>
      <c r="O56" s="31"/>
      <c r="P56" s="32"/>
      <c r="Q56" s="34" t="s">
        <v>49</v>
      </c>
      <c r="R56" s="31">
        <f t="shared" si="9"/>
        <v>0</v>
      </c>
      <c r="S56" s="109"/>
      <c r="T56" s="112"/>
      <c r="U56" s="53"/>
    </row>
    <row r="57" spans="2:21" ht="15" customHeight="1">
      <c r="B57" s="88"/>
      <c r="C57" s="91"/>
      <c r="D57" s="94"/>
      <c r="E57" s="91"/>
      <c r="F57" s="97"/>
      <c r="G57" s="97"/>
      <c r="H57" s="97"/>
      <c r="I57" s="97"/>
      <c r="J57" s="115"/>
      <c r="K57" s="55"/>
      <c r="L57" s="67"/>
      <c r="M57" s="82"/>
      <c r="N57" s="31"/>
      <c r="O57" s="31"/>
      <c r="P57" s="32"/>
      <c r="Q57" s="34" t="s">
        <v>49</v>
      </c>
      <c r="R57" s="31">
        <f t="shared" si="9"/>
        <v>0</v>
      </c>
      <c r="S57" s="109"/>
      <c r="T57" s="112"/>
      <c r="U57" s="53"/>
    </row>
    <row r="58" spans="2:21" ht="15" customHeight="1" thickBot="1">
      <c r="B58" s="89"/>
      <c r="C58" s="92"/>
      <c r="D58" s="95"/>
      <c r="E58" s="92"/>
      <c r="F58" s="98"/>
      <c r="G58" s="98"/>
      <c r="H58" s="98"/>
      <c r="I58" s="98"/>
      <c r="J58" s="116"/>
      <c r="K58" s="56"/>
      <c r="L58" s="68"/>
      <c r="M58" s="83"/>
      <c r="N58" s="35"/>
      <c r="O58" s="35"/>
      <c r="P58" s="36"/>
      <c r="Q58" s="37" t="s">
        <v>49</v>
      </c>
      <c r="R58" s="35">
        <f t="shared" si="9"/>
        <v>0</v>
      </c>
      <c r="S58" s="110"/>
      <c r="T58" s="113"/>
      <c r="U58" s="53"/>
    </row>
    <row r="59" spans="2:21">
      <c r="B59" s="10" t="s">
        <v>104</v>
      </c>
    </row>
  </sheetData>
  <sheetProtection selectLockedCells="1"/>
  <dataConsolidate/>
  <mergeCells count="126">
    <mergeCell ref="B54:B58"/>
    <mergeCell ref="C54:C58"/>
    <mergeCell ref="D54:D58"/>
    <mergeCell ref="E54:E58"/>
    <mergeCell ref="F54:F58"/>
    <mergeCell ref="S54:S58"/>
    <mergeCell ref="T54:T58"/>
    <mergeCell ref="G54:G58"/>
    <mergeCell ref="H54:H58"/>
    <mergeCell ref="I54:I58"/>
    <mergeCell ref="J54:J58"/>
    <mergeCell ref="I44:I48"/>
    <mergeCell ref="J44:J48"/>
    <mergeCell ref="S44:S48"/>
    <mergeCell ref="T44:T48"/>
    <mergeCell ref="J49:J53"/>
    <mergeCell ref="S49:S53"/>
    <mergeCell ref="T49:T53"/>
    <mergeCell ref="B49:B53"/>
    <mergeCell ref="C49:C53"/>
    <mergeCell ref="D49:D53"/>
    <mergeCell ref="E49:E53"/>
    <mergeCell ref="F49:F53"/>
    <mergeCell ref="G49:G53"/>
    <mergeCell ref="H49:H53"/>
    <mergeCell ref="I49:I53"/>
    <mergeCell ref="B44:B48"/>
    <mergeCell ref="C44:C48"/>
    <mergeCell ref="D44:D48"/>
    <mergeCell ref="E44:E48"/>
    <mergeCell ref="F44:F48"/>
    <mergeCell ref="G44:G48"/>
    <mergeCell ref="H44:H48"/>
    <mergeCell ref="G39:G43"/>
    <mergeCell ref="H39:H43"/>
    <mergeCell ref="B39:B43"/>
    <mergeCell ref="C39:C43"/>
    <mergeCell ref="D39:D43"/>
    <mergeCell ref="E39:E43"/>
    <mergeCell ref="F39:F43"/>
    <mergeCell ref="S39:S43"/>
    <mergeCell ref="T39:T43"/>
    <mergeCell ref="I39:I43"/>
    <mergeCell ref="J39:J43"/>
    <mergeCell ref="J29:J33"/>
    <mergeCell ref="S29:S33"/>
    <mergeCell ref="T29:T33"/>
    <mergeCell ref="J34:J38"/>
    <mergeCell ref="S34:S38"/>
    <mergeCell ref="T34:T38"/>
    <mergeCell ref="B29:B33"/>
    <mergeCell ref="C29:C33"/>
    <mergeCell ref="D29:D33"/>
    <mergeCell ref="E29:E33"/>
    <mergeCell ref="F29:F33"/>
    <mergeCell ref="G29:G33"/>
    <mergeCell ref="H29:H33"/>
    <mergeCell ref="I29:I33"/>
    <mergeCell ref="B34:B38"/>
    <mergeCell ref="C34:C38"/>
    <mergeCell ref="D34:D38"/>
    <mergeCell ref="E34:E38"/>
    <mergeCell ref="F34:F38"/>
    <mergeCell ref="G34:G38"/>
    <mergeCell ref="H34:H38"/>
    <mergeCell ref="I34:I38"/>
    <mergeCell ref="G24:G28"/>
    <mergeCell ref="H24:H28"/>
    <mergeCell ref="J19:J23"/>
    <mergeCell ref="S19:S23"/>
    <mergeCell ref="I19:I23"/>
    <mergeCell ref="T19:T23"/>
    <mergeCell ref="B14:B18"/>
    <mergeCell ref="C14:C18"/>
    <mergeCell ref="D14:D18"/>
    <mergeCell ref="B24:B28"/>
    <mergeCell ref="C24:C28"/>
    <mergeCell ref="D24:D28"/>
    <mergeCell ref="E24:E28"/>
    <mergeCell ref="F24:F28"/>
    <mergeCell ref="S24:S28"/>
    <mergeCell ref="T24:T28"/>
    <mergeCell ref="I24:I28"/>
    <mergeCell ref="J24:J28"/>
    <mergeCell ref="B19:B23"/>
    <mergeCell ref="C19:C23"/>
    <mergeCell ref="T6:T7"/>
    <mergeCell ref="I14:I18"/>
    <mergeCell ref="J14:J18"/>
    <mergeCell ref="S14:S18"/>
    <mergeCell ref="T14:T18"/>
    <mergeCell ref="H6:H7"/>
    <mergeCell ref="I6:I7"/>
    <mergeCell ref="D19:D23"/>
    <mergeCell ref="E19:E23"/>
    <mergeCell ref="F19:F23"/>
    <mergeCell ref="G19:G23"/>
    <mergeCell ref="H19:H23"/>
    <mergeCell ref="E14:E18"/>
    <mergeCell ref="F14:F18"/>
    <mergeCell ref="G14:G18"/>
    <mergeCell ref="H14:H18"/>
    <mergeCell ref="U6:U7"/>
    <mergeCell ref="B9:B13"/>
    <mergeCell ref="C9:C13"/>
    <mergeCell ref="D9:D13"/>
    <mergeCell ref="E9:E13"/>
    <mergeCell ref="F9:F13"/>
    <mergeCell ref="J6:J7"/>
    <mergeCell ref="K6:K7"/>
    <mergeCell ref="L6:L7"/>
    <mergeCell ref="M6:M7"/>
    <mergeCell ref="N6:R6"/>
    <mergeCell ref="S9:S13"/>
    <mergeCell ref="T9:T13"/>
    <mergeCell ref="I9:I13"/>
    <mergeCell ref="J9:J13"/>
    <mergeCell ref="B6:B7"/>
    <mergeCell ref="C6:C7"/>
    <mergeCell ref="D6:D7"/>
    <mergeCell ref="E6:E7"/>
    <mergeCell ref="F6:F7"/>
    <mergeCell ref="G6:G7"/>
    <mergeCell ref="G9:G13"/>
    <mergeCell ref="H9:H13"/>
    <mergeCell ref="S6:S7"/>
  </mergeCells>
  <phoneticPr fontId="3"/>
  <conditionalFormatting sqref="L9">
    <cfRule type="expression" dxfId="29" priority="47">
      <formula>OR($F$9="屋上看板")</formula>
    </cfRule>
  </conditionalFormatting>
  <conditionalFormatting sqref="L14">
    <cfRule type="expression" dxfId="28" priority="44">
      <formula>OR($F$14="屋上看板")</formula>
    </cfRule>
  </conditionalFormatting>
  <conditionalFormatting sqref="L19">
    <cfRule type="expression" dxfId="27" priority="43">
      <formula>OR($F$19="屋上看板")</formula>
    </cfRule>
  </conditionalFormatting>
  <conditionalFormatting sqref="L44">
    <cfRule type="expression" dxfId="26" priority="42">
      <formula>OR($F$44="屋上看板")</formula>
    </cfRule>
  </conditionalFormatting>
  <conditionalFormatting sqref="L24">
    <cfRule type="expression" dxfId="25" priority="40">
      <formula>OR($F$24="屋上看板")</formula>
    </cfRule>
  </conditionalFormatting>
  <conditionalFormatting sqref="L29">
    <cfRule type="expression" dxfId="24" priority="39">
      <formula>OR($F$29="屋上看板")</formula>
    </cfRule>
  </conditionalFormatting>
  <conditionalFormatting sqref="L49">
    <cfRule type="expression" dxfId="23" priority="38">
      <formula>OR($F$49="屋上看板")</formula>
    </cfRule>
  </conditionalFormatting>
  <conditionalFormatting sqref="M9">
    <cfRule type="expression" dxfId="22" priority="35">
      <formula>OR($F$9="壁面看板",$F$9="袖看板等",$F$9="広告塔・広告板")</formula>
    </cfRule>
  </conditionalFormatting>
  <conditionalFormatting sqref="M14">
    <cfRule type="expression" dxfId="21" priority="34">
      <formula>OR($F$14="壁面看板",$F$14="袖看板等",$F$14="広告塔・広告板")</formula>
    </cfRule>
  </conditionalFormatting>
  <conditionalFormatting sqref="M19">
    <cfRule type="expression" dxfId="20" priority="33">
      <formula>OR($F$19="壁面看板",$F$19="袖看板等",$F$19="広告塔・広告板")</formula>
    </cfRule>
  </conditionalFormatting>
  <conditionalFormatting sqref="M24">
    <cfRule type="expression" dxfId="19" priority="32">
      <formula>OR($F$24="壁面看板",$F$24="袖看板等",$F$24="広告塔・広告板")</formula>
    </cfRule>
  </conditionalFormatting>
  <conditionalFormatting sqref="M29">
    <cfRule type="expression" dxfId="18" priority="31">
      <formula>OR($F$29="壁面看板",$F$29="袖看板等",$F$29="広告塔・広告板")</formula>
    </cfRule>
  </conditionalFormatting>
  <conditionalFormatting sqref="M34">
    <cfRule type="expression" dxfId="17" priority="30">
      <formula>OR($F$34="壁面看板",$F$34="袖看板等",$F$34="広告塔・広告板")</formula>
    </cfRule>
  </conditionalFormatting>
  <conditionalFormatting sqref="M39">
    <cfRule type="expression" dxfId="16" priority="29">
      <formula>OR($F$39="壁面看板",$F$39="袖看板等",$F$39="広告塔・広告板")</formula>
    </cfRule>
  </conditionalFormatting>
  <conditionalFormatting sqref="M44">
    <cfRule type="expression" dxfId="15" priority="28">
      <formula>OR($F$44="壁面看板",$F$44="袖看板等",$F$44="広告塔・広告板")</formula>
    </cfRule>
  </conditionalFormatting>
  <conditionalFormatting sqref="M49">
    <cfRule type="expression" dxfId="14" priority="27">
      <formula>OR($F$49="壁面看板",$F$49="袖看板等",$F$49="広告塔・広告板")</formula>
    </cfRule>
  </conditionalFormatting>
  <conditionalFormatting sqref="M54">
    <cfRule type="expression" dxfId="13" priority="26">
      <formula>OR($F$54="壁面看板",$F$54="袖看板等",$F$54="広告塔・広告板")</formula>
    </cfRule>
  </conditionalFormatting>
  <conditionalFormatting sqref="L54">
    <cfRule type="expression" dxfId="12" priority="25">
      <formula>OR($F$54="屋上看板")</formula>
    </cfRule>
  </conditionalFormatting>
  <conditionalFormatting sqref="L34">
    <cfRule type="expression" dxfId="11" priority="24">
      <formula>OR($F$34="屋上看板")</formula>
    </cfRule>
  </conditionalFormatting>
  <conditionalFormatting sqref="L39">
    <cfRule type="expression" dxfId="10" priority="23">
      <formula>OR($F$39="屋上看板")</formula>
    </cfRule>
  </conditionalFormatting>
  <conditionalFormatting sqref="J9:J13">
    <cfRule type="expression" dxfId="9" priority="22">
      <formula>OR($F$9="はり札等",$F$9="はり紙",$F$9="壁面看板",$F$9="投影広告物")</formula>
    </cfRule>
  </conditionalFormatting>
  <conditionalFormatting sqref="J14:J18">
    <cfRule type="expression" dxfId="8" priority="21">
      <formula>OR($F$14="はり札等",$F$14="はり紙",$F$14="壁面看板",$F$14="投影広告物")</formula>
    </cfRule>
  </conditionalFormatting>
  <conditionalFormatting sqref="J19:J23">
    <cfRule type="expression" dxfId="7" priority="20">
      <formula>OR($F$19="はり札等",$F$19="はり紙",$F$19="壁面看板",$F$19="投影広告物")</formula>
    </cfRule>
  </conditionalFormatting>
  <conditionalFormatting sqref="J24:J28">
    <cfRule type="expression" dxfId="6" priority="19">
      <formula>OR($F$24="はり札等",$F$24="はり紙",$F$24="壁面看板",$F$24="投影広告物")</formula>
    </cfRule>
  </conditionalFormatting>
  <conditionalFormatting sqref="J29:J33">
    <cfRule type="expression" dxfId="5" priority="18">
      <formula>OR($F$29="はり札等",$F$29="はり紙",$F$29="壁面看板",$F$29="投影広告物")</formula>
    </cfRule>
  </conditionalFormatting>
  <conditionalFormatting sqref="J34:J38">
    <cfRule type="expression" dxfId="4" priority="17">
      <formula>OR($F$34="はり札等",$F$34="はり紙",$F$34="壁面看板",$F$34="投影広告物")</formula>
    </cfRule>
  </conditionalFormatting>
  <conditionalFormatting sqref="J39:J43">
    <cfRule type="expression" dxfId="3" priority="16">
      <formula>OR($F$39="はり札等",$F$39="はり紙",$F$39="壁面看板",$F$39="投影広告物")</formula>
    </cfRule>
  </conditionalFormatting>
  <conditionalFormatting sqref="J44:J48">
    <cfRule type="expression" dxfId="2" priority="15">
      <formula>OR($F$44="はり札等",$F$44="はり紙",$F$44="壁面看板",$F$44="投影広告物")</formula>
    </cfRule>
  </conditionalFormatting>
  <conditionalFormatting sqref="J49:J53">
    <cfRule type="expression" dxfId="1" priority="14">
      <formula>OR($F$49="はり札等",$F$49="はり紙",$F$49="壁面看板",$F$49="投影広告物")</formula>
    </cfRule>
  </conditionalFormatting>
  <conditionalFormatting sqref="J54:J58">
    <cfRule type="expression" dxfId="0" priority="13">
      <formula>OR($F$54="はり札等",$F$54="はり紙",$F$54="壁面看板",$F$54="投影広告物")</formula>
    </cfRule>
  </conditionalFormatting>
  <dataValidations count="12">
    <dataValidation type="list" allowBlank="1" showInputMessage="1" showErrorMessage="1" sqref="H9:H58">
      <formula1>"無,有,点滅,映像"</formula1>
    </dataValidation>
    <dataValidation type="whole" imeMode="halfAlpha" allowBlank="1" showInputMessage="1" showErrorMessage="1" sqref="S9 S49 S14 S19 S24 S29 S34 S39 S44 S54">
      <formula1>0</formula1>
      <formula2>999999999</formula2>
    </dataValidation>
    <dataValidation type="list" allowBlank="1" showInputMessage="1" showErrorMessage="1" sqref="T54 T9 T49 T14 T19 T24 T29 T34 T39 T44">
      <formula1>"自家用,管理用,その他"</formula1>
    </dataValidation>
    <dataValidation type="list" allowBlank="1" showInputMessage="1" showErrorMessage="1" sqref="I54 I19 I49 I14 I24 I29 I34 I39 I44 I9">
      <formula1>"許可済,無,不要,申請予定,不明"</formula1>
    </dataValidation>
    <dataValidation type="whole" imeMode="off" allowBlank="1" showInputMessage="1" showErrorMessage="1" sqref="P9:P58">
      <formula1>0</formula1>
      <formula2>9999999</formula2>
    </dataValidation>
    <dataValidation type="decimal" imeMode="off" allowBlank="1" showInputMessage="1" showErrorMessage="1" sqref="L9:O58">
      <formula1>0</formula1>
      <formula2>99999.99</formula2>
    </dataValidation>
    <dataValidation type="textLength" imeMode="on" operator="lessThanOrEqual" allowBlank="1" showInputMessage="1" showErrorMessage="1" sqref="K9:K10 Q9:Q58 K14:K15 K19:K20 K24:K25 K29:K30 K34:K35 K39:K40 K44:K45 K49:K50 K54:K55">
      <formula1>50</formula1>
    </dataValidation>
    <dataValidation type="list" allowBlank="1" showInputMessage="1" showErrorMessage="1" sqref="J9 J19 J49 J14 J24 J29 J34 J39 J44 J54">
      <formula1>"確認済"</formula1>
    </dataValidation>
    <dataValidation type="list" allowBlank="1" showInputMessage="1" showErrorMessage="1" sqref="E9 E19 E39 E14 E24 E29 E34 E49 E44 E54">
      <formula1>"禁止地域外,禁止地域内"</formula1>
    </dataValidation>
    <dataValidation type="list" allowBlank="1" showInputMessage="1" showErrorMessage="1" sqref="G54 G19 G49 G14 G24 G29 G34 G39 G44 G9">
      <formula1>"北,北東,東,南東,南,南西,西,北西"</formula1>
    </dataValidation>
    <dataValidation type="list" allowBlank="1" showInputMessage="1" showErrorMessage="1" sqref="D9 D49 D14 D19 D24 D29 D34 D39 D44 D54">
      <formula1>"第一種低層住居専用地域,第二種低層住居専用地域,第一種中高層住居専用地域,第二種中高層住居専用地域,第一種住居地域,第二種住居地域,準住居地域,近隣商業地域,商業地域,準工業地域,工業地域,工業専用地域,市街化調整区域,その他（市内一円）"</formula1>
    </dataValidation>
    <dataValidation type="list" allowBlank="1" showInputMessage="1" showErrorMessage="1" sqref="C9:C58">
      <formula1>"新規表示,新規設置,表示,設置,変更,継続,除却"</formula1>
    </dataValidation>
  </dataValidations>
  <pageMargins left="0.7" right="0.7" top="0.75" bottom="0.75" header="0.3" footer="0.3"/>
  <pageSetup paperSize="8" scale="8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広告種別マスタ!$A$1:$S$1</xm:f>
          </x14:formula1>
          <xm:sqref>F9:F58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B1:U53"/>
  <sheetViews>
    <sheetView showGridLines="0" showZeros="0" topLeftCell="B1" zoomScale="70" zoomScaleNormal="70" workbookViewId="0">
      <pane xSplit="1" ySplit="8" topLeftCell="C9" activePane="bottomRight" state="frozen"/>
      <selection activeCell="B1" sqref="B1"/>
      <selection pane="topRight" activeCell="C1" sqref="C1"/>
      <selection pane="bottomLeft" activeCell="B27" sqref="B27"/>
      <selection pane="bottomRight" activeCell="N29" sqref="N29"/>
    </sheetView>
  </sheetViews>
  <sheetFormatPr defaultColWidth="9" defaultRowHeight="13.5" outlineLevelRow="1"/>
  <cols>
    <col min="1" max="1" width="1.375" style="10" customWidth="1"/>
    <col min="2" max="2" width="5.125" style="10" customWidth="1"/>
    <col min="3" max="3" width="21.375" style="10" customWidth="1"/>
    <col min="4" max="4" width="11.75" style="10" customWidth="1"/>
    <col min="5" max="5" width="9" style="10" customWidth="1"/>
    <col min="6" max="6" width="17.25" style="10" bestFit="1" customWidth="1"/>
    <col min="7" max="7" width="9" style="10" bestFit="1" customWidth="1"/>
    <col min="8" max="8" width="11" style="10" bestFit="1" customWidth="1"/>
    <col min="9" max="9" width="9.75" style="10" customWidth="1"/>
    <col min="10" max="10" width="8.375" style="10" bestFit="1" customWidth="1"/>
    <col min="11" max="11" width="19.25" style="12" customWidth="1"/>
    <col min="12" max="13" width="9.125" style="10" customWidth="1"/>
    <col min="14" max="16" width="7.75" style="10" customWidth="1"/>
    <col min="17" max="17" width="15.875" style="17" customWidth="1"/>
    <col min="18" max="19" width="12.125" style="10" customWidth="1"/>
    <col min="20" max="20" width="12.5" style="10" bestFit="1" customWidth="1"/>
    <col min="21" max="21" width="8.75" style="52" bestFit="1" customWidth="1"/>
    <col min="22" max="24" width="9" style="10" customWidth="1"/>
    <col min="25" max="16384" width="9" style="10"/>
  </cols>
  <sheetData>
    <row r="1" spans="2:21" ht="18.75">
      <c r="B1" s="4" t="s">
        <v>115</v>
      </c>
      <c r="C1" s="4"/>
      <c r="D1" s="4"/>
      <c r="E1" s="5"/>
      <c r="F1" s="5"/>
      <c r="G1" s="5"/>
      <c r="H1" s="5"/>
      <c r="I1" s="5"/>
      <c r="J1" s="5"/>
      <c r="K1" s="7"/>
      <c r="L1" s="5"/>
      <c r="M1" s="5"/>
      <c r="N1" s="5"/>
      <c r="O1" s="5"/>
      <c r="P1" s="5"/>
      <c r="Q1" s="8"/>
      <c r="R1" s="5"/>
      <c r="S1" s="5"/>
      <c r="T1" s="5"/>
    </row>
    <row r="2" spans="2:21" ht="14.25" thickBot="1">
      <c r="K2" s="13"/>
      <c r="L2" s="14"/>
      <c r="M2" s="14"/>
      <c r="N2" s="14"/>
      <c r="Q2" s="13"/>
      <c r="S2" s="14"/>
    </row>
    <row r="3" spans="2:21" ht="22.5" customHeight="1" thickTop="1" thickBot="1">
      <c r="P3" s="39" t="s">
        <v>33</v>
      </c>
      <c r="Q3" s="40"/>
      <c r="R3" s="16">
        <f>SUMIF(T9:T33,"=自家用",U9:U33)</f>
        <v>30.5</v>
      </c>
    </row>
    <row r="4" spans="2:21" ht="22.5" customHeight="1" thickTop="1" thickBot="1">
      <c r="B4" s="10" t="s">
        <v>147</v>
      </c>
      <c r="E4" s="76"/>
      <c r="F4" s="76"/>
      <c r="G4" s="76"/>
      <c r="H4" s="76"/>
      <c r="I4" s="76"/>
      <c r="J4" s="76"/>
      <c r="K4" s="76"/>
      <c r="P4" s="39" t="s">
        <v>34</v>
      </c>
      <c r="Q4" s="40"/>
      <c r="R4" s="16">
        <f>SUMIF(T9:T33,"=管理用",U9:U33)</f>
        <v>6</v>
      </c>
    </row>
    <row r="5" spans="2:21" ht="15" outlineLevel="1" thickTop="1" thickBot="1">
      <c r="B5" s="71"/>
      <c r="C5" s="71"/>
      <c r="D5" s="71"/>
      <c r="E5" s="72"/>
      <c r="F5" s="72"/>
      <c r="G5" s="72"/>
      <c r="H5" s="72"/>
      <c r="I5" s="72"/>
      <c r="J5" s="71"/>
      <c r="K5" s="73"/>
      <c r="L5" s="72"/>
      <c r="M5" s="72"/>
      <c r="N5" s="14"/>
      <c r="O5" s="14"/>
      <c r="P5" s="14"/>
      <c r="Q5" s="15"/>
      <c r="R5" s="14"/>
      <c r="S5" s="14"/>
    </row>
    <row r="6" spans="2:21" s="1" customFormat="1" ht="24" customHeight="1">
      <c r="B6" s="117" t="s">
        <v>53</v>
      </c>
      <c r="C6" s="119" t="s">
        <v>134</v>
      </c>
      <c r="D6" s="119" t="s">
        <v>135</v>
      </c>
      <c r="E6" s="99" t="s">
        <v>136</v>
      </c>
      <c r="F6" s="119" t="s">
        <v>137</v>
      </c>
      <c r="G6" s="99" t="s">
        <v>138</v>
      </c>
      <c r="H6" s="119" t="s">
        <v>139</v>
      </c>
      <c r="I6" s="99" t="s">
        <v>140</v>
      </c>
      <c r="J6" s="99" t="s">
        <v>141</v>
      </c>
      <c r="K6" s="101" t="s">
        <v>142</v>
      </c>
      <c r="L6" s="99" t="s">
        <v>143</v>
      </c>
      <c r="M6" s="103" t="s">
        <v>144</v>
      </c>
      <c r="N6" s="105" t="s">
        <v>145</v>
      </c>
      <c r="O6" s="106"/>
      <c r="P6" s="106"/>
      <c r="Q6" s="106"/>
      <c r="R6" s="107"/>
      <c r="S6" s="119" t="s">
        <v>56</v>
      </c>
      <c r="T6" s="122" t="s">
        <v>146</v>
      </c>
      <c r="U6" s="86" t="s">
        <v>52</v>
      </c>
    </row>
    <row r="7" spans="2:21" s="1" customFormat="1" ht="24" customHeight="1" thickBot="1">
      <c r="B7" s="118"/>
      <c r="C7" s="120"/>
      <c r="D7" s="120"/>
      <c r="E7" s="100"/>
      <c r="F7" s="121"/>
      <c r="G7" s="100"/>
      <c r="H7" s="121"/>
      <c r="I7" s="100"/>
      <c r="J7" s="100"/>
      <c r="K7" s="102"/>
      <c r="L7" s="100"/>
      <c r="M7" s="104"/>
      <c r="N7" s="77" t="s">
        <v>45</v>
      </c>
      <c r="O7" s="77" t="s">
        <v>46</v>
      </c>
      <c r="P7" s="78" t="s">
        <v>47</v>
      </c>
      <c r="Q7" s="79" t="s">
        <v>50</v>
      </c>
      <c r="R7" s="80" t="s">
        <v>48</v>
      </c>
      <c r="S7" s="121"/>
      <c r="T7" s="123"/>
      <c r="U7" s="86"/>
    </row>
    <row r="8" spans="2:21" ht="15" customHeight="1" thickBot="1">
      <c r="B8" s="3" t="s">
        <v>51</v>
      </c>
      <c r="C8" s="19"/>
      <c r="D8" s="19"/>
      <c r="E8" s="19"/>
      <c r="F8" s="19"/>
      <c r="G8" s="19"/>
      <c r="H8" s="19"/>
      <c r="I8" s="19"/>
      <c r="J8" s="19"/>
      <c r="K8" s="19"/>
      <c r="L8" s="19"/>
      <c r="M8" s="19"/>
      <c r="N8" s="19"/>
      <c r="O8" s="19"/>
      <c r="P8" s="19"/>
      <c r="Q8" s="19"/>
      <c r="R8" s="26">
        <f>SUM(U9:U33)</f>
        <v>36.5</v>
      </c>
      <c r="S8" s="27">
        <f>SUM(S9:S33)</f>
        <v>7</v>
      </c>
      <c r="T8" s="28"/>
    </row>
    <row r="9" spans="2:21" ht="15" customHeight="1">
      <c r="B9" s="87">
        <v>1</v>
      </c>
      <c r="C9" s="90" t="s">
        <v>118</v>
      </c>
      <c r="D9" s="93" t="s">
        <v>105</v>
      </c>
      <c r="E9" s="90" t="s">
        <v>106</v>
      </c>
      <c r="F9" s="96" t="s">
        <v>60</v>
      </c>
      <c r="G9" s="96" t="s">
        <v>107</v>
      </c>
      <c r="H9" s="96" t="s">
        <v>108</v>
      </c>
      <c r="I9" s="96" t="s">
        <v>109</v>
      </c>
      <c r="J9" s="96" t="s">
        <v>110</v>
      </c>
      <c r="K9" s="30" t="s">
        <v>111</v>
      </c>
      <c r="L9" s="82"/>
      <c r="M9" s="31">
        <v>6</v>
      </c>
      <c r="N9" s="31">
        <v>1.5</v>
      </c>
      <c r="O9" s="31">
        <v>4.5</v>
      </c>
      <c r="P9" s="32">
        <v>1</v>
      </c>
      <c r="Q9" s="33"/>
      <c r="R9" s="31">
        <f>ROUND(N9,2)*ROUND(O9,2)*P9</f>
        <v>6.75</v>
      </c>
      <c r="S9" s="108">
        <v>2</v>
      </c>
      <c r="T9" s="111" t="s">
        <v>112</v>
      </c>
      <c r="U9" s="53">
        <f>IF(C9= "除却",0,ROUND(SUM(R9:R13),2))*S9</f>
        <v>13.5</v>
      </c>
    </row>
    <row r="10" spans="2:21" ht="15" customHeight="1">
      <c r="B10" s="88"/>
      <c r="C10" s="91"/>
      <c r="D10" s="94"/>
      <c r="E10" s="91"/>
      <c r="F10" s="97"/>
      <c r="G10" s="97"/>
      <c r="H10" s="97"/>
      <c r="I10" s="97"/>
      <c r="J10" s="97"/>
      <c r="K10" s="30"/>
      <c r="L10" s="66"/>
      <c r="M10" s="82"/>
      <c r="N10" s="31"/>
      <c r="O10" s="31"/>
      <c r="P10" s="32"/>
      <c r="Q10" s="34" t="s">
        <v>49</v>
      </c>
      <c r="R10" s="31">
        <f t="shared" ref="R10:R13" si="0">ROUND(N10,2)*ROUND(O10,2)*P10</f>
        <v>0</v>
      </c>
      <c r="S10" s="109"/>
      <c r="T10" s="112"/>
      <c r="U10" s="53"/>
    </row>
    <row r="11" spans="2:21" ht="15" customHeight="1">
      <c r="B11" s="88"/>
      <c r="C11" s="91"/>
      <c r="D11" s="94"/>
      <c r="E11" s="91"/>
      <c r="F11" s="97"/>
      <c r="G11" s="97"/>
      <c r="H11" s="97"/>
      <c r="I11" s="97"/>
      <c r="J11" s="97"/>
      <c r="K11" s="54"/>
      <c r="L11" s="67"/>
      <c r="M11" s="82"/>
      <c r="N11" s="31"/>
      <c r="O11" s="31"/>
      <c r="P11" s="32"/>
      <c r="Q11" s="34" t="s">
        <v>49</v>
      </c>
      <c r="R11" s="31">
        <f t="shared" si="0"/>
        <v>0</v>
      </c>
      <c r="S11" s="109"/>
      <c r="T11" s="112"/>
      <c r="U11" s="53"/>
    </row>
    <row r="12" spans="2:21" ht="15" customHeight="1">
      <c r="B12" s="88"/>
      <c r="C12" s="91"/>
      <c r="D12" s="94"/>
      <c r="E12" s="91"/>
      <c r="F12" s="97"/>
      <c r="G12" s="97"/>
      <c r="H12" s="97"/>
      <c r="I12" s="97"/>
      <c r="J12" s="97"/>
      <c r="K12" s="55"/>
      <c r="L12" s="67"/>
      <c r="M12" s="82"/>
      <c r="N12" s="31"/>
      <c r="O12" s="31"/>
      <c r="P12" s="32"/>
      <c r="Q12" s="34" t="s">
        <v>49</v>
      </c>
      <c r="R12" s="31">
        <f t="shared" si="0"/>
        <v>0</v>
      </c>
      <c r="S12" s="109"/>
      <c r="T12" s="112"/>
      <c r="U12" s="53"/>
    </row>
    <row r="13" spans="2:21" ht="15" customHeight="1" thickBot="1">
      <c r="B13" s="89"/>
      <c r="C13" s="92"/>
      <c r="D13" s="95"/>
      <c r="E13" s="92"/>
      <c r="F13" s="98"/>
      <c r="G13" s="98"/>
      <c r="H13" s="98"/>
      <c r="I13" s="98"/>
      <c r="J13" s="98"/>
      <c r="K13" s="56"/>
      <c r="L13" s="68"/>
      <c r="M13" s="83"/>
      <c r="N13" s="35"/>
      <c r="O13" s="35"/>
      <c r="P13" s="36"/>
      <c r="Q13" s="37" t="s">
        <v>49</v>
      </c>
      <c r="R13" s="35">
        <f t="shared" si="0"/>
        <v>0</v>
      </c>
      <c r="S13" s="110"/>
      <c r="T13" s="113"/>
      <c r="U13" s="53"/>
    </row>
    <row r="14" spans="2:21" ht="15" customHeight="1">
      <c r="B14" s="87">
        <v>2</v>
      </c>
      <c r="C14" s="90" t="s">
        <v>117</v>
      </c>
      <c r="D14" s="93" t="s">
        <v>119</v>
      </c>
      <c r="E14" s="90" t="s">
        <v>120</v>
      </c>
      <c r="F14" s="96" t="s">
        <v>60</v>
      </c>
      <c r="G14" s="96" t="s">
        <v>121</v>
      </c>
      <c r="H14" s="96" t="s">
        <v>122</v>
      </c>
      <c r="I14" s="96" t="s">
        <v>109</v>
      </c>
      <c r="J14" s="96" t="s">
        <v>110</v>
      </c>
      <c r="K14" s="30" t="s">
        <v>123</v>
      </c>
      <c r="L14" s="82"/>
      <c r="M14" s="31">
        <v>2</v>
      </c>
      <c r="N14" s="31">
        <v>1</v>
      </c>
      <c r="O14" s="31">
        <v>3</v>
      </c>
      <c r="P14" s="32">
        <v>1</v>
      </c>
      <c r="Q14" s="33" t="s">
        <v>49</v>
      </c>
      <c r="R14" s="31">
        <f>ROUND(N14,2)*ROUND(O14,2)*P14</f>
        <v>3</v>
      </c>
      <c r="S14" s="108">
        <v>3</v>
      </c>
      <c r="T14" s="111" t="s">
        <v>112</v>
      </c>
      <c r="U14" s="53">
        <f>IF(C14= "除却",0,ROUND(SUM(R14:R18),2))*S14</f>
        <v>9</v>
      </c>
    </row>
    <row r="15" spans="2:21" ht="15" customHeight="1">
      <c r="B15" s="88"/>
      <c r="C15" s="91"/>
      <c r="D15" s="94"/>
      <c r="E15" s="91"/>
      <c r="F15" s="97"/>
      <c r="G15" s="97"/>
      <c r="H15" s="97"/>
      <c r="I15" s="97"/>
      <c r="J15" s="97"/>
      <c r="K15" s="30"/>
      <c r="L15" s="66"/>
      <c r="M15" s="82"/>
      <c r="N15" s="31"/>
      <c r="O15" s="31"/>
      <c r="P15" s="32"/>
      <c r="Q15" s="34" t="s">
        <v>49</v>
      </c>
      <c r="R15" s="31">
        <f t="shared" ref="R15:R18" si="1">ROUND(N15,2)*ROUND(O15,2)*P15</f>
        <v>0</v>
      </c>
      <c r="S15" s="109"/>
      <c r="T15" s="112"/>
      <c r="U15" s="53"/>
    </row>
    <row r="16" spans="2:21" ht="15" customHeight="1">
      <c r="B16" s="88"/>
      <c r="C16" s="91"/>
      <c r="D16" s="94"/>
      <c r="E16" s="91"/>
      <c r="F16" s="97"/>
      <c r="G16" s="97"/>
      <c r="H16" s="97"/>
      <c r="I16" s="97"/>
      <c r="J16" s="97"/>
      <c r="K16" s="54"/>
      <c r="L16" s="67"/>
      <c r="M16" s="82"/>
      <c r="N16" s="31"/>
      <c r="O16" s="31"/>
      <c r="P16" s="32"/>
      <c r="Q16" s="34" t="s">
        <v>49</v>
      </c>
      <c r="R16" s="31">
        <f t="shared" si="1"/>
        <v>0</v>
      </c>
      <c r="S16" s="109"/>
      <c r="T16" s="112"/>
      <c r="U16" s="53"/>
    </row>
    <row r="17" spans="2:21" ht="15" customHeight="1">
      <c r="B17" s="88"/>
      <c r="C17" s="91"/>
      <c r="D17" s="94"/>
      <c r="E17" s="91"/>
      <c r="F17" s="97"/>
      <c r="G17" s="97"/>
      <c r="H17" s="97"/>
      <c r="I17" s="97"/>
      <c r="J17" s="97"/>
      <c r="K17" s="55"/>
      <c r="L17" s="67"/>
      <c r="M17" s="82"/>
      <c r="N17" s="31"/>
      <c r="O17" s="31"/>
      <c r="P17" s="32"/>
      <c r="Q17" s="34" t="s">
        <v>49</v>
      </c>
      <c r="R17" s="31">
        <f t="shared" si="1"/>
        <v>0</v>
      </c>
      <c r="S17" s="109"/>
      <c r="T17" s="112"/>
      <c r="U17" s="53"/>
    </row>
    <row r="18" spans="2:21" ht="15" customHeight="1" thickBot="1">
      <c r="B18" s="89"/>
      <c r="C18" s="92"/>
      <c r="D18" s="95"/>
      <c r="E18" s="92"/>
      <c r="F18" s="98"/>
      <c r="G18" s="98"/>
      <c r="H18" s="98"/>
      <c r="I18" s="98"/>
      <c r="J18" s="98"/>
      <c r="K18" s="56"/>
      <c r="L18" s="68"/>
      <c r="M18" s="83"/>
      <c r="N18" s="35"/>
      <c r="O18" s="35"/>
      <c r="P18" s="36"/>
      <c r="Q18" s="37" t="s">
        <v>49</v>
      </c>
      <c r="R18" s="35">
        <f t="shared" si="1"/>
        <v>0</v>
      </c>
      <c r="S18" s="110"/>
      <c r="T18" s="113"/>
      <c r="U18" s="53"/>
    </row>
    <row r="19" spans="2:21" ht="15" customHeight="1">
      <c r="B19" s="87">
        <v>3</v>
      </c>
      <c r="C19" s="90" t="s">
        <v>124</v>
      </c>
      <c r="D19" s="93" t="s">
        <v>125</v>
      </c>
      <c r="E19" s="90" t="s">
        <v>120</v>
      </c>
      <c r="F19" s="96" t="s">
        <v>61</v>
      </c>
      <c r="G19" s="96" t="s">
        <v>126</v>
      </c>
      <c r="H19" s="96" t="s">
        <v>108</v>
      </c>
      <c r="I19" s="96" t="s">
        <v>131</v>
      </c>
      <c r="J19" s="114"/>
      <c r="K19" s="30" t="s">
        <v>132</v>
      </c>
      <c r="L19" s="82"/>
      <c r="M19" s="31">
        <v>9</v>
      </c>
      <c r="N19" s="31">
        <v>6</v>
      </c>
      <c r="O19" s="31">
        <v>0.5</v>
      </c>
      <c r="P19" s="32">
        <v>2</v>
      </c>
      <c r="Q19" s="33" t="s">
        <v>49</v>
      </c>
      <c r="R19" s="31">
        <f>ROUND(N19,2)*ROUND(O19,2)*P19</f>
        <v>6</v>
      </c>
      <c r="S19" s="108">
        <v>1</v>
      </c>
      <c r="T19" s="111" t="s">
        <v>133</v>
      </c>
      <c r="U19" s="53">
        <f>IF(C19= "除却",0,ROUND(SUM(R19:R23),2))*S19</f>
        <v>6</v>
      </c>
    </row>
    <row r="20" spans="2:21" ht="15" customHeight="1">
      <c r="B20" s="88"/>
      <c r="C20" s="91"/>
      <c r="D20" s="94"/>
      <c r="E20" s="91"/>
      <c r="F20" s="97"/>
      <c r="G20" s="97"/>
      <c r="H20" s="97"/>
      <c r="I20" s="97"/>
      <c r="J20" s="115"/>
      <c r="K20" s="30"/>
      <c r="L20" s="66"/>
      <c r="M20" s="82"/>
      <c r="N20" s="31"/>
      <c r="O20" s="31"/>
      <c r="P20" s="32"/>
      <c r="Q20" s="34" t="s">
        <v>49</v>
      </c>
      <c r="R20" s="31">
        <f t="shared" ref="R20:R23" si="2">ROUND(N20,2)*ROUND(O20,2)*P20</f>
        <v>0</v>
      </c>
      <c r="S20" s="109"/>
      <c r="T20" s="112"/>
      <c r="U20" s="53"/>
    </row>
    <row r="21" spans="2:21" ht="15" customHeight="1">
      <c r="B21" s="88"/>
      <c r="C21" s="91"/>
      <c r="D21" s="94"/>
      <c r="E21" s="91"/>
      <c r="F21" s="97"/>
      <c r="G21" s="97"/>
      <c r="H21" s="97"/>
      <c r="I21" s="97"/>
      <c r="J21" s="115"/>
      <c r="K21" s="54"/>
      <c r="L21" s="67"/>
      <c r="M21" s="82"/>
      <c r="N21" s="31"/>
      <c r="O21" s="31"/>
      <c r="P21" s="32"/>
      <c r="Q21" s="34" t="s">
        <v>49</v>
      </c>
      <c r="R21" s="31">
        <f t="shared" si="2"/>
        <v>0</v>
      </c>
      <c r="S21" s="109"/>
      <c r="T21" s="112"/>
      <c r="U21" s="53"/>
    </row>
    <row r="22" spans="2:21" ht="15" customHeight="1">
      <c r="B22" s="88"/>
      <c r="C22" s="91"/>
      <c r="D22" s="94"/>
      <c r="E22" s="91"/>
      <c r="F22" s="97"/>
      <c r="G22" s="97"/>
      <c r="H22" s="97"/>
      <c r="I22" s="97"/>
      <c r="J22" s="115"/>
      <c r="K22" s="55"/>
      <c r="L22" s="67"/>
      <c r="M22" s="82"/>
      <c r="N22" s="31"/>
      <c r="O22" s="31"/>
      <c r="P22" s="32"/>
      <c r="Q22" s="34" t="s">
        <v>49</v>
      </c>
      <c r="R22" s="31">
        <f t="shared" si="2"/>
        <v>0</v>
      </c>
      <c r="S22" s="109"/>
      <c r="T22" s="112"/>
      <c r="U22" s="53"/>
    </row>
    <row r="23" spans="2:21" ht="15" customHeight="1" thickBot="1">
      <c r="B23" s="89"/>
      <c r="C23" s="92"/>
      <c r="D23" s="95"/>
      <c r="E23" s="92"/>
      <c r="F23" s="98"/>
      <c r="G23" s="98"/>
      <c r="H23" s="98"/>
      <c r="I23" s="98"/>
      <c r="J23" s="116"/>
      <c r="K23" s="56"/>
      <c r="L23" s="68"/>
      <c r="M23" s="83"/>
      <c r="N23" s="35"/>
      <c r="O23" s="35"/>
      <c r="P23" s="36"/>
      <c r="Q23" s="37" t="s">
        <v>49</v>
      </c>
      <c r="R23" s="35">
        <f t="shared" si="2"/>
        <v>0</v>
      </c>
      <c r="S23" s="110"/>
      <c r="T23" s="113"/>
      <c r="U23" s="53"/>
    </row>
    <row r="24" spans="2:21" ht="15" customHeight="1">
      <c r="B24" s="87">
        <v>4</v>
      </c>
      <c r="C24" s="90" t="s">
        <v>128</v>
      </c>
      <c r="D24" s="93" t="s">
        <v>125</v>
      </c>
      <c r="E24" s="90" t="s">
        <v>120</v>
      </c>
      <c r="F24" s="96" t="s">
        <v>63</v>
      </c>
      <c r="G24" s="96" t="s">
        <v>126</v>
      </c>
      <c r="H24" s="96" t="s">
        <v>127</v>
      </c>
      <c r="I24" s="96" t="s">
        <v>109</v>
      </c>
      <c r="J24" s="114"/>
      <c r="K24" s="30" t="s">
        <v>129</v>
      </c>
      <c r="L24" s="82"/>
      <c r="M24" s="85">
        <v>5</v>
      </c>
      <c r="N24" s="31"/>
      <c r="O24" s="31"/>
      <c r="P24" s="32"/>
      <c r="Q24" s="33" t="s">
        <v>130</v>
      </c>
      <c r="R24" s="31">
        <v>8</v>
      </c>
      <c r="S24" s="108">
        <v>1</v>
      </c>
      <c r="T24" s="111" t="s">
        <v>112</v>
      </c>
      <c r="U24" s="53">
        <f>IF(C24= "除却",0,ROUND(SUM(R24:R28),2))*S24</f>
        <v>8</v>
      </c>
    </row>
    <row r="25" spans="2:21" ht="15" customHeight="1">
      <c r="B25" s="88"/>
      <c r="C25" s="91"/>
      <c r="D25" s="94"/>
      <c r="E25" s="91"/>
      <c r="F25" s="97"/>
      <c r="G25" s="97"/>
      <c r="H25" s="97"/>
      <c r="I25" s="97"/>
      <c r="J25" s="115"/>
      <c r="K25" s="30"/>
      <c r="L25" s="66"/>
      <c r="M25" s="82"/>
      <c r="N25" s="31"/>
      <c r="O25" s="31"/>
      <c r="P25" s="32"/>
      <c r="Q25" s="34" t="s">
        <v>49</v>
      </c>
      <c r="R25" s="31">
        <f t="shared" ref="R25:R28" si="3">ROUND(N25,2)*ROUND(O25,2)*P25</f>
        <v>0</v>
      </c>
      <c r="S25" s="109"/>
      <c r="T25" s="112"/>
      <c r="U25" s="53"/>
    </row>
    <row r="26" spans="2:21" ht="15" customHeight="1">
      <c r="B26" s="88"/>
      <c r="C26" s="91"/>
      <c r="D26" s="94"/>
      <c r="E26" s="91"/>
      <c r="F26" s="97"/>
      <c r="G26" s="97"/>
      <c r="H26" s="97"/>
      <c r="I26" s="97"/>
      <c r="J26" s="115"/>
      <c r="K26" s="54"/>
      <c r="L26" s="67"/>
      <c r="M26" s="82"/>
      <c r="N26" s="31"/>
      <c r="O26" s="31"/>
      <c r="P26" s="32"/>
      <c r="Q26" s="34" t="s">
        <v>49</v>
      </c>
      <c r="R26" s="31">
        <f t="shared" si="3"/>
        <v>0</v>
      </c>
      <c r="S26" s="109"/>
      <c r="T26" s="112"/>
      <c r="U26" s="53"/>
    </row>
    <row r="27" spans="2:21" ht="15" customHeight="1">
      <c r="B27" s="88"/>
      <c r="C27" s="91"/>
      <c r="D27" s="94"/>
      <c r="E27" s="91"/>
      <c r="F27" s="97"/>
      <c r="G27" s="97"/>
      <c r="H27" s="97"/>
      <c r="I27" s="97"/>
      <c r="J27" s="115"/>
      <c r="K27" s="55"/>
      <c r="L27" s="67"/>
      <c r="M27" s="82"/>
      <c r="N27" s="31"/>
      <c r="O27" s="31"/>
      <c r="P27" s="32"/>
      <c r="Q27" s="34" t="s">
        <v>49</v>
      </c>
      <c r="R27" s="31">
        <f t="shared" si="3"/>
        <v>0</v>
      </c>
      <c r="S27" s="109"/>
      <c r="T27" s="112"/>
      <c r="U27" s="53"/>
    </row>
    <row r="28" spans="2:21" ht="15" customHeight="1" thickBot="1">
      <c r="B28" s="89"/>
      <c r="C28" s="92"/>
      <c r="D28" s="95"/>
      <c r="E28" s="92"/>
      <c r="F28" s="98"/>
      <c r="G28" s="98"/>
      <c r="H28" s="98"/>
      <c r="I28" s="98"/>
      <c r="J28" s="116"/>
      <c r="K28" s="56"/>
      <c r="L28" s="68"/>
      <c r="M28" s="83"/>
      <c r="N28" s="35"/>
      <c r="O28" s="35"/>
      <c r="P28" s="36"/>
      <c r="Q28" s="37" t="s">
        <v>49</v>
      </c>
      <c r="R28" s="35">
        <f t="shared" si="3"/>
        <v>0</v>
      </c>
      <c r="S28" s="110"/>
      <c r="T28" s="113"/>
      <c r="U28" s="53"/>
    </row>
    <row r="29" spans="2:21" ht="15" customHeight="1">
      <c r="B29" s="87">
        <v>5</v>
      </c>
      <c r="C29" s="90"/>
      <c r="D29" s="93"/>
      <c r="E29" s="90"/>
      <c r="F29" s="96"/>
      <c r="G29" s="96"/>
      <c r="H29" s="96"/>
      <c r="I29" s="96"/>
      <c r="J29" s="114"/>
      <c r="K29" s="30"/>
      <c r="L29" s="82"/>
      <c r="M29" s="82"/>
      <c r="N29" s="31"/>
      <c r="O29" s="31"/>
      <c r="P29" s="32"/>
      <c r="Q29" s="33" t="s">
        <v>49</v>
      </c>
      <c r="R29" s="31">
        <f>ROUND(N29,2)*ROUND(O29,2)*P29</f>
        <v>0</v>
      </c>
      <c r="S29" s="108"/>
      <c r="T29" s="111"/>
      <c r="U29" s="53">
        <f>IF(C29= "除却",0,ROUND(SUM(R29:R33),2))*S29</f>
        <v>0</v>
      </c>
    </row>
    <row r="30" spans="2:21" ht="15" customHeight="1">
      <c r="B30" s="88"/>
      <c r="C30" s="91"/>
      <c r="D30" s="94"/>
      <c r="E30" s="91"/>
      <c r="F30" s="97"/>
      <c r="G30" s="97"/>
      <c r="H30" s="97"/>
      <c r="I30" s="97"/>
      <c r="J30" s="115"/>
      <c r="K30" s="30"/>
      <c r="L30" s="66"/>
      <c r="M30" s="82"/>
      <c r="N30" s="31"/>
      <c r="O30" s="31"/>
      <c r="P30" s="32"/>
      <c r="Q30" s="34" t="s">
        <v>49</v>
      </c>
      <c r="R30" s="31">
        <f t="shared" ref="R30:R33" si="4">ROUND(N30,2)*ROUND(O30,2)*P30</f>
        <v>0</v>
      </c>
      <c r="S30" s="109"/>
      <c r="T30" s="112"/>
      <c r="U30" s="53"/>
    </row>
    <row r="31" spans="2:21" ht="15" customHeight="1">
      <c r="B31" s="88"/>
      <c r="C31" s="91"/>
      <c r="D31" s="94"/>
      <c r="E31" s="91"/>
      <c r="F31" s="97"/>
      <c r="G31" s="97"/>
      <c r="H31" s="97"/>
      <c r="I31" s="97"/>
      <c r="J31" s="115"/>
      <c r="K31" s="54"/>
      <c r="L31" s="67"/>
      <c r="M31" s="82"/>
      <c r="N31" s="31"/>
      <c r="O31" s="31"/>
      <c r="P31" s="32"/>
      <c r="Q31" s="34" t="s">
        <v>49</v>
      </c>
      <c r="R31" s="31">
        <f t="shared" si="4"/>
        <v>0</v>
      </c>
      <c r="S31" s="109"/>
      <c r="T31" s="112"/>
      <c r="U31" s="53"/>
    </row>
    <row r="32" spans="2:21" ht="15" customHeight="1">
      <c r="B32" s="88"/>
      <c r="C32" s="91"/>
      <c r="D32" s="94"/>
      <c r="E32" s="91"/>
      <c r="F32" s="97"/>
      <c r="G32" s="97"/>
      <c r="H32" s="97"/>
      <c r="I32" s="97"/>
      <c r="J32" s="115"/>
      <c r="K32" s="55"/>
      <c r="L32" s="67"/>
      <c r="M32" s="82"/>
      <c r="N32" s="31"/>
      <c r="O32" s="31"/>
      <c r="P32" s="32"/>
      <c r="Q32" s="34" t="s">
        <v>49</v>
      </c>
      <c r="R32" s="31">
        <f t="shared" si="4"/>
        <v>0</v>
      </c>
      <c r="S32" s="109"/>
      <c r="T32" s="112"/>
      <c r="U32" s="53"/>
    </row>
    <row r="33" spans="2:21" ht="15" customHeight="1" thickBot="1">
      <c r="B33" s="89"/>
      <c r="C33" s="92"/>
      <c r="D33" s="95"/>
      <c r="E33" s="92"/>
      <c r="F33" s="98"/>
      <c r="G33" s="98"/>
      <c r="H33" s="98"/>
      <c r="I33" s="98"/>
      <c r="J33" s="116"/>
      <c r="K33" s="56"/>
      <c r="L33" s="68"/>
      <c r="M33" s="83"/>
      <c r="N33" s="35"/>
      <c r="O33" s="35"/>
      <c r="P33" s="36"/>
      <c r="Q33" s="37" t="s">
        <v>49</v>
      </c>
      <c r="R33" s="35">
        <f t="shared" si="4"/>
        <v>0</v>
      </c>
      <c r="S33" s="110"/>
      <c r="T33" s="113"/>
      <c r="U33" s="53"/>
    </row>
    <row r="34" spans="2:21">
      <c r="B34" s="10" t="s">
        <v>104</v>
      </c>
    </row>
    <row r="36" spans="2:21" outlineLevel="1">
      <c r="B36" s="41" t="s">
        <v>0</v>
      </c>
      <c r="C36" s="41" t="s">
        <v>1</v>
      </c>
      <c r="D36" s="59" t="s">
        <v>2</v>
      </c>
      <c r="E36" s="41"/>
      <c r="F36" s="41"/>
      <c r="G36" s="41"/>
      <c r="H36" s="41"/>
      <c r="I36" s="41"/>
      <c r="J36" s="41"/>
      <c r="K36" s="62"/>
      <c r="L36" s="41"/>
      <c r="M36" s="41"/>
      <c r="N36" s="74"/>
      <c r="O36" s="5"/>
      <c r="P36" s="5"/>
      <c r="Q36" s="8"/>
      <c r="R36" s="5"/>
      <c r="S36" s="5"/>
      <c r="T36" s="5"/>
    </row>
    <row r="37" spans="2:21" outlineLevel="1">
      <c r="B37" s="41" t="s">
        <v>3</v>
      </c>
      <c r="C37" s="41" t="s">
        <v>4</v>
      </c>
      <c r="D37" s="59" t="s">
        <v>2</v>
      </c>
      <c r="E37" s="41"/>
      <c r="F37" s="41"/>
      <c r="G37" s="41"/>
      <c r="H37" s="41"/>
      <c r="I37" s="41"/>
      <c r="J37" s="41"/>
      <c r="K37" s="62"/>
      <c r="L37" s="41"/>
      <c r="M37" s="41"/>
      <c r="N37" s="74"/>
      <c r="O37" s="5"/>
      <c r="P37" s="5"/>
      <c r="Q37" s="8"/>
      <c r="R37" s="5"/>
      <c r="S37" s="5"/>
      <c r="T37" s="5"/>
    </row>
    <row r="38" spans="2:21" outlineLevel="1">
      <c r="B38" s="41" t="s">
        <v>5</v>
      </c>
      <c r="C38" s="41" t="s">
        <v>6</v>
      </c>
      <c r="D38" s="59" t="s">
        <v>2</v>
      </c>
      <c r="E38" s="41"/>
      <c r="F38" s="41"/>
      <c r="G38" s="41"/>
      <c r="H38" s="41"/>
      <c r="I38" s="41"/>
      <c r="J38" s="41"/>
      <c r="K38" s="62"/>
      <c r="L38" s="41"/>
      <c r="M38" s="41"/>
      <c r="N38" s="74"/>
      <c r="O38" s="5"/>
      <c r="P38" s="5"/>
      <c r="Q38" s="8"/>
      <c r="R38" s="5"/>
      <c r="S38" s="5"/>
      <c r="T38" s="5"/>
    </row>
    <row r="39" spans="2:21" outlineLevel="1">
      <c r="B39" s="59" t="s">
        <v>7</v>
      </c>
      <c r="C39" s="41" t="s">
        <v>99</v>
      </c>
      <c r="D39" s="41" t="s">
        <v>2</v>
      </c>
      <c r="E39" s="41"/>
      <c r="F39" s="41"/>
      <c r="G39" s="41"/>
      <c r="H39" s="41"/>
      <c r="I39" s="41"/>
      <c r="J39" s="41"/>
      <c r="K39" s="62"/>
      <c r="L39" s="41"/>
      <c r="M39" s="41"/>
      <c r="N39" s="74"/>
      <c r="O39" s="5"/>
      <c r="P39" s="5"/>
      <c r="Q39" s="8"/>
      <c r="R39" s="5"/>
      <c r="S39" s="5"/>
      <c r="T39" s="5"/>
    </row>
    <row r="40" spans="2:21" outlineLevel="1">
      <c r="B40" s="59" t="s">
        <v>8</v>
      </c>
      <c r="C40" s="41" t="s">
        <v>9</v>
      </c>
      <c r="D40" s="41" t="s">
        <v>92</v>
      </c>
      <c r="E40" s="41"/>
      <c r="F40" s="41"/>
      <c r="G40" s="41"/>
      <c r="H40" s="41"/>
      <c r="I40" s="41"/>
      <c r="J40" s="41"/>
      <c r="K40" s="62"/>
      <c r="L40" s="41"/>
      <c r="M40" s="41"/>
      <c r="N40" s="74"/>
      <c r="O40" s="5"/>
      <c r="P40" s="5"/>
      <c r="Q40" s="8"/>
      <c r="R40" s="5"/>
      <c r="S40" s="5"/>
      <c r="T40" s="5"/>
    </row>
    <row r="41" spans="2:21" outlineLevel="1">
      <c r="B41" s="59" t="s">
        <v>10</v>
      </c>
      <c r="C41" s="41" t="s">
        <v>11</v>
      </c>
      <c r="D41" s="41" t="s">
        <v>12</v>
      </c>
      <c r="E41" s="41"/>
      <c r="F41" s="41"/>
      <c r="G41" s="41"/>
      <c r="H41" s="41"/>
      <c r="I41" s="41"/>
      <c r="J41" s="41"/>
      <c r="K41" s="62"/>
      <c r="L41" s="41"/>
      <c r="M41" s="41"/>
      <c r="N41" s="74"/>
      <c r="O41" s="5"/>
      <c r="P41" s="5"/>
      <c r="Q41" s="8"/>
      <c r="R41" s="5"/>
      <c r="S41" s="5"/>
      <c r="T41" s="5"/>
    </row>
    <row r="42" spans="2:21" outlineLevel="1">
      <c r="B42" s="41" t="s">
        <v>152</v>
      </c>
      <c r="C42" s="41" t="s">
        <v>14</v>
      </c>
      <c r="D42" s="41" t="s">
        <v>15</v>
      </c>
      <c r="E42" s="41"/>
      <c r="F42" s="41"/>
      <c r="G42" s="41"/>
      <c r="H42" s="41"/>
      <c r="I42" s="41"/>
      <c r="J42" s="41"/>
      <c r="K42" s="62"/>
      <c r="L42" s="41"/>
      <c r="M42" s="41"/>
      <c r="N42" s="74"/>
      <c r="O42" s="5"/>
      <c r="P42" s="5"/>
      <c r="Q42" s="8"/>
      <c r="R42" s="5"/>
      <c r="S42" s="5"/>
      <c r="T42" s="5"/>
    </row>
    <row r="43" spans="2:21" outlineLevel="1">
      <c r="B43" s="41" t="s">
        <v>153</v>
      </c>
      <c r="C43" s="44" t="s">
        <v>23</v>
      </c>
      <c r="D43" s="44" t="s">
        <v>148</v>
      </c>
      <c r="E43" s="44"/>
      <c r="F43" s="44"/>
      <c r="G43" s="44"/>
      <c r="H43" s="44"/>
      <c r="I43" s="44"/>
      <c r="J43" s="44"/>
      <c r="K43" s="63"/>
      <c r="L43" s="44"/>
      <c r="M43" s="44"/>
      <c r="N43" s="75"/>
      <c r="Q43" s="13"/>
    </row>
    <row r="44" spans="2:21" outlineLevel="1">
      <c r="B44" s="43"/>
      <c r="C44" s="44"/>
      <c r="D44" s="44" t="s">
        <v>149</v>
      </c>
      <c r="E44" s="44"/>
      <c r="F44" s="44"/>
      <c r="G44" s="44"/>
      <c r="H44" s="44"/>
      <c r="I44" s="44"/>
      <c r="J44" s="44"/>
      <c r="K44" s="63"/>
      <c r="L44" s="44"/>
      <c r="M44" s="44"/>
      <c r="N44" s="75"/>
      <c r="Q44" s="13"/>
    </row>
    <row r="45" spans="2:21" outlineLevel="1">
      <c r="B45" s="43"/>
      <c r="C45" s="44"/>
      <c r="D45" s="44" t="s">
        <v>150</v>
      </c>
      <c r="E45" s="44"/>
      <c r="F45" s="44"/>
      <c r="G45" s="44"/>
      <c r="H45" s="44"/>
      <c r="I45" s="44"/>
      <c r="J45" s="44"/>
      <c r="K45" s="63"/>
      <c r="L45" s="44"/>
      <c r="M45" s="44"/>
      <c r="N45" s="75"/>
      <c r="Q45" s="13"/>
    </row>
    <row r="46" spans="2:21" outlineLevel="1">
      <c r="B46" s="43" t="s">
        <v>116</v>
      </c>
      <c r="C46" s="44" t="s">
        <v>26</v>
      </c>
      <c r="D46" s="44" t="s">
        <v>98</v>
      </c>
      <c r="E46" s="44"/>
      <c r="F46" s="44"/>
      <c r="G46" s="44"/>
      <c r="H46" s="44"/>
      <c r="I46" s="44"/>
      <c r="J46" s="44"/>
      <c r="K46" s="63"/>
      <c r="L46" s="44"/>
      <c r="M46" s="44"/>
      <c r="N46" s="75"/>
      <c r="Q46" s="13"/>
    </row>
    <row r="47" spans="2:21" outlineLevel="1">
      <c r="B47" s="43" t="s">
        <v>22</v>
      </c>
      <c r="C47" s="44" t="s">
        <v>93</v>
      </c>
      <c r="D47" s="44" t="s">
        <v>101</v>
      </c>
      <c r="E47" s="44"/>
      <c r="F47" s="44"/>
      <c r="G47" s="44"/>
      <c r="H47" s="44"/>
      <c r="I47" s="44"/>
      <c r="J47" s="44"/>
      <c r="K47" s="63"/>
      <c r="L47" s="44"/>
      <c r="M47" s="44"/>
      <c r="N47" s="75"/>
      <c r="Q47" s="13"/>
    </row>
    <row r="48" spans="2:21" outlineLevel="1">
      <c r="B48" s="43" t="s">
        <v>154</v>
      </c>
      <c r="C48" s="81" t="s">
        <v>90</v>
      </c>
      <c r="D48" s="44" t="s">
        <v>102</v>
      </c>
      <c r="E48" s="44"/>
      <c r="F48" s="44"/>
      <c r="G48" s="44"/>
      <c r="H48" s="44"/>
      <c r="I48" s="44"/>
      <c r="J48" s="44"/>
      <c r="K48" s="63"/>
      <c r="L48" s="44"/>
      <c r="M48" s="44"/>
      <c r="N48" s="75"/>
      <c r="Q48" s="13"/>
    </row>
    <row r="49" spans="2:19" outlineLevel="1">
      <c r="B49" s="43" t="s">
        <v>155</v>
      </c>
      <c r="C49" s="44" t="s">
        <v>28</v>
      </c>
      <c r="D49" s="44" t="s">
        <v>113</v>
      </c>
      <c r="E49" s="44"/>
      <c r="F49" s="44"/>
      <c r="G49" s="44"/>
      <c r="H49" s="44"/>
      <c r="I49" s="44"/>
      <c r="J49" s="44"/>
      <c r="K49" s="63"/>
      <c r="L49" s="44"/>
      <c r="M49" s="44"/>
      <c r="N49" s="75"/>
      <c r="Q49" s="13"/>
    </row>
    <row r="50" spans="2:19" outlineLevel="1">
      <c r="B50" s="43"/>
      <c r="C50" s="44"/>
      <c r="D50" s="44" t="s">
        <v>151</v>
      </c>
      <c r="E50" s="44"/>
      <c r="F50" s="44"/>
      <c r="G50" s="44"/>
      <c r="H50" s="44"/>
      <c r="I50" s="44"/>
      <c r="J50" s="44"/>
      <c r="K50" s="63"/>
      <c r="L50" s="44"/>
      <c r="M50" s="44"/>
      <c r="N50" s="75"/>
      <c r="Q50" s="13"/>
    </row>
    <row r="51" spans="2:19" outlineLevel="1">
      <c r="B51" s="43"/>
      <c r="C51" s="44"/>
      <c r="D51" s="44" t="s">
        <v>114</v>
      </c>
      <c r="E51" s="44"/>
      <c r="F51" s="44"/>
      <c r="G51" s="44"/>
      <c r="H51" s="44"/>
      <c r="I51" s="44"/>
      <c r="J51" s="44"/>
      <c r="K51" s="63"/>
      <c r="L51" s="44"/>
      <c r="M51" s="44"/>
      <c r="N51" s="18"/>
      <c r="Q51" s="13"/>
      <c r="S51" s="14"/>
    </row>
    <row r="52" spans="2:19" outlineLevel="1">
      <c r="B52" s="43" t="s">
        <v>156</v>
      </c>
      <c r="C52" s="44" t="s">
        <v>29</v>
      </c>
      <c r="D52" s="44" t="s">
        <v>94</v>
      </c>
      <c r="E52" s="44"/>
      <c r="F52" s="44"/>
      <c r="G52" s="44"/>
      <c r="H52" s="44"/>
      <c r="I52" s="44"/>
      <c r="J52" s="44"/>
      <c r="K52" s="63"/>
      <c r="L52" s="44"/>
      <c r="M52" s="44"/>
      <c r="N52" s="18"/>
      <c r="Q52" s="13"/>
      <c r="S52" s="14"/>
    </row>
    <row r="53" spans="2:19">
      <c r="B53" s="43" t="s">
        <v>157</v>
      </c>
      <c r="C53" s="44" t="s">
        <v>30</v>
      </c>
      <c r="D53" s="44" t="s">
        <v>103</v>
      </c>
      <c r="E53" s="46"/>
      <c r="F53" s="46"/>
      <c r="G53" s="46"/>
      <c r="H53" s="46"/>
      <c r="I53" s="46"/>
      <c r="J53" s="46"/>
      <c r="K53" s="64"/>
      <c r="L53" s="46"/>
      <c r="M53" s="46"/>
    </row>
  </sheetData>
  <sheetProtection selectLockedCells="1"/>
  <dataConsolidate/>
  <mergeCells count="71">
    <mergeCell ref="B24:B28"/>
    <mergeCell ref="B29:B33"/>
    <mergeCell ref="B19:B23"/>
    <mergeCell ref="G9:G13"/>
    <mergeCell ref="H9:H13"/>
    <mergeCell ref="G24:G28"/>
    <mergeCell ref="H24:H28"/>
    <mergeCell ref="C29:C33"/>
    <mergeCell ref="D29:D33"/>
    <mergeCell ref="C24:C28"/>
    <mergeCell ref="D24:D28"/>
    <mergeCell ref="I9:I13"/>
    <mergeCell ref="H6:H7"/>
    <mergeCell ref="I6:I7"/>
    <mergeCell ref="D19:D23"/>
    <mergeCell ref="D6:D7"/>
    <mergeCell ref="E6:E7"/>
    <mergeCell ref="F6:F7"/>
    <mergeCell ref="G6:G7"/>
    <mergeCell ref="H14:H18"/>
    <mergeCell ref="I14:I18"/>
    <mergeCell ref="G14:G18"/>
    <mergeCell ref="U6:U7"/>
    <mergeCell ref="B14:B18"/>
    <mergeCell ref="S6:S7"/>
    <mergeCell ref="J6:J7"/>
    <mergeCell ref="J9:J13"/>
    <mergeCell ref="S9:S13"/>
    <mergeCell ref="E14:E18"/>
    <mergeCell ref="B9:B13"/>
    <mergeCell ref="L6:L7"/>
    <mergeCell ref="N6:R6"/>
    <mergeCell ref="E9:E13"/>
    <mergeCell ref="D9:D13"/>
    <mergeCell ref="C9:C13"/>
    <mergeCell ref="F9:F13"/>
    <mergeCell ref="B6:B7"/>
    <mergeCell ref="C6:C7"/>
    <mergeCell ref="E24:E28"/>
    <mergeCell ref="F24:F28"/>
    <mergeCell ref="I24:I28"/>
    <mergeCell ref="J14:J18"/>
    <mergeCell ref="C19:C23"/>
    <mergeCell ref="E19:E23"/>
    <mergeCell ref="F19:F23"/>
    <mergeCell ref="G19:G23"/>
    <mergeCell ref="H19:H23"/>
    <mergeCell ref="I19:I23"/>
    <mergeCell ref="J19:J23"/>
    <mergeCell ref="C14:C18"/>
    <mergeCell ref="D14:D18"/>
    <mergeCell ref="F14:F18"/>
    <mergeCell ref="H29:H33"/>
    <mergeCell ref="I29:I33"/>
    <mergeCell ref="E29:E33"/>
    <mergeCell ref="F29:F33"/>
    <mergeCell ref="G29:G33"/>
    <mergeCell ref="M6:M7"/>
    <mergeCell ref="J24:J28"/>
    <mergeCell ref="T29:T33"/>
    <mergeCell ref="J29:J33"/>
    <mergeCell ref="T9:T13"/>
    <mergeCell ref="S14:S18"/>
    <mergeCell ref="S19:S23"/>
    <mergeCell ref="T24:T28"/>
    <mergeCell ref="T19:T23"/>
    <mergeCell ref="T14:T18"/>
    <mergeCell ref="T6:T7"/>
    <mergeCell ref="S29:S33"/>
    <mergeCell ref="K6:K7"/>
    <mergeCell ref="S24:S28"/>
  </mergeCells>
  <phoneticPr fontId="3"/>
  <dataValidations count="12">
    <dataValidation type="list" allowBlank="1" showInputMessage="1" showErrorMessage="1" sqref="D9 D14 D19 D29 D24">
      <formula1>"第一種低層住居専用地域,第二種低層住居専用地域,第一種中高層住居専用地域,第二種中高層住居専用地域,第一種住居地域,第二種住居地域,準住居地域,近隣商業地域,商業地域,準工業地域,工業地域,工業専用地域,市街化調整区域,その他（市内一円）"</formula1>
    </dataValidation>
    <dataValidation type="list" allowBlank="1" showInputMessage="1" showErrorMessage="1" sqref="G19 G14 G9 G29 G24">
      <formula1>"北,北東,東,南東,南,南西,西,北西"</formula1>
    </dataValidation>
    <dataValidation type="list" allowBlank="1" showInputMessage="1" showErrorMessage="1" sqref="E9 E19 E14 E29 E24">
      <formula1>"禁止地域外,禁止地域内"</formula1>
    </dataValidation>
    <dataValidation type="list" allowBlank="1" showInputMessage="1" showErrorMessage="1" sqref="J9 J19 J14 J24 J29">
      <formula1>"確認済"</formula1>
    </dataValidation>
    <dataValidation type="textLength" imeMode="on" operator="lessThanOrEqual" allowBlank="1" showInputMessage="1" showErrorMessage="1" sqref="K9:K10 Q9:Q33 K14:K15 K19:K20 K24:K25 K29:K30">
      <formula1>50</formula1>
    </dataValidation>
    <dataValidation type="decimal" imeMode="off" allowBlank="1" showInputMessage="1" showErrorMessage="1" sqref="L9:O33">
      <formula1>0</formula1>
      <formula2>99999.99</formula2>
    </dataValidation>
    <dataValidation type="whole" imeMode="off" allowBlank="1" showInputMessage="1" showErrorMessage="1" sqref="P9:P33">
      <formula1>0</formula1>
      <formula2>9999999</formula2>
    </dataValidation>
    <dataValidation type="list" allowBlank="1" showInputMessage="1" showErrorMessage="1" sqref="I19 I14 I9 I29 I24">
      <formula1>"許可済,無,不要,申請予定,不明"</formula1>
    </dataValidation>
    <dataValidation type="list" allowBlank="1" showInputMessage="1" showErrorMessage="1" sqref="T9 T14 T19 T24 T29">
      <formula1>"自家用,管理用,その他"</formula1>
    </dataValidation>
    <dataValidation type="whole" imeMode="halfAlpha" allowBlank="1" showInputMessage="1" showErrorMessage="1" sqref="S9 S14 S19 S24 S29">
      <formula1>0</formula1>
      <formula2>999999999</formula2>
    </dataValidation>
    <dataValidation type="list" allowBlank="1" showInputMessage="1" showErrorMessage="1" sqref="H9:H33">
      <formula1>"無,有,点滅,映像"</formula1>
    </dataValidation>
    <dataValidation type="list" allowBlank="1" showInputMessage="1" showErrorMessage="1" sqref="C9:C33">
      <formula1>"新規表示,新規設置,表示,設置,変更,継続,除却"</formula1>
    </dataValidation>
  </dataValidations>
  <pageMargins left="0.7" right="0.7" top="0.75" bottom="0.75" header="0.3" footer="0.3"/>
  <pageSetup paperSize="8" scale="7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広告種別マスタ!$A$1:$S$1</xm:f>
          </x14:formula1>
          <xm:sqref>F9:F33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B1:Y78"/>
  <sheetViews>
    <sheetView showGridLines="0" showZeros="0" topLeftCell="B1" zoomScale="70" zoomScaleNormal="70" workbookViewId="0">
      <pane xSplit="1" ySplit="8" topLeftCell="C9" activePane="bottomRight" state="frozen"/>
      <selection activeCell="B1" sqref="B1"/>
      <selection pane="topRight" activeCell="C1" sqref="C1"/>
      <selection pane="bottomLeft" activeCell="B27" sqref="B27"/>
      <selection pane="bottomRight" activeCell="K9" sqref="K9:K13"/>
    </sheetView>
  </sheetViews>
  <sheetFormatPr defaultColWidth="9" defaultRowHeight="13.5" outlineLevelRow="1"/>
  <cols>
    <col min="1" max="1" width="1.375" style="10" customWidth="1"/>
    <col min="2" max="2" width="5.125" style="10" customWidth="1"/>
    <col min="3" max="3" width="21.375" style="10" customWidth="1"/>
    <col min="4" max="4" width="11.75" style="10" customWidth="1"/>
    <col min="5" max="5" width="9" style="10" customWidth="1"/>
    <col min="6" max="6" width="17.25" style="10" bestFit="1" customWidth="1"/>
    <col min="7" max="7" width="9" style="10" bestFit="1" customWidth="1"/>
    <col min="8" max="8" width="11" style="10" bestFit="1" customWidth="1"/>
    <col min="9" max="9" width="9.75" style="10" customWidth="1"/>
    <col min="10" max="10" width="10.625" style="10" customWidth="1"/>
    <col min="11" max="11" width="12" style="11" bestFit="1" customWidth="1"/>
    <col min="12" max="12" width="8.375" style="10" bestFit="1" customWidth="1"/>
    <col min="13" max="13" width="19.25" style="12" customWidth="1"/>
    <col min="14" max="15" width="9.125" style="10" customWidth="1"/>
    <col min="16" max="18" width="7.75" style="10" customWidth="1"/>
    <col min="19" max="19" width="15.875" style="17" customWidth="1"/>
    <col min="20" max="21" width="12.125" style="10" customWidth="1"/>
    <col min="22" max="22" width="9" style="10"/>
    <col min="23" max="23" width="14" style="9" customWidth="1"/>
    <col min="24" max="25" width="9" style="52" hidden="1" customWidth="1"/>
    <col min="26" max="28" width="9" style="10" customWidth="1"/>
    <col min="29" max="16384" width="9" style="10"/>
  </cols>
  <sheetData>
    <row r="1" spans="2:25" ht="18.75">
      <c r="B1" s="4" t="s">
        <v>55</v>
      </c>
      <c r="C1" s="4"/>
      <c r="D1" s="4"/>
      <c r="E1" s="5"/>
      <c r="F1" s="5"/>
      <c r="G1" s="5"/>
      <c r="H1" s="5"/>
      <c r="I1" s="5"/>
      <c r="J1" s="5"/>
      <c r="K1" s="6"/>
      <c r="L1" s="5"/>
      <c r="M1" s="7"/>
      <c r="N1" s="5"/>
      <c r="O1" s="5"/>
      <c r="P1" s="5"/>
      <c r="Q1" s="5"/>
      <c r="R1" s="5"/>
      <c r="S1" s="8"/>
      <c r="T1" s="5"/>
      <c r="U1" s="5"/>
      <c r="V1" s="5"/>
    </row>
    <row r="2" spans="2:25" ht="14.25" thickBot="1">
      <c r="K2" s="10"/>
      <c r="M2" s="13"/>
      <c r="N2" s="14"/>
      <c r="O2" s="14"/>
      <c r="P2" s="14"/>
      <c r="S2" s="13"/>
      <c r="U2" s="14"/>
    </row>
    <row r="3" spans="2:25" ht="22.5" customHeight="1" thickTop="1" thickBot="1">
      <c r="R3" s="39" t="s">
        <v>33</v>
      </c>
      <c r="S3" s="40"/>
      <c r="T3" s="16">
        <f>SUMIF(V9:V58,"=自家用",X9:X58)</f>
        <v>0</v>
      </c>
      <c r="W3" s="10"/>
    </row>
    <row r="4" spans="2:25" ht="22.5" customHeight="1" thickTop="1" thickBot="1">
      <c r="E4" s="124" t="str">
        <f>IF(COUNTIF(C:C,"除却")&gt;0,"※）除却申請を提出してください。","")</f>
        <v/>
      </c>
      <c r="F4" s="124"/>
      <c r="G4" s="124"/>
      <c r="H4" s="124"/>
      <c r="I4" s="124"/>
      <c r="J4" s="124"/>
      <c r="K4" s="124"/>
      <c r="L4" s="124"/>
      <c r="M4" s="124"/>
      <c r="R4" s="39" t="s">
        <v>34</v>
      </c>
      <c r="S4" s="40"/>
      <c r="T4" s="16">
        <f>SUMIF(V9:V58,"=管理用",X9:X58)</f>
        <v>0</v>
      </c>
      <c r="W4" s="10"/>
    </row>
    <row r="5" spans="2:25" ht="6" customHeight="1" thickTop="1" thickBot="1">
      <c r="P5" s="14"/>
      <c r="Q5" s="14"/>
      <c r="T5" s="18"/>
    </row>
    <row r="6" spans="2:25" s="1" customFormat="1" ht="24" customHeight="1">
      <c r="B6" s="125" t="s">
        <v>53</v>
      </c>
      <c r="C6" s="127" t="s">
        <v>35</v>
      </c>
      <c r="D6" s="127" t="s">
        <v>36</v>
      </c>
      <c r="E6" s="103" t="s">
        <v>37</v>
      </c>
      <c r="F6" s="127" t="s">
        <v>96</v>
      </c>
      <c r="G6" s="103" t="s">
        <v>38</v>
      </c>
      <c r="H6" s="130" t="s">
        <v>39</v>
      </c>
      <c r="I6" s="132" t="s">
        <v>40</v>
      </c>
      <c r="J6" s="103" t="s">
        <v>41</v>
      </c>
      <c r="K6" s="135" t="s">
        <v>42</v>
      </c>
      <c r="L6" s="103" t="s">
        <v>43</v>
      </c>
      <c r="M6" s="137" t="s">
        <v>44</v>
      </c>
      <c r="N6" s="103" t="s">
        <v>100</v>
      </c>
      <c r="O6" s="103" t="s">
        <v>57</v>
      </c>
      <c r="P6" s="139" t="s">
        <v>81</v>
      </c>
      <c r="Q6" s="140"/>
      <c r="R6" s="140"/>
      <c r="S6" s="140"/>
      <c r="T6" s="141"/>
      <c r="U6" s="127" t="s">
        <v>82</v>
      </c>
      <c r="V6" s="148" t="s">
        <v>83</v>
      </c>
      <c r="W6" s="150" t="s">
        <v>84</v>
      </c>
      <c r="X6" s="86" t="s">
        <v>52</v>
      </c>
      <c r="Y6" s="134" t="s">
        <v>56</v>
      </c>
    </row>
    <row r="7" spans="2:25" s="1" customFormat="1" ht="24" customHeight="1" thickBot="1">
      <c r="B7" s="126"/>
      <c r="C7" s="128"/>
      <c r="D7" s="128"/>
      <c r="E7" s="129"/>
      <c r="F7" s="128"/>
      <c r="G7" s="104"/>
      <c r="H7" s="131"/>
      <c r="I7" s="133"/>
      <c r="J7" s="104"/>
      <c r="K7" s="136"/>
      <c r="L7" s="129"/>
      <c r="M7" s="138"/>
      <c r="N7" s="129"/>
      <c r="O7" s="129"/>
      <c r="P7" s="70" t="s">
        <v>45</v>
      </c>
      <c r="Q7" s="70" t="s">
        <v>46</v>
      </c>
      <c r="R7" s="60" t="s">
        <v>47</v>
      </c>
      <c r="S7" s="61" t="s">
        <v>50</v>
      </c>
      <c r="T7" s="69" t="s">
        <v>48</v>
      </c>
      <c r="U7" s="128"/>
      <c r="V7" s="149"/>
      <c r="W7" s="151"/>
      <c r="X7" s="86"/>
      <c r="Y7" s="134"/>
    </row>
    <row r="8" spans="2:25" ht="21" customHeight="1" thickBot="1">
      <c r="B8" s="3" t="s">
        <v>48</v>
      </c>
      <c r="C8" s="19"/>
      <c r="D8" s="19"/>
      <c r="E8" s="19"/>
      <c r="F8" s="20"/>
      <c r="G8" s="20"/>
      <c r="H8" s="20"/>
      <c r="I8" s="20"/>
      <c r="J8" s="20"/>
      <c r="K8" s="21"/>
      <c r="L8" s="20"/>
      <c r="M8" s="22"/>
      <c r="N8" s="23"/>
      <c r="O8" s="23"/>
      <c r="P8" s="23"/>
      <c r="Q8" s="23"/>
      <c r="R8" s="24"/>
      <c r="S8" s="25"/>
      <c r="T8" s="26">
        <f>SUM(X9:X58)</f>
        <v>0</v>
      </c>
      <c r="U8" s="27">
        <f>SUM(U9:U58)</f>
        <v>0</v>
      </c>
      <c r="V8" s="28"/>
      <c r="W8" s="29">
        <f>SUM(W9:W58)</f>
        <v>0</v>
      </c>
    </row>
    <row r="9" spans="2:25" ht="21" customHeight="1">
      <c r="B9" s="87">
        <v>1</v>
      </c>
      <c r="C9" s="90"/>
      <c r="D9" s="93"/>
      <c r="E9" s="90"/>
      <c r="F9" s="96"/>
      <c r="G9" s="96"/>
      <c r="H9" s="96"/>
      <c r="I9" s="96"/>
      <c r="J9" s="96"/>
      <c r="K9" s="145" t="s">
        <v>49</v>
      </c>
      <c r="L9" s="96"/>
      <c r="M9" s="30"/>
      <c r="N9" s="31"/>
      <c r="O9" s="31"/>
      <c r="P9" s="31"/>
      <c r="Q9" s="31"/>
      <c r="R9" s="32"/>
      <c r="S9" s="33" t="s">
        <v>49</v>
      </c>
      <c r="T9" s="31">
        <f>ROUND(P9,2)*ROUND(Q9,2)*R9</f>
        <v>0</v>
      </c>
      <c r="U9" s="108"/>
      <c r="V9" s="111"/>
      <c r="W9" s="142"/>
      <c r="X9" s="53">
        <f>IF(C9= "除却",0,ROUND(SUM(T9:T13),2))*U9</f>
        <v>0</v>
      </c>
      <c r="Y9" s="52" t="e">
        <f>IF(#REF!&lt;&gt; "",0,IF(C9= "除却",0,U9))</f>
        <v>#REF!</v>
      </c>
    </row>
    <row r="10" spans="2:25" ht="21" customHeight="1">
      <c r="B10" s="88"/>
      <c r="C10" s="91"/>
      <c r="D10" s="94"/>
      <c r="E10" s="91"/>
      <c r="F10" s="97"/>
      <c r="G10" s="97"/>
      <c r="H10" s="97"/>
      <c r="I10" s="97"/>
      <c r="J10" s="97"/>
      <c r="K10" s="146"/>
      <c r="L10" s="97"/>
      <c r="M10" s="30"/>
      <c r="N10" s="66"/>
      <c r="O10" s="31"/>
      <c r="P10" s="31"/>
      <c r="Q10" s="31"/>
      <c r="R10" s="32"/>
      <c r="S10" s="34" t="s">
        <v>49</v>
      </c>
      <c r="T10" s="31">
        <f t="shared" ref="T10:T58" si="0">ROUND(P10,2)*ROUND(Q10,2)*R10</f>
        <v>0</v>
      </c>
      <c r="U10" s="109"/>
      <c r="V10" s="112"/>
      <c r="W10" s="143"/>
      <c r="X10" s="53"/>
    </row>
    <row r="11" spans="2:25" ht="21" customHeight="1">
      <c r="B11" s="88"/>
      <c r="C11" s="91"/>
      <c r="D11" s="94"/>
      <c r="E11" s="91"/>
      <c r="F11" s="97"/>
      <c r="G11" s="97"/>
      <c r="H11" s="97"/>
      <c r="I11" s="97"/>
      <c r="J11" s="97"/>
      <c r="K11" s="146"/>
      <c r="L11" s="97"/>
      <c r="M11" s="54"/>
      <c r="N11" s="67"/>
      <c r="O11" s="31"/>
      <c r="P11" s="31"/>
      <c r="Q11" s="31"/>
      <c r="R11" s="32"/>
      <c r="S11" s="34" t="s">
        <v>49</v>
      </c>
      <c r="T11" s="31">
        <f t="shared" si="0"/>
        <v>0</v>
      </c>
      <c r="U11" s="109"/>
      <c r="V11" s="112"/>
      <c r="W11" s="143"/>
      <c r="X11" s="53"/>
    </row>
    <row r="12" spans="2:25" ht="21" customHeight="1">
      <c r="B12" s="88"/>
      <c r="C12" s="91"/>
      <c r="D12" s="94"/>
      <c r="E12" s="91"/>
      <c r="F12" s="97"/>
      <c r="G12" s="97"/>
      <c r="H12" s="97"/>
      <c r="I12" s="97"/>
      <c r="J12" s="97"/>
      <c r="K12" s="146"/>
      <c r="L12" s="97"/>
      <c r="M12" s="55"/>
      <c r="N12" s="67"/>
      <c r="O12" s="31"/>
      <c r="P12" s="31"/>
      <c r="Q12" s="31"/>
      <c r="R12" s="32"/>
      <c r="S12" s="34" t="s">
        <v>49</v>
      </c>
      <c r="T12" s="31">
        <f t="shared" si="0"/>
        <v>0</v>
      </c>
      <c r="U12" s="109"/>
      <c r="V12" s="112"/>
      <c r="W12" s="143"/>
      <c r="X12" s="53"/>
    </row>
    <row r="13" spans="2:25" ht="21" customHeight="1" thickBot="1">
      <c r="B13" s="89"/>
      <c r="C13" s="92"/>
      <c r="D13" s="95"/>
      <c r="E13" s="92"/>
      <c r="F13" s="98"/>
      <c r="G13" s="98"/>
      <c r="H13" s="98"/>
      <c r="I13" s="98"/>
      <c r="J13" s="98"/>
      <c r="K13" s="147"/>
      <c r="L13" s="98"/>
      <c r="M13" s="56"/>
      <c r="N13" s="68"/>
      <c r="O13" s="35"/>
      <c r="P13" s="35"/>
      <c r="Q13" s="35"/>
      <c r="R13" s="36"/>
      <c r="S13" s="37" t="s">
        <v>49</v>
      </c>
      <c r="T13" s="35">
        <f t="shared" si="0"/>
        <v>0</v>
      </c>
      <c r="U13" s="110"/>
      <c r="V13" s="113"/>
      <c r="W13" s="144"/>
      <c r="X13" s="53"/>
    </row>
    <row r="14" spans="2:25" ht="21" hidden="1" customHeight="1">
      <c r="B14" s="87">
        <v>2</v>
      </c>
      <c r="C14" s="90"/>
      <c r="D14" s="93"/>
      <c r="E14" s="90"/>
      <c r="F14" s="96"/>
      <c r="G14" s="96"/>
      <c r="H14" s="96"/>
      <c r="I14" s="96"/>
      <c r="J14" s="96"/>
      <c r="K14" s="145" t="s">
        <v>49</v>
      </c>
      <c r="L14" s="96"/>
      <c r="M14" s="30"/>
      <c r="N14" s="31"/>
      <c r="O14" s="31"/>
      <c r="P14" s="31"/>
      <c r="Q14" s="31"/>
      <c r="R14" s="32"/>
      <c r="S14" s="33" t="s">
        <v>49</v>
      </c>
      <c r="T14" s="38">
        <f t="shared" si="0"/>
        <v>0</v>
      </c>
      <c r="U14" s="152"/>
      <c r="V14" s="111"/>
      <c r="W14" s="142"/>
      <c r="X14" s="53">
        <f>IF(C14= "除却",0,ROUND(SUM(T14:T18),2))*U14</f>
        <v>0</v>
      </c>
      <c r="Y14" s="52" t="e">
        <f>IF(#REF!&lt;&gt; "",0,IF(C14= "除却",0,U14))</f>
        <v>#REF!</v>
      </c>
    </row>
    <row r="15" spans="2:25" ht="21" hidden="1" customHeight="1">
      <c r="B15" s="88"/>
      <c r="C15" s="91"/>
      <c r="D15" s="94"/>
      <c r="E15" s="91"/>
      <c r="F15" s="97"/>
      <c r="G15" s="97"/>
      <c r="H15" s="97"/>
      <c r="I15" s="97"/>
      <c r="J15" s="97"/>
      <c r="K15" s="146"/>
      <c r="L15" s="97"/>
      <c r="M15" s="30"/>
      <c r="N15" s="31"/>
      <c r="O15" s="31"/>
      <c r="P15" s="31"/>
      <c r="Q15" s="31"/>
      <c r="R15" s="32"/>
      <c r="S15" s="34" t="s">
        <v>49</v>
      </c>
      <c r="T15" s="31">
        <f t="shared" si="0"/>
        <v>0</v>
      </c>
      <c r="U15" s="153"/>
      <c r="V15" s="112"/>
      <c r="W15" s="143"/>
      <c r="X15" s="53"/>
    </row>
    <row r="16" spans="2:25" ht="21" hidden="1" customHeight="1">
      <c r="B16" s="88"/>
      <c r="C16" s="91"/>
      <c r="D16" s="94"/>
      <c r="E16" s="91"/>
      <c r="F16" s="97"/>
      <c r="G16" s="97"/>
      <c r="H16" s="97"/>
      <c r="I16" s="97"/>
      <c r="J16" s="97"/>
      <c r="K16" s="146"/>
      <c r="L16" s="97"/>
      <c r="M16" s="54"/>
      <c r="N16" s="31"/>
      <c r="O16" s="31"/>
      <c r="P16" s="31"/>
      <c r="Q16" s="31"/>
      <c r="R16" s="32"/>
      <c r="S16" s="34" t="s">
        <v>49</v>
      </c>
      <c r="T16" s="31">
        <f t="shared" si="0"/>
        <v>0</v>
      </c>
      <c r="U16" s="153"/>
      <c r="V16" s="112"/>
      <c r="W16" s="143"/>
      <c r="X16" s="53"/>
    </row>
    <row r="17" spans="2:25" ht="21" hidden="1" customHeight="1">
      <c r="B17" s="88"/>
      <c r="C17" s="91"/>
      <c r="D17" s="94"/>
      <c r="E17" s="91"/>
      <c r="F17" s="97"/>
      <c r="G17" s="97"/>
      <c r="H17" s="97"/>
      <c r="I17" s="97"/>
      <c r="J17" s="97"/>
      <c r="K17" s="146"/>
      <c r="L17" s="97"/>
      <c r="M17" s="55"/>
      <c r="N17" s="31"/>
      <c r="O17" s="31"/>
      <c r="P17" s="31"/>
      <c r="Q17" s="31"/>
      <c r="R17" s="32"/>
      <c r="S17" s="34" t="s">
        <v>49</v>
      </c>
      <c r="T17" s="31">
        <f t="shared" si="0"/>
        <v>0</v>
      </c>
      <c r="U17" s="153"/>
      <c r="V17" s="112"/>
      <c r="W17" s="143"/>
      <c r="X17" s="53"/>
    </row>
    <row r="18" spans="2:25" ht="21" hidden="1" customHeight="1" thickBot="1">
      <c r="B18" s="89"/>
      <c r="C18" s="92"/>
      <c r="D18" s="95"/>
      <c r="E18" s="92"/>
      <c r="F18" s="98"/>
      <c r="G18" s="98"/>
      <c r="H18" s="98"/>
      <c r="I18" s="98"/>
      <c r="J18" s="98"/>
      <c r="K18" s="147"/>
      <c r="L18" s="98"/>
      <c r="M18" s="56"/>
      <c r="N18" s="35"/>
      <c r="O18" s="35"/>
      <c r="P18" s="35"/>
      <c r="Q18" s="35"/>
      <c r="R18" s="36"/>
      <c r="S18" s="37" t="s">
        <v>49</v>
      </c>
      <c r="T18" s="35">
        <f t="shared" si="0"/>
        <v>0</v>
      </c>
      <c r="U18" s="154"/>
      <c r="V18" s="113"/>
      <c r="W18" s="144"/>
      <c r="X18" s="53"/>
    </row>
    <row r="19" spans="2:25" ht="21" hidden="1" customHeight="1">
      <c r="B19" s="87">
        <v>3</v>
      </c>
      <c r="C19" s="90"/>
      <c r="D19" s="93"/>
      <c r="E19" s="90"/>
      <c r="F19" s="96"/>
      <c r="G19" s="96"/>
      <c r="H19" s="96"/>
      <c r="I19" s="96"/>
      <c r="J19" s="96"/>
      <c r="K19" s="145" t="s">
        <v>49</v>
      </c>
      <c r="L19" s="96"/>
      <c r="M19" s="30"/>
      <c r="N19" s="31"/>
      <c r="O19" s="31"/>
      <c r="P19" s="31"/>
      <c r="Q19" s="31"/>
      <c r="R19" s="32"/>
      <c r="S19" s="33" t="s">
        <v>49</v>
      </c>
      <c r="T19" s="31">
        <f t="shared" si="0"/>
        <v>0</v>
      </c>
      <c r="U19" s="108"/>
      <c r="V19" s="111"/>
      <c r="W19" s="142"/>
      <c r="X19" s="53">
        <f>IF(C19= "除却",0,ROUND(SUM(T19:T23),2))*U19</f>
        <v>0</v>
      </c>
      <c r="Y19" s="52" t="e">
        <f>IF(#REF!&lt;&gt; "",0,IF(C19= "除却",0,U19))</f>
        <v>#REF!</v>
      </c>
    </row>
    <row r="20" spans="2:25" ht="21" hidden="1" customHeight="1">
      <c r="B20" s="88"/>
      <c r="C20" s="91"/>
      <c r="D20" s="94"/>
      <c r="E20" s="91"/>
      <c r="F20" s="97"/>
      <c r="G20" s="97"/>
      <c r="H20" s="97"/>
      <c r="I20" s="97"/>
      <c r="J20" s="97"/>
      <c r="K20" s="146"/>
      <c r="L20" s="97"/>
      <c r="M20" s="30"/>
      <c r="N20" s="31"/>
      <c r="O20" s="31"/>
      <c r="P20" s="31"/>
      <c r="Q20" s="31"/>
      <c r="R20" s="32"/>
      <c r="S20" s="34" t="s">
        <v>49</v>
      </c>
      <c r="T20" s="31">
        <f t="shared" si="0"/>
        <v>0</v>
      </c>
      <c r="U20" s="109"/>
      <c r="V20" s="112"/>
      <c r="W20" s="143"/>
      <c r="X20" s="53"/>
    </row>
    <row r="21" spans="2:25" ht="21" hidden="1" customHeight="1">
      <c r="B21" s="88"/>
      <c r="C21" s="91"/>
      <c r="D21" s="94"/>
      <c r="E21" s="91"/>
      <c r="F21" s="97"/>
      <c r="G21" s="97"/>
      <c r="H21" s="97"/>
      <c r="I21" s="97"/>
      <c r="J21" s="97"/>
      <c r="K21" s="146"/>
      <c r="L21" s="97"/>
      <c r="M21" s="54"/>
      <c r="N21" s="31"/>
      <c r="O21" s="31"/>
      <c r="P21" s="31"/>
      <c r="Q21" s="31"/>
      <c r="R21" s="32"/>
      <c r="S21" s="34" t="s">
        <v>49</v>
      </c>
      <c r="T21" s="31">
        <f t="shared" si="0"/>
        <v>0</v>
      </c>
      <c r="U21" s="109"/>
      <c r="V21" s="112"/>
      <c r="W21" s="143"/>
      <c r="X21" s="53"/>
    </row>
    <row r="22" spans="2:25" ht="21" hidden="1" customHeight="1">
      <c r="B22" s="88"/>
      <c r="C22" s="91"/>
      <c r="D22" s="94"/>
      <c r="E22" s="91"/>
      <c r="F22" s="97"/>
      <c r="G22" s="97"/>
      <c r="H22" s="97"/>
      <c r="I22" s="97"/>
      <c r="J22" s="97"/>
      <c r="K22" s="146"/>
      <c r="L22" s="97"/>
      <c r="M22" s="55"/>
      <c r="N22" s="31"/>
      <c r="O22" s="31"/>
      <c r="P22" s="31"/>
      <c r="Q22" s="31"/>
      <c r="R22" s="32"/>
      <c r="S22" s="34" t="s">
        <v>49</v>
      </c>
      <c r="T22" s="31">
        <f t="shared" si="0"/>
        <v>0</v>
      </c>
      <c r="U22" s="109"/>
      <c r="V22" s="112"/>
      <c r="W22" s="143"/>
      <c r="X22" s="53"/>
    </row>
    <row r="23" spans="2:25" ht="21" hidden="1" customHeight="1" thickBot="1">
      <c r="B23" s="89"/>
      <c r="C23" s="92"/>
      <c r="D23" s="95"/>
      <c r="E23" s="92"/>
      <c r="F23" s="98"/>
      <c r="G23" s="98"/>
      <c r="H23" s="98"/>
      <c r="I23" s="98"/>
      <c r="J23" s="98"/>
      <c r="K23" s="147"/>
      <c r="L23" s="98"/>
      <c r="M23" s="56"/>
      <c r="N23" s="35"/>
      <c r="O23" s="35"/>
      <c r="P23" s="35"/>
      <c r="Q23" s="35"/>
      <c r="R23" s="36"/>
      <c r="S23" s="37" t="s">
        <v>49</v>
      </c>
      <c r="T23" s="35">
        <f t="shared" si="0"/>
        <v>0</v>
      </c>
      <c r="U23" s="110"/>
      <c r="V23" s="113"/>
      <c r="W23" s="144"/>
      <c r="X23" s="53"/>
    </row>
    <row r="24" spans="2:25" ht="21" hidden="1" customHeight="1">
      <c r="B24" s="87">
        <v>4</v>
      </c>
      <c r="C24" s="90"/>
      <c r="D24" s="93"/>
      <c r="E24" s="90"/>
      <c r="F24" s="96"/>
      <c r="G24" s="96"/>
      <c r="H24" s="96"/>
      <c r="I24" s="96"/>
      <c r="J24" s="96"/>
      <c r="K24" s="145" t="s">
        <v>49</v>
      </c>
      <c r="L24" s="96"/>
      <c r="M24" s="30"/>
      <c r="N24" s="31"/>
      <c r="O24" s="31"/>
      <c r="P24" s="31"/>
      <c r="Q24" s="31"/>
      <c r="R24" s="32"/>
      <c r="S24" s="33" t="s">
        <v>49</v>
      </c>
      <c r="T24" s="31">
        <f>ROUND(P24,2)*ROUND(Q24,2)*R24</f>
        <v>0</v>
      </c>
      <c r="U24" s="108"/>
      <c r="V24" s="111"/>
      <c r="W24" s="142"/>
      <c r="X24" s="53">
        <f>IF(C24= "除却",0,ROUND(SUM(T24:T28),2))*U24</f>
        <v>0</v>
      </c>
      <c r="Y24" s="52" t="e">
        <f>IF(#REF!&lt;&gt; "",0,IF(C24= "除却",0,U24))</f>
        <v>#REF!</v>
      </c>
    </row>
    <row r="25" spans="2:25" ht="21" hidden="1" customHeight="1">
      <c r="B25" s="88"/>
      <c r="C25" s="91"/>
      <c r="D25" s="94"/>
      <c r="E25" s="91"/>
      <c r="F25" s="97"/>
      <c r="G25" s="97"/>
      <c r="H25" s="97"/>
      <c r="I25" s="97"/>
      <c r="J25" s="97"/>
      <c r="K25" s="146"/>
      <c r="L25" s="97"/>
      <c r="M25" s="30"/>
      <c r="N25" s="31"/>
      <c r="O25" s="31"/>
      <c r="P25" s="31"/>
      <c r="Q25" s="31"/>
      <c r="R25" s="32"/>
      <c r="S25" s="34" t="s">
        <v>49</v>
      </c>
      <c r="T25" s="31">
        <f t="shared" si="0"/>
        <v>0</v>
      </c>
      <c r="U25" s="109"/>
      <c r="V25" s="112"/>
      <c r="W25" s="143"/>
      <c r="X25" s="53"/>
    </row>
    <row r="26" spans="2:25" ht="21" hidden="1" customHeight="1">
      <c r="B26" s="88"/>
      <c r="C26" s="91"/>
      <c r="D26" s="94"/>
      <c r="E26" s="91"/>
      <c r="F26" s="97"/>
      <c r="G26" s="97"/>
      <c r="H26" s="97"/>
      <c r="I26" s="97"/>
      <c r="J26" s="97"/>
      <c r="K26" s="146"/>
      <c r="L26" s="97"/>
      <c r="M26" s="54"/>
      <c r="N26" s="31"/>
      <c r="O26" s="31"/>
      <c r="P26" s="31"/>
      <c r="Q26" s="31"/>
      <c r="R26" s="32"/>
      <c r="S26" s="34" t="s">
        <v>49</v>
      </c>
      <c r="T26" s="31">
        <f t="shared" si="0"/>
        <v>0</v>
      </c>
      <c r="U26" s="109"/>
      <c r="V26" s="112"/>
      <c r="W26" s="143"/>
      <c r="X26" s="53"/>
    </row>
    <row r="27" spans="2:25" ht="21" hidden="1" customHeight="1">
      <c r="B27" s="88"/>
      <c r="C27" s="91"/>
      <c r="D27" s="94"/>
      <c r="E27" s="91"/>
      <c r="F27" s="97"/>
      <c r="G27" s="97"/>
      <c r="H27" s="97"/>
      <c r="I27" s="97"/>
      <c r="J27" s="97"/>
      <c r="K27" s="146"/>
      <c r="L27" s="97"/>
      <c r="M27" s="55"/>
      <c r="N27" s="31"/>
      <c r="O27" s="31"/>
      <c r="P27" s="31"/>
      <c r="Q27" s="31"/>
      <c r="R27" s="32"/>
      <c r="S27" s="34" t="s">
        <v>49</v>
      </c>
      <c r="T27" s="31">
        <f t="shared" si="0"/>
        <v>0</v>
      </c>
      <c r="U27" s="109"/>
      <c r="V27" s="112"/>
      <c r="W27" s="143"/>
      <c r="X27" s="53"/>
    </row>
    <row r="28" spans="2:25" ht="21" hidden="1" customHeight="1" thickBot="1">
      <c r="B28" s="89"/>
      <c r="C28" s="92"/>
      <c r="D28" s="95"/>
      <c r="E28" s="92"/>
      <c r="F28" s="98"/>
      <c r="G28" s="98"/>
      <c r="H28" s="98"/>
      <c r="I28" s="98"/>
      <c r="J28" s="98"/>
      <c r="K28" s="147"/>
      <c r="L28" s="98"/>
      <c r="M28" s="56"/>
      <c r="N28" s="35"/>
      <c r="O28" s="35"/>
      <c r="P28" s="35"/>
      <c r="Q28" s="35"/>
      <c r="R28" s="36"/>
      <c r="S28" s="37" t="s">
        <v>49</v>
      </c>
      <c r="T28" s="35">
        <f t="shared" si="0"/>
        <v>0</v>
      </c>
      <c r="U28" s="110"/>
      <c r="V28" s="113"/>
      <c r="W28" s="144"/>
      <c r="X28" s="53"/>
    </row>
    <row r="29" spans="2:25" ht="21" hidden="1" customHeight="1">
      <c r="B29" s="87">
        <v>5</v>
      </c>
      <c r="C29" s="90"/>
      <c r="D29" s="93"/>
      <c r="E29" s="90"/>
      <c r="F29" s="96"/>
      <c r="G29" s="96"/>
      <c r="H29" s="96"/>
      <c r="I29" s="96"/>
      <c r="J29" s="96"/>
      <c r="K29" s="145" t="s">
        <v>49</v>
      </c>
      <c r="L29" s="96"/>
      <c r="M29" s="30"/>
      <c r="N29" s="31"/>
      <c r="O29" s="31"/>
      <c r="P29" s="31"/>
      <c r="Q29" s="31"/>
      <c r="R29" s="32"/>
      <c r="S29" s="33" t="s">
        <v>49</v>
      </c>
      <c r="T29" s="31">
        <f t="shared" si="0"/>
        <v>0</v>
      </c>
      <c r="U29" s="108"/>
      <c r="V29" s="111"/>
      <c r="W29" s="142"/>
      <c r="X29" s="53">
        <f>IF(C29= "除却",0,ROUND(SUM(T29:T33),2))*U29</f>
        <v>0</v>
      </c>
      <c r="Y29" s="52" t="e">
        <f>IF(#REF!&lt;&gt; "",0,IF(C29= "除却",0,U29))</f>
        <v>#REF!</v>
      </c>
    </row>
    <row r="30" spans="2:25" ht="21" hidden="1" customHeight="1">
      <c r="B30" s="88"/>
      <c r="C30" s="91"/>
      <c r="D30" s="94"/>
      <c r="E30" s="91"/>
      <c r="F30" s="97"/>
      <c r="G30" s="97"/>
      <c r="H30" s="97"/>
      <c r="I30" s="97"/>
      <c r="J30" s="97"/>
      <c r="K30" s="146"/>
      <c r="L30" s="97"/>
      <c r="M30" s="30"/>
      <c r="N30" s="31"/>
      <c r="O30" s="31"/>
      <c r="P30" s="31"/>
      <c r="Q30" s="31"/>
      <c r="R30" s="32"/>
      <c r="S30" s="34" t="s">
        <v>49</v>
      </c>
      <c r="T30" s="31">
        <f t="shared" si="0"/>
        <v>0</v>
      </c>
      <c r="U30" s="109"/>
      <c r="V30" s="112"/>
      <c r="W30" s="143"/>
      <c r="X30" s="53"/>
    </row>
    <row r="31" spans="2:25" ht="21" hidden="1" customHeight="1">
      <c r="B31" s="88"/>
      <c r="C31" s="91"/>
      <c r="D31" s="94"/>
      <c r="E31" s="91"/>
      <c r="F31" s="97"/>
      <c r="G31" s="97"/>
      <c r="H31" s="97"/>
      <c r="I31" s="97"/>
      <c r="J31" s="97"/>
      <c r="K31" s="146"/>
      <c r="L31" s="97"/>
      <c r="M31" s="54"/>
      <c r="N31" s="31"/>
      <c r="O31" s="31"/>
      <c r="P31" s="31"/>
      <c r="Q31" s="31"/>
      <c r="R31" s="32"/>
      <c r="S31" s="34" t="s">
        <v>49</v>
      </c>
      <c r="T31" s="31">
        <f t="shared" si="0"/>
        <v>0</v>
      </c>
      <c r="U31" s="109"/>
      <c r="V31" s="112"/>
      <c r="W31" s="143"/>
      <c r="X31" s="53"/>
    </row>
    <row r="32" spans="2:25" ht="21" hidden="1" customHeight="1">
      <c r="B32" s="88"/>
      <c r="C32" s="91"/>
      <c r="D32" s="94"/>
      <c r="E32" s="91"/>
      <c r="F32" s="97"/>
      <c r="G32" s="97"/>
      <c r="H32" s="97"/>
      <c r="I32" s="97"/>
      <c r="J32" s="97"/>
      <c r="K32" s="146"/>
      <c r="L32" s="97"/>
      <c r="M32" s="55"/>
      <c r="N32" s="31"/>
      <c r="O32" s="31"/>
      <c r="P32" s="31"/>
      <c r="Q32" s="31"/>
      <c r="R32" s="32"/>
      <c r="S32" s="34" t="s">
        <v>49</v>
      </c>
      <c r="T32" s="31">
        <f t="shared" si="0"/>
        <v>0</v>
      </c>
      <c r="U32" s="109"/>
      <c r="V32" s="112"/>
      <c r="W32" s="143"/>
      <c r="X32" s="53"/>
    </row>
    <row r="33" spans="2:25" ht="21" hidden="1" customHeight="1" thickBot="1">
      <c r="B33" s="89"/>
      <c r="C33" s="92"/>
      <c r="D33" s="95"/>
      <c r="E33" s="92"/>
      <c r="F33" s="98"/>
      <c r="G33" s="98"/>
      <c r="H33" s="98"/>
      <c r="I33" s="98"/>
      <c r="J33" s="98"/>
      <c r="K33" s="147"/>
      <c r="L33" s="98"/>
      <c r="M33" s="56"/>
      <c r="N33" s="35"/>
      <c r="O33" s="35"/>
      <c r="P33" s="35"/>
      <c r="Q33" s="35"/>
      <c r="R33" s="36"/>
      <c r="S33" s="37" t="s">
        <v>49</v>
      </c>
      <c r="T33" s="35">
        <f t="shared" si="0"/>
        <v>0</v>
      </c>
      <c r="U33" s="110"/>
      <c r="V33" s="113"/>
      <c r="W33" s="144"/>
      <c r="X33" s="53"/>
    </row>
    <row r="34" spans="2:25" ht="21" hidden="1" customHeight="1">
      <c r="B34" s="87">
        <v>6</v>
      </c>
      <c r="C34" s="90"/>
      <c r="D34" s="93"/>
      <c r="E34" s="90"/>
      <c r="F34" s="96"/>
      <c r="G34" s="96"/>
      <c r="H34" s="96"/>
      <c r="I34" s="96"/>
      <c r="J34" s="96"/>
      <c r="K34" s="145"/>
      <c r="L34" s="96"/>
      <c r="M34" s="30"/>
      <c r="N34" s="31"/>
      <c r="O34" s="31"/>
      <c r="P34" s="31"/>
      <c r="Q34" s="31"/>
      <c r="R34" s="32"/>
      <c r="S34" s="33"/>
      <c r="T34" s="31">
        <f t="shared" si="0"/>
        <v>0</v>
      </c>
      <c r="U34" s="108"/>
      <c r="V34" s="111"/>
      <c r="W34" s="142"/>
      <c r="X34" s="53">
        <f>IF(C34= "除却",0,ROUND(SUM(T34:T38),2))*U34</f>
        <v>0</v>
      </c>
      <c r="Y34" s="52" t="e">
        <f>IF(#REF!&lt;&gt; "",0,IF(C34= "除却",0,U34))</f>
        <v>#REF!</v>
      </c>
    </row>
    <row r="35" spans="2:25" ht="21" hidden="1" customHeight="1">
      <c r="B35" s="88"/>
      <c r="C35" s="91"/>
      <c r="D35" s="94"/>
      <c r="E35" s="91"/>
      <c r="F35" s="97"/>
      <c r="G35" s="97"/>
      <c r="H35" s="97"/>
      <c r="I35" s="97"/>
      <c r="J35" s="97"/>
      <c r="K35" s="146"/>
      <c r="L35" s="97"/>
      <c r="M35" s="30"/>
      <c r="N35" s="31"/>
      <c r="O35" s="31"/>
      <c r="P35" s="31"/>
      <c r="Q35" s="31"/>
      <c r="R35" s="32"/>
      <c r="S35" s="34"/>
      <c r="T35" s="31">
        <f t="shared" si="0"/>
        <v>0</v>
      </c>
      <c r="U35" s="109"/>
      <c r="V35" s="112"/>
      <c r="W35" s="143"/>
      <c r="X35" s="53"/>
    </row>
    <row r="36" spans="2:25" ht="21" hidden="1" customHeight="1">
      <c r="B36" s="88"/>
      <c r="C36" s="91"/>
      <c r="D36" s="94"/>
      <c r="E36" s="91"/>
      <c r="F36" s="97"/>
      <c r="G36" s="97"/>
      <c r="H36" s="97"/>
      <c r="I36" s="97"/>
      <c r="J36" s="97"/>
      <c r="K36" s="146"/>
      <c r="L36" s="97"/>
      <c r="M36" s="54"/>
      <c r="N36" s="31"/>
      <c r="O36" s="31"/>
      <c r="P36" s="31"/>
      <c r="Q36" s="31"/>
      <c r="R36" s="32"/>
      <c r="S36" s="34"/>
      <c r="T36" s="31">
        <f t="shared" si="0"/>
        <v>0</v>
      </c>
      <c r="U36" s="109"/>
      <c r="V36" s="112"/>
      <c r="W36" s="143"/>
      <c r="X36" s="53"/>
    </row>
    <row r="37" spans="2:25" ht="21" hidden="1" customHeight="1">
      <c r="B37" s="88"/>
      <c r="C37" s="91"/>
      <c r="D37" s="94"/>
      <c r="E37" s="91"/>
      <c r="F37" s="97"/>
      <c r="G37" s="97"/>
      <c r="H37" s="97"/>
      <c r="I37" s="97"/>
      <c r="J37" s="97"/>
      <c r="K37" s="146"/>
      <c r="L37" s="97"/>
      <c r="M37" s="55"/>
      <c r="N37" s="31"/>
      <c r="O37" s="31"/>
      <c r="P37" s="31"/>
      <c r="Q37" s="31"/>
      <c r="R37" s="32"/>
      <c r="S37" s="34"/>
      <c r="T37" s="31">
        <f t="shared" si="0"/>
        <v>0</v>
      </c>
      <c r="U37" s="109"/>
      <c r="V37" s="112"/>
      <c r="W37" s="143"/>
      <c r="X37" s="53"/>
    </row>
    <row r="38" spans="2:25" ht="21" hidden="1" customHeight="1" thickBot="1">
      <c r="B38" s="89"/>
      <c r="C38" s="92"/>
      <c r="D38" s="95"/>
      <c r="E38" s="92"/>
      <c r="F38" s="98"/>
      <c r="G38" s="98"/>
      <c r="H38" s="98"/>
      <c r="I38" s="98"/>
      <c r="J38" s="98"/>
      <c r="K38" s="147"/>
      <c r="L38" s="98"/>
      <c r="M38" s="56"/>
      <c r="N38" s="35"/>
      <c r="O38" s="35"/>
      <c r="P38" s="35"/>
      <c r="Q38" s="35"/>
      <c r="R38" s="36"/>
      <c r="S38" s="37"/>
      <c r="T38" s="35">
        <f t="shared" si="0"/>
        <v>0</v>
      </c>
      <c r="U38" s="110"/>
      <c r="V38" s="113"/>
      <c r="W38" s="144"/>
      <c r="X38" s="53"/>
    </row>
    <row r="39" spans="2:25" ht="21" hidden="1" customHeight="1">
      <c r="B39" s="87">
        <v>7</v>
      </c>
      <c r="C39" s="90"/>
      <c r="D39" s="93"/>
      <c r="E39" s="90"/>
      <c r="F39" s="96"/>
      <c r="G39" s="96"/>
      <c r="H39" s="96"/>
      <c r="I39" s="96"/>
      <c r="J39" s="96"/>
      <c r="K39" s="145"/>
      <c r="L39" s="96"/>
      <c r="M39" s="30"/>
      <c r="N39" s="31"/>
      <c r="O39" s="31"/>
      <c r="P39" s="31"/>
      <c r="Q39" s="31"/>
      <c r="R39" s="32"/>
      <c r="S39" s="33"/>
      <c r="T39" s="31">
        <f t="shared" si="0"/>
        <v>0</v>
      </c>
      <c r="U39" s="108"/>
      <c r="V39" s="111"/>
      <c r="W39" s="142"/>
      <c r="X39" s="53">
        <f>IF(C39= "除却",0,ROUND(SUM(T39:T43),2))*U39</f>
        <v>0</v>
      </c>
      <c r="Y39" s="52" t="e">
        <f>IF(#REF!&lt;&gt; "",0,IF(C39= "除却",0,U39))</f>
        <v>#REF!</v>
      </c>
    </row>
    <row r="40" spans="2:25" ht="21" hidden="1" customHeight="1">
      <c r="B40" s="88"/>
      <c r="C40" s="91"/>
      <c r="D40" s="94"/>
      <c r="E40" s="91"/>
      <c r="F40" s="97"/>
      <c r="G40" s="97"/>
      <c r="H40" s="97"/>
      <c r="I40" s="97"/>
      <c r="J40" s="97"/>
      <c r="K40" s="146"/>
      <c r="L40" s="97"/>
      <c r="M40" s="30"/>
      <c r="N40" s="31"/>
      <c r="O40" s="31"/>
      <c r="P40" s="31"/>
      <c r="Q40" s="31"/>
      <c r="R40" s="32"/>
      <c r="S40" s="34"/>
      <c r="T40" s="31">
        <f t="shared" si="0"/>
        <v>0</v>
      </c>
      <c r="U40" s="109"/>
      <c r="V40" s="112"/>
      <c r="W40" s="143"/>
      <c r="X40" s="53"/>
    </row>
    <row r="41" spans="2:25" ht="21" hidden="1" customHeight="1">
      <c r="B41" s="88"/>
      <c r="C41" s="91"/>
      <c r="D41" s="94"/>
      <c r="E41" s="91"/>
      <c r="F41" s="97"/>
      <c r="G41" s="97"/>
      <c r="H41" s="97"/>
      <c r="I41" s="97"/>
      <c r="J41" s="97"/>
      <c r="K41" s="146"/>
      <c r="L41" s="97"/>
      <c r="M41" s="54"/>
      <c r="N41" s="31"/>
      <c r="O41" s="31"/>
      <c r="P41" s="31"/>
      <c r="Q41" s="31"/>
      <c r="R41" s="32"/>
      <c r="S41" s="34"/>
      <c r="T41" s="31">
        <f t="shared" si="0"/>
        <v>0</v>
      </c>
      <c r="U41" s="109"/>
      <c r="V41" s="112"/>
      <c r="W41" s="143"/>
      <c r="X41" s="53"/>
    </row>
    <row r="42" spans="2:25" ht="21" hidden="1" customHeight="1">
      <c r="B42" s="88"/>
      <c r="C42" s="91"/>
      <c r="D42" s="94"/>
      <c r="E42" s="91"/>
      <c r="F42" s="97"/>
      <c r="G42" s="97"/>
      <c r="H42" s="97"/>
      <c r="I42" s="97"/>
      <c r="J42" s="97"/>
      <c r="K42" s="146"/>
      <c r="L42" s="97"/>
      <c r="M42" s="55"/>
      <c r="N42" s="31"/>
      <c r="O42" s="31"/>
      <c r="P42" s="31"/>
      <c r="Q42" s="31"/>
      <c r="R42" s="32"/>
      <c r="S42" s="34"/>
      <c r="T42" s="31">
        <f t="shared" si="0"/>
        <v>0</v>
      </c>
      <c r="U42" s="109"/>
      <c r="V42" s="112"/>
      <c r="W42" s="143"/>
      <c r="X42" s="53"/>
    </row>
    <row r="43" spans="2:25" ht="21" hidden="1" customHeight="1" thickBot="1">
      <c r="B43" s="89"/>
      <c r="C43" s="92"/>
      <c r="D43" s="95"/>
      <c r="E43" s="92"/>
      <c r="F43" s="98"/>
      <c r="G43" s="98"/>
      <c r="H43" s="98"/>
      <c r="I43" s="98"/>
      <c r="J43" s="98"/>
      <c r="K43" s="147"/>
      <c r="L43" s="98"/>
      <c r="M43" s="56"/>
      <c r="N43" s="35"/>
      <c r="O43" s="35"/>
      <c r="P43" s="35"/>
      <c r="Q43" s="35"/>
      <c r="R43" s="36"/>
      <c r="S43" s="37"/>
      <c r="T43" s="35">
        <f t="shared" si="0"/>
        <v>0</v>
      </c>
      <c r="U43" s="110"/>
      <c r="V43" s="113"/>
      <c r="W43" s="144"/>
      <c r="X43" s="53"/>
    </row>
    <row r="44" spans="2:25" ht="21" hidden="1" customHeight="1">
      <c r="B44" s="87">
        <v>8</v>
      </c>
      <c r="C44" s="90"/>
      <c r="D44" s="93"/>
      <c r="E44" s="90"/>
      <c r="F44" s="96"/>
      <c r="G44" s="96"/>
      <c r="H44" s="96"/>
      <c r="I44" s="96"/>
      <c r="J44" s="96"/>
      <c r="K44" s="145"/>
      <c r="L44" s="96"/>
      <c r="M44" s="30"/>
      <c r="N44" s="31"/>
      <c r="O44" s="31"/>
      <c r="P44" s="31"/>
      <c r="Q44" s="31"/>
      <c r="R44" s="32"/>
      <c r="S44" s="33"/>
      <c r="T44" s="31">
        <f t="shared" si="0"/>
        <v>0</v>
      </c>
      <c r="U44" s="108"/>
      <c r="V44" s="111"/>
      <c r="W44" s="142"/>
      <c r="X44" s="53">
        <f>IF(C44= "除却",0,ROUND(SUM(T44:T48),2))*U44</f>
        <v>0</v>
      </c>
      <c r="Y44" s="52" t="e">
        <f>IF(#REF!&lt;&gt; "",0,IF(C44= "除却",0,U44))</f>
        <v>#REF!</v>
      </c>
    </row>
    <row r="45" spans="2:25" ht="21" hidden="1" customHeight="1">
      <c r="B45" s="88"/>
      <c r="C45" s="91"/>
      <c r="D45" s="94"/>
      <c r="E45" s="91"/>
      <c r="F45" s="97"/>
      <c r="G45" s="97"/>
      <c r="H45" s="97"/>
      <c r="I45" s="97"/>
      <c r="J45" s="97"/>
      <c r="K45" s="146"/>
      <c r="L45" s="97"/>
      <c r="M45" s="30"/>
      <c r="N45" s="31"/>
      <c r="O45" s="31"/>
      <c r="P45" s="31"/>
      <c r="Q45" s="31"/>
      <c r="R45" s="32"/>
      <c r="S45" s="34"/>
      <c r="T45" s="31">
        <f t="shared" si="0"/>
        <v>0</v>
      </c>
      <c r="U45" s="109"/>
      <c r="V45" s="112"/>
      <c r="W45" s="143"/>
      <c r="X45" s="53"/>
    </row>
    <row r="46" spans="2:25" ht="21" hidden="1" customHeight="1">
      <c r="B46" s="88"/>
      <c r="C46" s="91"/>
      <c r="D46" s="94"/>
      <c r="E46" s="91"/>
      <c r="F46" s="97"/>
      <c r="G46" s="97"/>
      <c r="H46" s="97"/>
      <c r="I46" s="97"/>
      <c r="J46" s="97"/>
      <c r="K46" s="146"/>
      <c r="L46" s="97"/>
      <c r="M46" s="54"/>
      <c r="N46" s="31"/>
      <c r="O46" s="31"/>
      <c r="P46" s="31"/>
      <c r="Q46" s="31"/>
      <c r="R46" s="32"/>
      <c r="S46" s="34"/>
      <c r="T46" s="31">
        <f t="shared" si="0"/>
        <v>0</v>
      </c>
      <c r="U46" s="109"/>
      <c r="V46" s="112"/>
      <c r="W46" s="143"/>
      <c r="X46" s="53"/>
    </row>
    <row r="47" spans="2:25" ht="21" hidden="1" customHeight="1">
      <c r="B47" s="88"/>
      <c r="C47" s="91"/>
      <c r="D47" s="94"/>
      <c r="E47" s="91"/>
      <c r="F47" s="97"/>
      <c r="G47" s="97"/>
      <c r="H47" s="97"/>
      <c r="I47" s="97"/>
      <c r="J47" s="97"/>
      <c r="K47" s="146"/>
      <c r="L47" s="97"/>
      <c r="M47" s="55"/>
      <c r="N47" s="31"/>
      <c r="O47" s="31"/>
      <c r="P47" s="31"/>
      <c r="Q47" s="31"/>
      <c r="R47" s="32"/>
      <c r="S47" s="34"/>
      <c r="T47" s="31">
        <f t="shared" si="0"/>
        <v>0</v>
      </c>
      <c r="U47" s="109"/>
      <c r="V47" s="112"/>
      <c r="W47" s="143"/>
      <c r="X47" s="53"/>
    </row>
    <row r="48" spans="2:25" ht="21" hidden="1" customHeight="1" thickBot="1">
      <c r="B48" s="89"/>
      <c r="C48" s="92"/>
      <c r="D48" s="95"/>
      <c r="E48" s="92"/>
      <c r="F48" s="98"/>
      <c r="G48" s="98"/>
      <c r="H48" s="98"/>
      <c r="I48" s="98"/>
      <c r="J48" s="98"/>
      <c r="K48" s="147"/>
      <c r="L48" s="98"/>
      <c r="M48" s="56"/>
      <c r="N48" s="35"/>
      <c r="O48" s="35"/>
      <c r="P48" s="35"/>
      <c r="Q48" s="35"/>
      <c r="R48" s="36"/>
      <c r="S48" s="37"/>
      <c r="T48" s="35">
        <f t="shared" si="0"/>
        <v>0</v>
      </c>
      <c r="U48" s="110"/>
      <c r="V48" s="113"/>
      <c r="W48" s="144"/>
      <c r="X48" s="53"/>
    </row>
    <row r="49" spans="2:25" ht="21" hidden="1" customHeight="1">
      <c r="B49" s="87">
        <v>9</v>
      </c>
      <c r="C49" s="90"/>
      <c r="D49" s="93"/>
      <c r="E49" s="90"/>
      <c r="F49" s="96"/>
      <c r="G49" s="96"/>
      <c r="H49" s="96"/>
      <c r="I49" s="96"/>
      <c r="J49" s="96"/>
      <c r="K49" s="145"/>
      <c r="L49" s="96"/>
      <c r="M49" s="30"/>
      <c r="N49" s="31"/>
      <c r="O49" s="31"/>
      <c r="P49" s="31"/>
      <c r="Q49" s="31"/>
      <c r="R49" s="32"/>
      <c r="S49" s="33"/>
      <c r="T49" s="31">
        <f t="shared" si="0"/>
        <v>0</v>
      </c>
      <c r="U49" s="108"/>
      <c r="V49" s="111"/>
      <c r="W49" s="142"/>
      <c r="X49" s="53">
        <f>IF(C49= "除却",0,ROUND(SUM(T49:T53),2))*U49</f>
        <v>0</v>
      </c>
      <c r="Y49" s="52" t="e">
        <f>IF(#REF!&lt;&gt; "",0,IF(C49= "除却",0,U49))</f>
        <v>#REF!</v>
      </c>
    </row>
    <row r="50" spans="2:25" ht="21" hidden="1" customHeight="1">
      <c r="B50" s="88"/>
      <c r="C50" s="91"/>
      <c r="D50" s="94"/>
      <c r="E50" s="91"/>
      <c r="F50" s="97"/>
      <c r="G50" s="97"/>
      <c r="H50" s="97"/>
      <c r="I50" s="97"/>
      <c r="J50" s="97"/>
      <c r="K50" s="146"/>
      <c r="L50" s="97"/>
      <c r="M50" s="30"/>
      <c r="N50" s="31"/>
      <c r="O50" s="31"/>
      <c r="P50" s="31"/>
      <c r="Q50" s="31"/>
      <c r="R50" s="32"/>
      <c r="S50" s="34"/>
      <c r="T50" s="31">
        <f t="shared" si="0"/>
        <v>0</v>
      </c>
      <c r="U50" s="109"/>
      <c r="V50" s="112"/>
      <c r="W50" s="143"/>
      <c r="X50" s="53"/>
    </row>
    <row r="51" spans="2:25" ht="21" hidden="1" customHeight="1">
      <c r="B51" s="88"/>
      <c r="C51" s="91"/>
      <c r="D51" s="94"/>
      <c r="E51" s="91"/>
      <c r="F51" s="97"/>
      <c r="G51" s="97"/>
      <c r="H51" s="97"/>
      <c r="I51" s="97"/>
      <c r="J51" s="97"/>
      <c r="K51" s="146"/>
      <c r="L51" s="97"/>
      <c r="M51" s="54"/>
      <c r="N51" s="31"/>
      <c r="O51" s="31"/>
      <c r="P51" s="31"/>
      <c r="Q51" s="31"/>
      <c r="R51" s="32"/>
      <c r="S51" s="34"/>
      <c r="T51" s="31">
        <f t="shared" si="0"/>
        <v>0</v>
      </c>
      <c r="U51" s="109"/>
      <c r="V51" s="112"/>
      <c r="W51" s="143"/>
      <c r="X51" s="53"/>
    </row>
    <row r="52" spans="2:25" ht="21" hidden="1" customHeight="1">
      <c r="B52" s="88"/>
      <c r="C52" s="91"/>
      <c r="D52" s="94"/>
      <c r="E52" s="91"/>
      <c r="F52" s="97"/>
      <c r="G52" s="97"/>
      <c r="H52" s="97"/>
      <c r="I52" s="97"/>
      <c r="J52" s="97"/>
      <c r="K52" s="146"/>
      <c r="L52" s="97"/>
      <c r="M52" s="55"/>
      <c r="N52" s="31"/>
      <c r="O52" s="31"/>
      <c r="P52" s="31"/>
      <c r="Q52" s="31"/>
      <c r="R52" s="32"/>
      <c r="S52" s="34"/>
      <c r="T52" s="31">
        <f t="shared" si="0"/>
        <v>0</v>
      </c>
      <c r="U52" s="109"/>
      <c r="V52" s="112"/>
      <c r="W52" s="143"/>
      <c r="X52" s="53"/>
    </row>
    <row r="53" spans="2:25" ht="21" hidden="1" customHeight="1" thickBot="1">
      <c r="B53" s="89"/>
      <c r="C53" s="92"/>
      <c r="D53" s="95"/>
      <c r="E53" s="92"/>
      <c r="F53" s="98"/>
      <c r="G53" s="98"/>
      <c r="H53" s="98"/>
      <c r="I53" s="98"/>
      <c r="J53" s="98"/>
      <c r="K53" s="147"/>
      <c r="L53" s="98"/>
      <c r="M53" s="56"/>
      <c r="N53" s="35"/>
      <c r="O53" s="35"/>
      <c r="P53" s="35"/>
      <c r="Q53" s="35"/>
      <c r="R53" s="36"/>
      <c r="S53" s="37"/>
      <c r="T53" s="35">
        <f t="shared" si="0"/>
        <v>0</v>
      </c>
      <c r="U53" s="110"/>
      <c r="V53" s="113"/>
      <c r="W53" s="144"/>
      <c r="X53" s="53"/>
    </row>
    <row r="54" spans="2:25" ht="21" hidden="1" customHeight="1">
      <c r="B54" s="87">
        <v>10</v>
      </c>
      <c r="C54" s="90"/>
      <c r="D54" s="93"/>
      <c r="E54" s="90"/>
      <c r="F54" s="96"/>
      <c r="G54" s="96"/>
      <c r="H54" s="96"/>
      <c r="I54" s="96"/>
      <c r="J54" s="96"/>
      <c r="K54" s="145"/>
      <c r="L54" s="96"/>
      <c r="M54" s="30"/>
      <c r="N54" s="31"/>
      <c r="O54" s="31"/>
      <c r="P54" s="31"/>
      <c r="Q54" s="31"/>
      <c r="R54" s="32"/>
      <c r="S54" s="33"/>
      <c r="T54" s="31">
        <f t="shared" si="0"/>
        <v>0</v>
      </c>
      <c r="U54" s="108"/>
      <c r="V54" s="111"/>
      <c r="W54" s="142"/>
      <c r="X54" s="53">
        <f>IF(C54= "除却",0,ROUND(SUM(T54:T58),2))*U54</f>
        <v>0</v>
      </c>
      <c r="Y54" s="52" t="e">
        <f>IF(#REF!&lt;&gt; "",0,IF(C54= "除却",0,U54))</f>
        <v>#REF!</v>
      </c>
    </row>
    <row r="55" spans="2:25" ht="21" hidden="1" customHeight="1">
      <c r="B55" s="88"/>
      <c r="C55" s="91"/>
      <c r="D55" s="94"/>
      <c r="E55" s="91"/>
      <c r="F55" s="97"/>
      <c r="G55" s="97"/>
      <c r="H55" s="97"/>
      <c r="I55" s="97"/>
      <c r="J55" s="97"/>
      <c r="K55" s="146"/>
      <c r="L55" s="97"/>
      <c r="M55" s="30"/>
      <c r="N55" s="31"/>
      <c r="O55" s="31"/>
      <c r="P55" s="31"/>
      <c r="Q55" s="31"/>
      <c r="R55" s="32"/>
      <c r="S55" s="34"/>
      <c r="T55" s="31">
        <f t="shared" si="0"/>
        <v>0</v>
      </c>
      <c r="U55" s="109"/>
      <c r="V55" s="112"/>
      <c r="W55" s="143"/>
      <c r="X55" s="53"/>
    </row>
    <row r="56" spans="2:25" ht="21" hidden="1" customHeight="1">
      <c r="B56" s="88"/>
      <c r="C56" s="91"/>
      <c r="D56" s="94"/>
      <c r="E56" s="91"/>
      <c r="F56" s="97"/>
      <c r="G56" s="97"/>
      <c r="H56" s="97"/>
      <c r="I56" s="97"/>
      <c r="J56" s="97"/>
      <c r="K56" s="146"/>
      <c r="L56" s="97"/>
      <c r="M56" s="54"/>
      <c r="N56" s="31"/>
      <c r="O56" s="31"/>
      <c r="P56" s="31"/>
      <c r="Q56" s="31"/>
      <c r="R56" s="32"/>
      <c r="S56" s="34"/>
      <c r="T56" s="31">
        <f t="shared" si="0"/>
        <v>0</v>
      </c>
      <c r="U56" s="109"/>
      <c r="V56" s="112"/>
      <c r="W56" s="143"/>
      <c r="X56" s="53"/>
    </row>
    <row r="57" spans="2:25" ht="21" hidden="1" customHeight="1">
      <c r="B57" s="88"/>
      <c r="C57" s="91"/>
      <c r="D57" s="94"/>
      <c r="E57" s="91"/>
      <c r="F57" s="97"/>
      <c r="G57" s="97"/>
      <c r="H57" s="97"/>
      <c r="I57" s="97"/>
      <c r="J57" s="97"/>
      <c r="K57" s="146"/>
      <c r="L57" s="97"/>
      <c r="M57" s="55"/>
      <c r="N57" s="31"/>
      <c r="O57" s="31"/>
      <c r="P57" s="31"/>
      <c r="Q57" s="31"/>
      <c r="R57" s="32"/>
      <c r="S57" s="34"/>
      <c r="T57" s="31">
        <f t="shared" si="0"/>
        <v>0</v>
      </c>
      <c r="U57" s="109"/>
      <c r="V57" s="112"/>
      <c r="W57" s="143"/>
      <c r="X57" s="53"/>
    </row>
    <row r="58" spans="2:25" ht="21" hidden="1" customHeight="1" thickBot="1">
      <c r="B58" s="89"/>
      <c r="C58" s="92"/>
      <c r="D58" s="95"/>
      <c r="E58" s="92"/>
      <c r="F58" s="98"/>
      <c r="G58" s="98"/>
      <c r="H58" s="98"/>
      <c r="I58" s="98"/>
      <c r="J58" s="98"/>
      <c r="K58" s="147"/>
      <c r="L58" s="98"/>
      <c r="M58" s="56"/>
      <c r="N58" s="35"/>
      <c r="O58" s="35"/>
      <c r="P58" s="35"/>
      <c r="Q58" s="35"/>
      <c r="R58" s="36"/>
      <c r="S58" s="37"/>
      <c r="T58" s="35">
        <f t="shared" si="0"/>
        <v>0</v>
      </c>
      <c r="U58" s="110"/>
      <c r="V58" s="113"/>
      <c r="W58" s="144"/>
      <c r="X58" s="53"/>
    </row>
    <row r="61" spans="2:25" outlineLevel="1">
      <c r="B61" s="41" t="s">
        <v>0</v>
      </c>
      <c r="C61" s="41" t="s">
        <v>1</v>
      </c>
      <c r="D61" s="59" t="s">
        <v>2</v>
      </c>
      <c r="E61" s="41"/>
      <c r="F61" s="41"/>
      <c r="G61" s="41"/>
      <c r="H61" s="41"/>
      <c r="I61" s="41"/>
      <c r="J61" s="41"/>
      <c r="K61" s="42"/>
      <c r="L61" s="41"/>
      <c r="M61" s="62"/>
      <c r="N61" s="41"/>
      <c r="O61" s="41"/>
      <c r="P61" s="5"/>
      <c r="Q61" s="5"/>
      <c r="R61" s="5"/>
      <c r="S61" s="8"/>
      <c r="T61" s="5"/>
      <c r="U61" s="5"/>
      <c r="V61" s="5"/>
    </row>
    <row r="62" spans="2:25" outlineLevel="1">
      <c r="B62" s="41" t="s">
        <v>3</v>
      </c>
      <c r="C62" s="41" t="s">
        <v>4</v>
      </c>
      <c r="D62" s="59" t="s">
        <v>2</v>
      </c>
      <c r="E62" s="41"/>
      <c r="F62" s="41"/>
      <c r="G62" s="41"/>
      <c r="H62" s="41"/>
      <c r="I62" s="41"/>
      <c r="J62" s="41"/>
      <c r="K62" s="42"/>
      <c r="L62" s="41"/>
      <c r="M62" s="62"/>
      <c r="N62" s="41"/>
      <c r="O62" s="41"/>
      <c r="P62" s="5"/>
      <c r="Q62" s="5"/>
      <c r="R62" s="5"/>
      <c r="S62" s="8"/>
      <c r="T62" s="5"/>
      <c r="U62" s="5"/>
      <c r="V62" s="5"/>
    </row>
    <row r="63" spans="2:25" outlineLevel="1">
      <c r="B63" s="41" t="s">
        <v>5</v>
      </c>
      <c r="C63" s="41" t="s">
        <v>6</v>
      </c>
      <c r="D63" s="59" t="s">
        <v>2</v>
      </c>
      <c r="E63" s="41"/>
      <c r="F63" s="41"/>
      <c r="G63" s="41"/>
      <c r="H63" s="41"/>
      <c r="I63" s="41"/>
      <c r="J63" s="41"/>
      <c r="K63" s="42"/>
      <c r="L63" s="41"/>
      <c r="M63" s="62"/>
      <c r="N63" s="41"/>
      <c r="O63" s="41"/>
      <c r="P63" s="5"/>
      <c r="Q63" s="5"/>
      <c r="R63" s="5"/>
      <c r="S63" s="8"/>
      <c r="T63" s="5"/>
      <c r="U63" s="5"/>
      <c r="V63" s="5"/>
    </row>
    <row r="64" spans="2:25" outlineLevel="1">
      <c r="B64" s="59" t="s">
        <v>7</v>
      </c>
      <c r="C64" s="41" t="s">
        <v>99</v>
      </c>
      <c r="D64" s="41" t="s">
        <v>2</v>
      </c>
      <c r="E64" s="41"/>
      <c r="F64" s="41"/>
      <c r="G64" s="41"/>
      <c r="H64" s="41"/>
      <c r="I64" s="41"/>
      <c r="J64" s="41"/>
      <c r="K64" s="42"/>
      <c r="L64" s="41"/>
      <c r="M64" s="62"/>
      <c r="N64" s="41"/>
      <c r="O64" s="41"/>
      <c r="P64" s="5"/>
      <c r="Q64" s="5"/>
      <c r="R64" s="5"/>
      <c r="S64" s="8"/>
      <c r="T64" s="5"/>
      <c r="U64" s="5"/>
      <c r="V64" s="5"/>
    </row>
    <row r="65" spans="2:22" outlineLevel="1">
      <c r="B65" s="59" t="s">
        <v>8</v>
      </c>
      <c r="C65" s="41" t="s">
        <v>9</v>
      </c>
      <c r="D65" s="41" t="s">
        <v>92</v>
      </c>
      <c r="E65" s="41"/>
      <c r="F65" s="41"/>
      <c r="G65" s="41"/>
      <c r="H65" s="41"/>
      <c r="I65" s="41"/>
      <c r="J65" s="41"/>
      <c r="K65" s="42"/>
      <c r="L65" s="41"/>
      <c r="M65" s="62"/>
      <c r="N65" s="41"/>
      <c r="O65" s="41"/>
      <c r="P65" s="5"/>
      <c r="Q65" s="5"/>
      <c r="R65" s="5"/>
      <c r="S65" s="8"/>
      <c r="T65" s="5"/>
      <c r="U65" s="5"/>
      <c r="V65" s="5"/>
    </row>
    <row r="66" spans="2:22" outlineLevel="1">
      <c r="B66" s="59" t="s">
        <v>10</v>
      </c>
      <c r="C66" s="41" t="s">
        <v>11</v>
      </c>
      <c r="D66" s="41" t="s">
        <v>12</v>
      </c>
      <c r="E66" s="41"/>
      <c r="F66" s="41"/>
      <c r="G66" s="41"/>
      <c r="H66" s="41"/>
      <c r="I66" s="41"/>
      <c r="J66" s="41"/>
      <c r="K66" s="42"/>
      <c r="L66" s="41"/>
      <c r="M66" s="62"/>
      <c r="N66" s="41"/>
      <c r="O66" s="41"/>
      <c r="P66" s="5"/>
      <c r="Q66" s="5"/>
      <c r="R66" s="5"/>
      <c r="S66" s="8"/>
      <c r="T66" s="5"/>
      <c r="U66" s="5"/>
      <c r="V66" s="5"/>
    </row>
    <row r="67" spans="2:22" outlineLevel="1">
      <c r="B67" s="59" t="s">
        <v>13</v>
      </c>
      <c r="C67" s="41" t="s">
        <v>14</v>
      </c>
      <c r="D67" s="41" t="s">
        <v>15</v>
      </c>
      <c r="E67" s="41"/>
      <c r="F67" s="41"/>
      <c r="G67" s="41"/>
      <c r="H67" s="41"/>
      <c r="I67" s="41"/>
      <c r="J67" s="41"/>
      <c r="K67" s="42"/>
      <c r="L67" s="41"/>
      <c r="M67" s="62"/>
      <c r="N67" s="41"/>
      <c r="O67" s="41"/>
      <c r="P67" s="5"/>
      <c r="Q67" s="5"/>
      <c r="R67" s="5"/>
      <c r="S67" s="8"/>
      <c r="T67" s="5"/>
      <c r="U67" s="5"/>
      <c r="V67" s="5"/>
    </row>
    <row r="68" spans="2:22" outlineLevel="1">
      <c r="B68" s="59" t="s">
        <v>16</v>
      </c>
      <c r="C68" s="41" t="s">
        <v>17</v>
      </c>
      <c r="D68" s="41" t="s">
        <v>18</v>
      </c>
      <c r="E68" s="41"/>
      <c r="F68" s="41"/>
      <c r="G68" s="41"/>
      <c r="H68" s="41"/>
      <c r="I68" s="41"/>
      <c r="J68" s="41"/>
      <c r="K68" s="42"/>
      <c r="L68" s="41"/>
      <c r="M68" s="62"/>
      <c r="N68" s="41"/>
      <c r="O68" s="41"/>
      <c r="P68" s="5"/>
      <c r="Q68" s="5"/>
      <c r="R68" s="5"/>
      <c r="S68" s="8"/>
      <c r="T68" s="5"/>
      <c r="U68" s="5"/>
      <c r="V68" s="5"/>
    </row>
    <row r="69" spans="2:22" outlineLevel="1">
      <c r="B69" s="43" t="s">
        <v>19</v>
      </c>
      <c r="C69" s="44" t="s">
        <v>20</v>
      </c>
      <c r="D69" s="44" t="s">
        <v>21</v>
      </c>
      <c r="E69" s="44"/>
      <c r="F69" s="44"/>
      <c r="G69" s="44"/>
      <c r="H69" s="44"/>
      <c r="I69" s="44"/>
      <c r="J69" s="44"/>
      <c r="K69" s="45"/>
      <c r="L69" s="44"/>
      <c r="M69" s="63"/>
      <c r="N69" s="44"/>
      <c r="O69" s="44"/>
      <c r="S69" s="13"/>
    </row>
    <row r="70" spans="2:22" outlineLevel="1">
      <c r="B70" s="43" t="s">
        <v>22</v>
      </c>
      <c r="C70" s="44" t="s">
        <v>23</v>
      </c>
      <c r="D70" s="44" t="s">
        <v>24</v>
      </c>
      <c r="E70" s="44"/>
      <c r="F70" s="44"/>
      <c r="G70" s="44"/>
      <c r="H70" s="44"/>
      <c r="I70" s="44"/>
      <c r="J70" s="44"/>
      <c r="K70" s="45"/>
      <c r="L70" s="44"/>
      <c r="M70" s="63"/>
      <c r="N70" s="44"/>
      <c r="O70" s="44"/>
      <c r="S70" s="13"/>
    </row>
    <row r="71" spans="2:22" outlineLevel="1">
      <c r="B71" s="43" t="s">
        <v>25</v>
      </c>
      <c r="C71" s="44" t="s">
        <v>26</v>
      </c>
      <c r="D71" s="44" t="s">
        <v>98</v>
      </c>
      <c r="E71" s="44"/>
      <c r="F71" s="44"/>
      <c r="G71" s="44"/>
      <c r="H71" s="44"/>
      <c r="I71" s="44"/>
      <c r="J71" s="44"/>
      <c r="K71" s="45"/>
      <c r="L71" s="44"/>
      <c r="M71" s="63"/>
      <c r="N71" s="44"/>
      <c r="O71" s="44"/>
      <c r="S71" s="13"/>
    </row>
    <row r="72" spans="2:22" outlineLevel="1">
      <c r="B72" s="43" t="s">
        <v>27</v>
      </c>
      <c r="C72" s="44" t="s">
        <v>93</v>
      </c>
      <c r="D72" s="44" t="s">
        <v>101</v>
      </c>
      <c r="E72" s="44"/>
      <c r="F72" s="44"/>
      <c r="G72" s="44"/>
      <c r="H72" s="44"/>
      <c r="I72" s="44"/>
      <c r="J72" s="44"/>
      <c r="K72" s="45"/>
      <c r="L72" s="44"/>
      <c r="M72" s="63"/>
      <c r="N72" s="44"/>
      <c r="O72" s="44"/>
      <c r="S72" s="13"/>
    </row>
    <row r="73" spans="2:22" outlineLevel="1">
      <c r="B73" s="43" t="s">
        <v>85</v>
      </c>
      <c r="C73" s="44" t="s">
        <v>90</v>
      </c>
      <c r="D73" s="65" t="s">
        <v>102</v>
      </c>
      <c r="E73" s="65"/>
      <c r="F73" s="65"/>
      <c r="G73" s="65"/>
      <c r="H73" s="65"/>
      <c r="I73" s="65"/>
      <c r="J73" s="44"/>
      <c r="K73" s="45"/>
      <c r="L73" s="44"/>
      <c r="M73" s="63"/>
      <c r="N73" s="44"/>
      <c r="O73" s="44"/>
      <c r="S73" s="13"/>
    </row>
    <row r="74" spans="2:22" outlineLevel="1">
      <c r="B74" s="43" t="s">
        <v>86</v>
      </c>
      <c r="C74" s="44" t="s">
        <v>28</v>
      </c>
      <c r="D74" s="44" t="s">
        <v>97</v>
      </c>
      <c r="E74" s="44"/>
      <c r="F74" s="44"/>
      <c r="G74" s="44"/>
      <c r="H74" s="44"/>
      <c r="I74" s="44"/>
      <c r="J74" s="44"/>
      <c r="K74" s="45"/>
      <c r="L74" s="44"/>
      <c r="M74" s="63"/>
      <c r="N74" s="44"/>
      <c r="O74" s="44"/>
      <c r="S74" s="13"/>
    </row>
    <row r="75" spans="2:22" outlineLevel="1">
      <c r="B75" s="43" t="s">
        <v>87</v>
      </c>
      <c r="C75" s="44" t="s">
        <v>29</v>
      </c>
      <c r="D75" s="44" t="s">
        <v>94</v>
      </c>
      <c r="E75" s="44"/>
      <c r="F75" s="44"/>
      <c r="G75" s="44"/>
      <c r="H75" s="44"/>
      <c r="I75" s="44"/>
      <c r="J75" s="44"/>
      <c r="K75" s="45"/>
      <c r="L75" s="44"/>
      <c r="M75" s="63"/>
      <c r="N75" s="44"/>
      <c r="O75" s="44"/>
      <c r="S75" s="13"/>
    </row>
    <row r="76" spans="2:22" outlineLevel="1">
      <c r="B76" s="43" t="s">
        <v>88</v>
      </c>
      <c r="C76" s="44" t="s">
        <v>30</v>
      </c>
      <c r="D76" s="44" t="s">
        <v>95</v>
      </c>
      <c r="E76" s="46"/>
      <c r="F76" s="46"/>
      <c r="G76" s="46"/>
      <c r="H76" s="46"/>
      <c r="I76" s="46"/>
      <c r="J76" s="46"/>
      <c r="K76" s="47"/>
      <c r="L76" s="46"/>
      <c r="M76" s="64"/>
      <c r="N76" s="46"/>
      <c r="O76" s="46"/>
      <c r="P76" s="14"/>
      <c r="S76" s="13"/>
      <c r="U76" s="14"/>
    </row>
    <row r="77" spans="2:22" outlineLevel="1">
      <c r="B77" s="43" t="s">
        <v>89</v>
      </c>
      <c r="C77" s="44" t="s">
        <v>31</v>
      </c>
      <c r="D77" s="44" t="s">
        <v>32</v>
      </c>
      <c r="E77" s="46"/>
      <c r="F77" s="46"/>
      <c r="G77" s="46"/>
      <c r="H77" s="46"/>
      <c r="I77" s="46"/>
      <c r="J77" s="46"/>
      <c r="K77" s="47"/>
      <c r="L77" s="46"/>
      <c r="M77" s="64"/>
      <c r="N77" s="46"/>
      <c r="O77" s="46"/>
      <c r="P77" s="14"/>
      <c r="S77" s="13"/>
      <c r="U77" s="14"/>
    </row>
    <row r="78" spans="2:22" outlineLevel="1">
      <c r="B78" s="44" t="s">
        <v>91</v>
      </c>
      <c r="C78" s="44"/>
      <c r="D78" s="44"/>
      <c r="E78" s="46"/>
      <c r="F78" s="46"/>
      <c r="G78" s="46"/>
      <c r="H78" s="46"/>
      <c r="I78" s="46"/>
      <c r="J78" s="44"/>
      <c r="K78" s="45"/>
      <c r="L78" s="44"/>
      <c r="M78" s="63"/>
      <c r="N78" s="46"/>
      <c r="O78" s="46"/>
      <c r="P78" s="14"/>
      <c r="Q78" s="14"/>
      <c r="R78" s="14"/>
      <c r="S78" s="15"/>
      <c r="T78" s="14"/>
      <c r="U78" s="14"/>
    </row>
  </sheetData>
  <sheetProtection selectLockedCells="1"/>
  <dataConsolidate/>
  <mergeCells count="161">
    <mergeCell ref="B54:B58"/>
    <mergeCell ref="C54:C58"/>
    <mergeCell ref="D54:D58"/>
    <mergeCell ref="E54:E58"/>
    <mergeCell ref="F54:F58"/>
    <mergeCell ref="U54:U58"/>
    <mergeCell ref="V54:V58"/>
    <mergeCell ref="W54:W58"/>
    <mergeCell ref="G54:G58"/>
    <mergeCell ref="H54:H58"/>
    <mergeCell ref="I54:I58"/>
    <mergeCell ref="J54:J58"/>
    <mergeCell ref="K54:K58"/>
    <mergeCell ref="L54:L58"/>
    <mergeCell ref="K44:K48"/>
    <mergeCell ref="L44:L48"/>
    <mergeCell ref="U44:U48"/>
    <mergeCell ref="V44:V48"/>
    <mergeCell ref="K49:K53"/>
    <mergeCell ref="L49:L53"/>
    <mergeCell ref="U49:U53"/>
    <mergeCell ref="V49:V53"/>
    <mergeCell ref="W49:W53"/>
    <mergeCell ref="B49:B53"/>
    <mergeCell ref="C49:C53"/>
    <mergeCell ref="D49:D53"/>
    <mergeCell ref="E49:E53"/>
    <mergeCell ref="F49:F53"/>
    <mergeCell ref="G49:G53"/>
    <mergeCell ref="H49:H53"/>
    <mergeCell ref="I49:I53"/>
    <mergeCell ref="J49:J53"/>
    <mergeCell ref="B39:B43"/>
    <mergeCell ref="C39:C43"/>
    <mergeCell ref="D39:D43"/>
    <mergeCell ref="E39:E43"/>
    <mergeCell ref="F39:F43"/>
    <mergeCell ref="U39:U43"/>
    <mergeCell ref="V39:V43"/>
    <mergeCell ref="W39:W43"/>
    <mergeCell ref="B44:B48"/>
    <mergeCell ref="C44:C48"/>
    <mergeCell ref="D44:D48"/>
    <mergeCell ref="E44:E48"/>
    <mergeCell ref="F44:F48"/>
    <mergeCell ref="G44:G48"/>
    <mergeCell ref="H44:H48"/>
    <mergeCell ref="G39:G43"/>
    <mergeCell ref="H39:H43"/>
    <mergeCell ref="I39:I43"/>
    <mergeCell ref="J39:J43"/>
    <mergeCell ref="K39:K43"/>
    <mergeCell ref="L39:L43"/>
    <mergeCell ref="W44:W48"/>
    <mergeCell ref="I44:I48"/>
    <mergeCell ref="J44:J48"/>
    <mergeCell ref="W29:W33"/>
    <mergeCell ref="I29:I33"/>
    <mergeCell ref="J29:J33"/>
    <mergeCell ref="B34:B38"/>
    <mergeCell ref="C34:C38"/>
    <mergeCell ref="D34:D38"/>
    <mergeCell ref="E34:E38"/>
    <mergeCell ref="F34:F38"/>
    <mergeCell ref="G34:G38"/>
    <mergeCell ref="H34:H38"/>
    <mergeCell ref="I34:I38"/>
    <mergeCell ref="J34:J38"/>
    <mergeCell ref="K29:K33"/>
    <mergeCell ref="L29:L33"/>
    <mergeCell ref="U29:U33"/>
    <mergeCell ref="V29:V33"/>
    <mergeCell ref="K34:K38"/>
    <mergeCell ref="L34:L38"/>
    <mergeCell ref="U34:U38"/>
    <mergeCell ref="V34:V38"/>
    <mergeCell ref="W34:W38"/>
    <mergeCell ref="B29:B33"/>
    <mergeCell ref="C29:C33"/>
    <mergeCell ref="D29:D33"/>
    <mergeCell ref="E29:E33"/>
    <mergeCell ref="F29:F33"/>
    <mergeCell ref="G29:G33"/>
    <mergeCell ref="H29:H33"/>
    <mergeCell ref="G24:G28"/>
    <mergeCell ref="H24:H28"/>
    <mergeCell ref="K19:K23"/>
    <mergeCell ref="L19:L23"/>
    <mergeCell ref="U19:U23"/>
    <mergeCell ref="I19:I23"/>
    <mergeCell ref="J19:J23"/>
    <mergeCell ref="V19:V23"/>
    <mergeCell ref="W19:W23"/>
    <mergeCell ref="B14:B18"/>
    <mergeCell ref="C14:C18"/>
    <mergeCell ref="D14:D18"/>
    <mergeCell ref="B24:B28"/>
    <mergeCell ref="C24:C28"/>
    <mergeCell ref="D24:D28"/>
    <mergeCell ref="E24:E28"/>
    <mergeCell ref="F24:F28"/>
    <mergeCell ref="U24:U28"/>
    <mergeCell ref="V24:V28"/>
    <mergeCell ref="W24:W28"/>
    <mergeCell ref="I24:I28"/>
    <mergeCell ref="J24:J28"/>
    <mergeCell ref="K24:K28"/>
    <mergeCell ref="L24:L28"/>
    <mergeCell ref="B19:B23"/>
    <mergeCell ref="C19:C23"/>
    <mergeCell ref="D19:D23"/>
    <mergeCell ref="E19:E23"/>
    <mergeCell ref="F19:F23"/>
    <mergeCell ref="G19:G23"/>
    <mergeCell ref="H19:H23"/>
    <mergeCell ref="E14:E18"/>
    <mergeCell ref="F14:F18"/>
    <mergeCell ref="G14:G18"/>
    <mergeCell ref="H14:H18"/>
    <mergeCell ref="G9:G13"/>
    <mergeCell ref="H9:H13"/>
    <mergeCell ref="U6:U7"/>
    <mergeCell ref="V6:V7"/>
    <mergeCell ref="W6:W7"/>
    <mergeCell ref="W14:W18"/>
    <mergeCell ref="I14:I18"/>
    <mergeCell ref="J14:J18"/>
    <mergeCell ref="K14:K18"/>
    <mergeCell ref="L14:L18"/>
    <mergeCell ref="U14:U18"/>
    <mergeCell ref="V14:V18"/>
    <mergeCell ref="X6:X7"/>
    <mergeCell ref="Y6:Y7"/>
    <mergeCell ref="B9:B13"/>
    <mergeCell ref="C9:C13"/>
    <mergeCell ref="D9:D13"/>
    <mergeCell ref="E9:E13"/>
    <mergeCell ref="F9:F13"/>
    <mergeCell ref="K6:K7"/>
    <mergeCell ref="L6:L7"/>
    <mergeCell ref="M6:M7"/>
    <mergeCell ref="N6:N7"/>
    <mergeCell ref="O6:O7"/>
    <mergeCell ref="P6:T6"/>
    <mergeCell ref="U9:U13"/>
    <mergeCell ref="V9:V13"/>
    <mergeCell ref="W9:W13"/>
    <mergeCell ref="I9:I13"/>
    <mergeCell ref="J9:J13"/>
    <mergeCell ref="K9:K13"/>
    <mergeCell ref="L9:L13"/>
    <mergeCell ref="E4:M4"/>
    <mergeCell ref="B6:B7"/>
    <mergeCell ref="C6:C7"/>
    <mergeCell ref="D6:D7"/>
    <mergeCell ref="E6:E7"/>
    <mergeCell ref="F6:F7"/>
    <mergeCell ref="G6:G7"/>
    <mergeCell ref="H6:H7"/>
    <mergeCell ref="I6:I7"/>
    <mergeCell ref="J6:J7"/>
  </mergeCells>
  <phoneticPr fontId="3"/>
  <dataValidations count="15">
    <dataValidation type="list" allowBlank="1" showInputMessage="1" showErrorMessage="1" sqref="H9:H58">
      <formula1>"無,有,点滅,映像"</formula1>
    </dataValidation>
    <dataValidation type="whole" imeMode="halfAlpha" allowBlank="1" showInputMessage="1" showErrorMessage="1" sqref="U9 U14 U19 U24 U29 U34 U39 U44 U49 U54">
      <formula1>0</formula1>
      <formula2>999999999</formula2>
    </dataValidation>
    <dataValidation type="list" allowBlank="1" showInputMessage="1" showErrorMessage="1" sqref="L8 F8">
      <formula1>#REF!</formula1>
    </dataValidation>
    <dataValidation type="list" allowBlank="1" showInputMessage="1" showErrorMessage="1" sqref="H8 V9 V14 V19 V24 V29 V34 V39 V44 V49 V54">
      <formula1>"自家用,管理用,その他"</formula1>
    </dataValidation>
    <dataValidation type="list" allowBlank="1" showInputMessage="1" showErrorMessage="1" sqref="J8:J9 J24 J14 J19 J29 J34 J39 J44 J49 J54">
      <formula1>"確認済,不要,不明,申請予定"</formula1>
    </dataValidation>
    <dataValidation type="list" allowBlank="1" showInputMessage="1" showErrorMessage="1" sqref="I8:I9 I24 I14 I19 I29 I34 I39 I44 I49 I54">
      <formula1>"許可済,無,不要,申請予定,不明"</formula1>
    </dataValidation>
    <dataValidation type="whole" imeMode="off" allowBlank="1" showInputMessage="1" showErrorMessage="1" sqref="R9:R58">
      <formula1>0</formula1>
      <formula2>9999999</formula2>
    </dataValidation>
    <dataValidation type="decimal" imeMode="off" allowBlank="1" showInputMessage="1" showErrorMessage="1" sqref="N9:Q58">
      <formula1>0</formula1>
      <formula2>99999.99</formula2>
    </dataValidation>
    <dataValidation type="textLength" imeMode="on" operator="lessThanOrEqual" allowBlank="1" showInputMessage="1" showErrorMessage="1" sqref="M9:M10 M14:M15 M24:M25 M19:M20 S9:S58 M29:M30 M34:M35 M39:M40 M44:M45 M49:M50 M54:M55">
      <formula1>50</formula1>
    </dataValidation>
    <dataValidation type="textLength" operator="lessThanOrEqual" allowBlank="1" showInputMessage="1" showErrorMessage="1" sqref="K9 K24 K14 K19 K29 K34 K39 K44 K49 K54">
      <formula1>40</formula1>
    </dataValidation>
    <dataValidation type="list" allowBlank="1" showInputMessage="1" showErrorMessage="1" sqref="L9 L24 L14 L19 L29 L34 L39 L44 L49 L54">
      <formula1>"確認済"</formula1>
    </dataValidation>
    <dataValidation type="list" allowBlank="1" showInputMessage="1" showErrorMessage="1" sqref="E9 E24 E14 E19 E29 E34 E39 E54 E49 E44">
      <formula1>"禁止地域外,禁止地域内"</formula1>
    </dataValidation>
    <dataValidation type="list" allowBlank="1" showInputMessage="1" showErrorMessage="1" sqref="G8:G9 G24 G14 G19 G29 G34 G39 G44 G49 G54">
      <formula1>"北,北東,東,南東,南,南西,西,北西"</formula1>
    </dataValidation>
    <dataValidation type="list" allowBlank="1" showInputMessage="1" showErrorMessage="1" sqref="C9 C14 C19 C24 C29 C34 C39 C44 C49 C54">
      <formula1>"新規表示,新規設置,表示,設置,変更,継続,除却"</formula1>
    </dataValidation>
    <dataValidation type="list" allowBlank="1" showInputMessage="1" showErrorMessage="1" sqref="D9 D14 D19 D24 D29 D34 D39 D44 D49 D54">
      <formula1>"第一種低層住居専用地域,第二種低層住居専用地域,第一種中高層住居専用地域,第二種中高層住居専用地域,第一種住居地域,第二種住居地域,準住居地域,近隣商業地域,商業地域,準工業地域,工業地域,工業専用地域,市街化調整区域,その他（市内一円）"</formula1>
    </dataValidation>
  </dataValidations>
  <pageMargins left="0.7" right="0.7" top="0.75" bottom="0.75" header="0.3" footer="0.3"/>
  <pageSetup paperSize="8" scale="45"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広告種別マスタ!$A$1:$S$1</xm:f>
          </x14:formula1>
          <xm:sqref>F9:F58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4:GS6"/>
  <sheetViews>
    <sheetView showRowColHeaders="0" workbookViewId="0">
      <selection activeCell="GU91" sqref="GU91"/>
    </sheetView>
  </sheetViews>
  <sheetFormatPr defaultColWidth="9" defaultRowHeight="13.5"/>
  <cols>
    <col min="1" max="1" width="9" style="2"/>
    <col min="2" max="201" width="0.375" style="2" customWidth="1"/>
    <col min="202" max="16384" width="9" style="2"/>
  </cols>
  <sheetData>
    <row r="4" spans="2:201">
      <c r="B4" s="2">
        <v>1</v>
      </c>
      <c r="C4" s="2">
        <v>2</v>
      </c>
      <c r="D4" s="2">
        <v>3</v>
      </c>
      <c r="E4" s="2">
        <v>4</v>
      </c>
      <c r="F4" s="2">
        <v>5</v>
      </c>
      <c r="G4" s="2">
        <v>6</v>
      </c>
      <c r="H4" s="2">
        <v>7</v>
      </c>
      <c r="I4" s="2">
        <v>8</v>
      </c>
      <c r="J4" s="2">
        <v>9</v>
      </c>
      <c r="K4" s="2">
        <v>10</v>
      </c>
      <c r="L4" s="2">
        <v>11</v>
      </c>
      <c r="M4" s="2">
        <v>12</v>
      </c>
      <c r="N4" s="2">
        <v>13</v>
      </c>
      <c r="O4" s="2">
        <v>14</v>
      </c>
      <c r="P4" s="2">
        <v>15</v>
      </c>
      <c r="Q4" s="2">
        <v>16</v>
      </c>
      <c r="R4" s="2">
        <v>17</v>
      </c>
      <c r="S4" s="2">
        <v>18</v>
      </c>
      <c r="T4" s="2">
        <v>19</v>
      </c>
      <c r="U4" s="2">
        <v>20</v>
      </c>
      <c r="V4" s="2">
        <v>21</v>
      </c>
      <c r="W4" s="2">
        <v>22</v>
      </c>
      <c r="X4" s="2">
        <v>23</v>
      </c>
      <c r="Y4" s="2">
        <v>24</v>
      </c>
      <c r="Z4" s="2">
        <v>25</v>
      </c>
      <c r="AA4" s="2">
        <v>26</v>
      </c>
      <c r="AB4" s="2">
        <v>27</v>
      </c>
      <c r="AC4" s="2">
        <v>28</v>
      </c>
      <c r="AD4" s="2">
        <v>29</v>
      </c>
      <c r="AE4" s="2">
        <v>30</v>
      </c>
      <c r="AF4" s="2">
        <v>31</v>
      </c>
      <c r="AG4" s="2">
        <v>32</v>
      </c>
      <c r="AH4" s="2">
        <v>33</v>
      </c>
      <c r="AI4" s="2">
        <v>34</v>
      </c>
      <c r="AJ4" s="2">
        <v>35</v>
      </c>
      <c r="AK4" s="2">
        <v>36</v>
      </c>
      <c r="AL4" s="2">
        <v>37</v>
      </c>
      <c r="AM4" s="2">
        <v>38</v>
      </c>
      <c r="AN4" s="2">
        <v>39</v>
      </c>
      <c r="AO4" s="2">
        <v>40</v>
      </c>
      <c r="AP4" s="2">
        <v>41</v>
      </c>
      <c r="AQ4" s="2">
        <v>42</v>
      </c>
      <c r="AR4" s="2">
        <v>43</v>
      </c>
      <c r="AS4" s="2">
        <v>44</v>
      </c>
      <c r="AT4" s="2">
        <v>45</v>
      </c>
      <c r="AU4" s="2">
        <v>46</v>
      </c>
      <c r="AV4" s="2">
        <v>47</v>
      </c>
      <c r="AW4" s="2">
        <v>48</v>
      </c>
      <c r="AX4" s="2">
        <v>49</v>
      </c>
      <c r="AY4" s="2">
        <v>50</v>
      </c>
      <c r="AZ4" s="2">
        <v>51</v>
      </c>
      <c r="BA4" s="2">
        <v>52</v>
      </c>
      <c r="BB4" s="2">
        <v>53</v>
      </c>
      <c r="BC4" s="2">
        <v>54</v>
      </c>
      <c r="BD4" s="2">
        <v>55</v>
      </c>
      <c r="BE4" s="2">
        <v>56</v>
      </c>
      <c r="BF4" s="2">
        <v>57</v>
      </c>
      <c r="BG4" s="2">
        <v>58</v>
      </c>
      <c r="BH4" s="2">
        <v>59</v>
      </c>
      <c r="BI4" s="2">
        <v>60</v>
      </c>
      <c r="BJ4" s="2">
        <v>61</v>
      </c>
      <c r="BK4" s="2">
        <v>62</v>
      </c>
      <c r="BL4" s="2">
        <v>63</v>
      </c>
      <c r="BM4" s="2">
        <v>64</v>
      </c>
      <c r="BN4" s="2">
        <v>65</v>
      </c>
      <c r="BO4" s="2">
        <v>66</v>
      </c>
      <c r="BP4" s="2">
        <v>67</v>
      </c>
      <c r="BQ4" s="2">
        <v>68</v>
      </c>
      <c r="BR4" s="2">
        <v>69</v>
      </c>
      <c r="BS4" s="2">
        <v>70</v>
      </c>
      <c r="BT4" s="2">
        <v>71</v>
      </c>
      <c r="BU4" s="2">
        <v>72</v>
      </c>
      <c r="BV4" s="2">
        <v>73</v>
      </c>
      <c r="BW4" s="2">
        <v>74</v>
      </c>
      <c r="BX4" s="2">
        <v>75</v>
      </c>
      <c r="BY4" s="2">
        <v>76</v>
      </c>
      <c r="BZ4" s="2">
        <v>77</v>
      </c>
      <c r="CA4" s="2">
        <v>78</v>
      </c>
      <c r="CB4" s="2">
        <v>79</v>
      </c>
      <c r="CC4" s="2">
        <v>80</v>
      </c>
      <c r="CD4" s="2">
        <v>81</v>
      </c>
      <c r="CE4" s="2">
        <v>82</v>
      </c>
      <c r="CF4" s="2">
        <v>83</v>
      </c>
      <c r="CG4" s="2">
        <v>84</v>
      </c>
      <c r="CH4" s="2">
        <v>85</v>
      </c>
      <c r="CI4" s="2">
        <v>86</v>
      </c>
      <c r="CJ4" s="2">
        <v>87</v>
      </c>
      <c r="CK4" s="2">
        <v>88</v>
      </c>
      <c r="CL4" s="2">
        <v>89</v>
      </c>
      <c r="CM4" s="2">
        <v>90</v>
      </c>
      <c r="CN4" s="2">
        <v>91</v>
      </c>
      <c r="CO4" s="2">
        <v>92</v>
      </c>
      <c r="CP4" s="2">
        <v>93</v>
      </c>
      <c r="CQ4" s="2">
        <v>94</v>
      </c>
      <c r="CR4" s="2">
        <v>95</v>
      </c>
      <c r="CS4" s="2">
        <v>96</v>
      </c>
      <c r="CT4" s="2">
        <v>97</v>
      </c>
      <c r="CU4" s="2">
        <v>98</v>
      </c>
      <c r="CV4" s="2">
        <v>99</v>
      </c>
      <c r="CW4" s="2">
        <v>100</v>
      </c>
      <c r="CX4" s="2">
        <v>101</v>
      </c>
      <c r="CY4" s="2">
        <v>102</v>
      </c>
      <c r="CZ4" s="2">
        <v>103</v>
      </c>
      <c r="DA4" s="2">
        <v>104</v>
      </c>
      <c r="DB4" s="2">
        <v>105</v>
      </c>
      <c r="DC4" s="2">
        <v>106</v>
      </c>
      <c r="DD4" s="2">
        <v>107</v>
      </c>
      <c r="DE4" s="2">
        <v>108</v>
      </c>
      <c r="DF4" s="2">
        <v>109</v>
      </c>
      <c r="DG4" s="2">
        <v>110</v>
      </c>
      <c r="DH4" s="2">
        <v>111</v>
      </c>
      <c r="DI4" s="2">
        <v>112</v>
      </c>
      <c r="DJ4" s="2">
        <v>113</v>
      </c>
      <c r="DK4" s="2">
        <v>114</v>
      </c>
      <c r="DL4" s="2">
        <v>115</v>
      </c>
      <c r="DM4" s="2">
        <v>116</v>
      </c>
      <c r="DN4" s="2">
        <v>117</v>
      </c>
      <c r="DO4" s="2">
        <v>118</v>
      </c>
      <c r="DP4" s="2">
        <v>119</v>
      </c>
      <c r="DQ4" s="2">
        <v>120</v>
      </c>
      <c r="DR4" s="2">
        <v>121</v>
      </c>
      <c r="DS4" s="2">
        <v>122</v>
      </c>
      <c r="DT4" s="2">
        <v>123</v>
      </c>
      <c r="DU4" s="2">
        <v>124</v>
      </c>
      <c r="DV4" s="2">
        <v>125</v>
      </c>
      <c r="DW4" s="2">
        <v>126</v>
      </c>
      <c r="DX4" s="2">
        <v>127</v>
      </c>
      <c r="DY4" s="2">
        <v>128</v>
      </c>
      <c r="DZ4" s="2">
        <v>129</v>
      </c>
      <c r="EA4" s="2">
        <v>130</v>
      </c>
      <c r="EB4" s="2">
        <v>131</v>
      </c>
      <c r="EC4" s="2">
        <v>132</v>
      </c>
      <c r="ED4" s="2">
        <v>133</v>
      </c>
      <c r="EE4" s="2">
        <v>134</v>
      </c>
      <c r="EF4" s="2">
        <v>135</v>
      </c>
      <c r="EG4" s="2">
        <v>136</v>
      </c>
      <c r="EH4" s="2">
        <v>137</v>
      </c>
      <c r="EI4" s="2">
        <v>138</v>
      </c>
      <c r="EJ4" s="2">
        <v>139</v>
      </c>
      <c r="EK4" s="2">
        <v>140</v>
      </c>
      <c r="EL4" s="2">
        <v>141</v>
      </c>
      <c r="EM4" s="2">
        <v>142</v>
      </c>
      <c r="EN4" s="2">
        <v>143</v>
      </c>
      <c r="EO4" s="2">
        <v>144</v>
      </c>
      <c r="EP4" s="2">
        <v>145</v>
      </c>
      <c r="EQ4" s="2">
        <v>146</v>
      </c>
      <c r="ER4" s="2">
        <v>147</v>
      </c>
      <c r="ES4" s="2">
        <v>148</v>
      </c>
      <c r="ET4" s="2">
        <v>149</v>
      </c>
      <c r="EU4" s="2">
        <v>150</v>
      </c>
      <c r="EV4" s="2">
        <v>151</v>
      </c>
      <c r="EW4" s="2">
        <v>152</v>
      </c>
      <c r="EX4" s="2">
        <v>153</v>
      </c>
      <c r="EY4" s="2">
        <v>154</v>
      </c>
      <c r="EZ4" s="2">
        <v>155</v>
      </c>
      <c r="FA4" s="2">
        <v>156</v>
      </c>
      <c r="FB4" s="2">
        <v>157</v>
      </c>
      <c r="FC4" s="2">
        <v>158</v>
      </c>
      <c r="FD4" s="2">
        <v>159</v>
      </c>
      <c r="FE4" s="2">
        <v>160</v>
      </c>
      <c r="FF4" s="2">
        <v>161</v>
      </c>
      <c r="FG4" s="2">
        <v>162</v>
      </c>
      <c r="FH4" s="2">
        <v>163</v>
      </c>
      <c r="FI4" s="2">
        <v>164</v>
      </c>
      <c r="FJ4" s="2">
        <v>165</v>
      </c>
      <c r="FK4" s="2">
        <v>166</v>
      </c>
      <c r="FL4" s="2">
        <v>167</v>
      </c>
      <c r="FM4" s="2">
        <v>168</v>
      </c>
      <c r="FN4" s="2">
        <v>169</v>
      </c>
      <c r="FO4" s="2">
        <v>170</v>
      </c>
      <c r="FP4" s="2">
        <v>171</v>
      </c>
      <c r="FQ4" s="2">
        <v>172</v>
      </c>
      <c r="FR4" s="2">
        <v>173</v>
      </c>
      <c r="FS4" s="2">
        <v>174</v>
      </c>
      <c r="FT4" s="2">
        <v>175</v>
      </c>
      <c r="FU4" s="2">
        <v>176</v>
      </c>
      <c r="FV4" s="2">
        <v>177</v>
      </c>
      <c r="FW4" s="2">
        <v>178</v>
      </c>
      <c r="FX4" s="2">
        <v>179</v>
      </c>
      <c r="FY4" s="2">
        <v>180</v>
      </c>
      <c r="FZ4" s="2">
        <v>181</v>
      </c>
      <c r="GA4" s="2">
        <v>182</v>
      </c>
      <c r="GB4" s="2">
        <v>183</v>
      </c>
      <c r="GC4" s="2">
        <v>184</v>
      </c>
      <c r="GD4" s="2">
        <v>185</v>
      </c>
      <c r="GE4" s="2">
        <v>186</v>
      </c>
      <c r="GF4" s="2">
        <v>187</v>
      </c>
      <c r="GG4" s="2">
        <v>188</v>
      </c>
      <c r="GH4" s="2">
        <v>189</v>
      </c>
      <c r="GI4" s="2">
        <v>190</v>
      </c>
      <c r="GJ4" s="2">
        <v>191</v>
      </c>
      <c r="GK4" s="2">
        <v>192</v>
      </c>
      <c r="GL4" s="2">
        <v>193</v>
      </c>
      <c r="GM4" s="2">
        <v>194</v>
      </c>
      <c r="GN4" s="2">
        <v>195</v>
      </c>
      <c r="GO4" s="2">
        <v>196</v>
      </c>
      <c r="GP4" s="2">
        <v>197</v>
      </c>
      <c r="GQ4" s="2">
        <v>198</v>
      </c>
      <c r="GR4" s="2">
        <v>199</v>
      </c>
      <c r="GS4" s="2">
        <v>200</v>
      </c>
    </row>
    <row r="5" spans="2:201">
      <c r="B5" s="2" t="s">
        <v>54</v>
      </c>
    </row>
    <row r="6" spans="2:201">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1"/>
    </row>
  </sheetData>
  <sheetProtection selectLockedCells="1" selectUnlockedCell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workbookViewId="0">
      <selection activeCell="E26" sqref="E26"/>
    </sheetView>
  </sheetViews>
  <sheetFormatPr defaultColWidth="10" defaultRowHeight="13.5"/>
  <sheetData>
    <row r="1" spans="1:19" ht="42" thickTop="1" thickBot="1">
      <c r="A1" s="58" t="s">
        <v>58</v>
      </c>
      <c r="B1" s="58" t="s">
        <v>77</v>
      </c>
      <c r="C1" s="58" t="s">
        <v>78</v>
      </c>
      <c r="D1" s="58" t="s">
        <v>79</v>
      </c>
      <c r="E1" s="58" t="s">
        <v>59</v>
      </c>
      <c r="F1" s="58" t="s">
        <v>80</v>
      </c>
      <c r="G1" s="58" t="s">
        <v>60</v>
      </c>
      <c r="H1" s="58" t="s">
        <v>61</v>
      </c>
      <c r="I1" s="58" t="s">
        <v>62</v>
      </c>
      <c r="J1" s="58" t="s">
        <v>63</v>
      </c>
      <c r="K1" s="58" t="s">
        <v>64</v>
      </c>
      <c r="L1" s="58" t="s">
        <v>65</v>
      </c>
      <c r="M1" s="58" t="s">
        <v>66</v>
      </c>
      <c r="N1" s="58" t="s">
        <v>67</v>
      </c>
      <c r="O1" s="58" t="s">
        <v>68</v>
      </c>
      <c r="P1" s="58" t="s">
        <v>69</v>
      </c>
      <c r="Q1" s="58" t="s">
        <v>70</v>
      </c>
      <c r="R1" s="58" t="s">
        <v>71</v>
      </c>
      <c r="S1" s="58" t="s">
        <v>72</v>
      </c>
    </row>
    <row r="2" spans="1:19" ht="14.25" thickTop="1">
      <c r="A2" s="57" t="s">
        <v>73</v>
      </c>
      <c r="B2" s="57" t="s">
        <v>73</v>
      </c>
      <c r="C2" s="57" t="s">
        <v>73</v>
      </c>
      <c r="D2" s="57" t="s">
        <v>73</v>
      </c>
      <c r="E2" s="57" t="s">
        <v>73</v>
      </c>
      <c r="F2" s="57" t="s">
        <v>73</v>
      </c>
      <c r="G2" t="s">
        <v>73</v>
      </c>
      <c r="H2" s="48" t="s">
        <v>73</v>
      </c>
      <c r="I2" s="48" t="s">
        <v>73</v>
      </c>
      <c r="J2" s="48" t="s">
        <v>73</v>
      </c>
      <c r="K2" s="48" t="s">
        <v>73</v>
      </c>
      <c r="L2" s="48" t="s">
        <v>73</v>
      </c>
      <c r="M2" s="57" t="s">
        <v>73</v>
      </c>
      <c r="N2" s="57" t="s">
        <v>73</v>
      </c>
      <c r="O2" s="57" t="s">
        <v>73</v>
      </c>
      <c r="P2" s="57" t="s">
        <v>73</v>
      </c>
      <c r="Q2" s="57" t="s">
        <v>73</v>
      </c>
      <c r="R2" s="48" t="s">
        <v>73</v>
      </c>
      <c r="S2" t="s">
        <v>76</v>
      </c>
    </row>
    <row r="3" spans="1:19">
      <c r="A3" s="57"/>
      <c r="B3" s="57"/>
      <c r="C3" s="57"/>
      <c r="D3" s="57"/>
      <c r="E3" s="57"/>
      <c r="F3" s="57"/>
      <c r="G3" t="s">
        <v>74</v>
      </c>
      <c r="H3" s="48" t="s">
        <v>74</v>
      </c>
      <c r="I3" s="48" t="s">
        <v>74</v>
      </c>
      <c r="J3" s="48" t="s">
        <v>74</v>
      </c>
      <c r="K3" s="48" t="s">
        <v>74</v>
      </c>
      <c r="L3" s="48" t="s">
        <v>74</v>
      </c>
      <c r="M3" s="57"/>
      <c r="N3" s="57"/>
      <c r="O3" s="57"/>
      <c r="P3" s="57"/>
      <c r="Q3" s="57"/>
      <c r="R3" s="48" t="s">
        <v>74</v>
      </c>
    </row>
    <row r="4" spans="1:19">
      <c r="A4" s="57"/>
      <c r="B4" s="57"/>
      <c r="C4" s="57"/>
      <c r="D4" s="57"/>
      <c r="E4" s="57"/>
      <c r="F4" s="57"/>
      <c r="G4" t="s">
        <v>75</v>
      </c>
      <c r="H4" s="48" t="s">
        <v>75</v>
      </c>
      <c r="I4" s="48" t="s">
        <v>75</v>
      </c>
      <c r="J4" s="48" t="s">
        <v>75</v>
      </c>
      <c r="K4" s="48" t="s">
        <v>75</v>
      </c>
      <c r="L4" s="48" t="s">
        <v>75</v>
      </c>
      <c r="M4" s="57"/>
      <c r="N4" s="57"/>
      <c r="O4" s="57"/>
      <c r="P4" s="57"/>
      <c r="Q4" s="57"/>
      <c r="R4" s="48" t="s">
        <v>75</v>
      </c>
    </row>
    <row r="5" spans="1:19">
      <c r="A5" s="57"/>
      <c r="B5" s="57"/>
      <c r="C5" s="57"/>
      <c r="D5" s="57"/>
      <c r="E5" s="57"/>
      <c r="F5" s="57"/>
      <c r="G5" t="s">
        <v>76</v>
      </c>
      <c r="H5" s="48" t="s">
        <v>76</v>
      </c>
      <c r="I5" s="48" t="s">
        <v>76</v>
      </c>
      <c r="J5" s="48" t="s">
        <v>76</v>
      </c>
      <c r="K5" s="48" t="s">
        <v>76</v>
      </c>
      <c r="L5" s="48" t="s">
        <v>76</v>
      </c>
      <c r="M5" s="57"/>
      <c r="N5" s="57"/>
      <c r="O5" s="57"/>
      <c r="P5" s="57"/>
      <c r="Q5" s="57"/>
      <c r="R5" s="48" t="s">
        <v>76</v>
      </c>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面積算定一覧表</vt:lpstr>
      <vt:lpstr>記載例</vt:lpstr>
      <vt:lpstr>面積算定一覧表（記載例）</vt:lpstr>
      <vt:lpstr>広告種別マスタ</vt:lpstr>
      <vt:lpstr>ア―チ</vt:lpstr>
      <vt:lpstr>アドバル―ン</vt:lpstr>
      <vt:lpstr>バス停留所標識利用</vt:lpstr>
      <vt:lpstr>はり札等</vt:lpstr>
      <vt:lpstr>はり紙</vt:lpstr>
      <vt:lpstr>屋上看板</vt:lpstr>
      <vt:lpstr>広告旗</vt:lpstr>
      <vt:lpstr>広告宣伝車</vt:lpstr>
      <vt:lpstr>広告塔・広告板</vt:lpstr>
      <vt:lpstr>広告幕</vt:lpstr>
      <vt:lpstr>消火栓標識利用</vt:lpstr>
      <vt:lpstr>袖看板等</vt:lpstr>
      <vt:lpstr>電車・自動車・船舶外面利用</vt:lpstr>
      <vt:lpstr>電車・自動車・船舶外面利用_特</vt:lpstr>
      <vt:lpstr>電柱・街灯柱等利用_巻</vt:lpstr>
      <vt:lpstr>電柱・街灯柱等利用_巻き付け</vt:lpstr>
      <vt:lpstr>電柱・街灯柱等利用_添加</vt:lpstr>
      <vt:lpstr>投影広告物</vt:lpstr>
      <vt:lpstr>壁面看板</vt:lpstr>
      <vt:lpstr>立看板等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2022-06-16T01:19:14Z</dcterms:created>
  <dcterms:modified xsi:type="dcterms:W3CDTF">2022-06-16T01:29:34Z</dcterms:modified>
</cp:coreProperties>
</file>