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12-9\"/>
    </mc:Choice>
  </mc:AlternateContent>
  <bookViews>
    <workbookView xWindow="360" yWindow="120" windowWidth="17115" windowHeight="8670"/>
  </bookViews>
  <sheets>
    <sheet name="isogo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I11" i="1"/>
  <c r="J11" i="1"/>
  <c r="H11" i="1"/>
  <c r="N11" i="1"/>
  <c r="M11" i="1" s="1"/>
  <c r="O11" i="1"/>
  <c r="C13" i="1"/>
  <c r="H13" i="1"/>
  <c r="M13" i="1"/>
  <c r="C14" i="1"/>
  <c r="H14" i="1"/>
  <c r="M14" i="1"/>
  <c r="C15" i="1"/>
  <c r="H15" i="1"/>
  <c r="M15" i="1"/>
  <c r="C16" i="1"/>
  <c r="H16" i="1"/>
  <c r="M16" i="1"/>
  <c r="C17" i="1"/>
  <c r="H17" i="1"/>
  <c r="M17" i="1"/>
  <c r="D19" i="1"/>
  <c r="E19" i="1"/>
  <c r="C19" i="1"/>
  <c r="I19" i="1"/>
  <c r="J19" i="1"/>
  <c r="H19" i="1" s="1"/>
  <c r="N19" i="1"/>
  <c r="M19" i="1" s="1"/>
  <c r="O19" i="1"/>
  <c r="C21" i="1"/>
  <c r="H21" i="1"/>
  <c r="M21" i="1"/>
  <c r="C22" i="1"/>
  <c r="H22" i="1"/>
  <c r="M22" i="1"/>
  <c r="C23" i="1"/>
  <c r="H23" i="1"/>
  <c r="M23" i="1"/>
  <c r="C24" i="1"/>
  <c r="H24" i="1"/>
  <c r="M24" i="1"/>
  <c r="C25" i="1"/>
  <c r="H25" i="1"/>
  <c r="M25" i="1"/>
  <c r="D27" i="1"/>
  <c r="E27" i="1"/>
  <c r="C27" i="1"/>
  <c r="I27" i="1"/>
  <c r="J27" i="1"/>
  <c r="H27" i="1" s="1"/>
  <c r="N27" i="1"/>
  <c r="M27" i="1" s="1"/>
  <c r="O27" i="1"/>
  <c r="C29" i="1"/>
  <c r="H29" i="1"/>
  <c r="M29" i="1"/>
  <c r="C30" i="1"/>
  <c r="H30" i="1"/>
  <c r="M30" i="1"/>
  <c r="C31" i="1"/>
  <c r="H31" i="1"/>
  <c r="M31" i="1"/>
  <c r="C32" i="1"/>
  <c r="H32" i="1"/>
  <c r="M32" i="1"/>
  <c r="C33" i="1"/>
  <c r="H33" i="1"/>
  <c r="M33" i="1"/>
  <c r="D35" i="1"/>
  <c r="E35" i="1"/>
  <c r="C35" i="1"/>
  <c r="I35" i="1"/>
  <c r="J35" i="1"/>
  <c r="H35" i="1" s="1"/>
  <c r="N35" i="1"/>
  <c r="M35" i="1" s="1"/>
  <c r="O35" i="1"/>
  <c r="C37" i="1"/>
  <c r="H37" i="1"/>
  <c r="M37" i="1"/>
  <c r="C38" i="1"/>
  <c r="H38" i="1"/>
  <c r="M38" i="1"/>
  <c r="C39" i="1"/>
  <c r="H39" i="1"/>
  <c r="M39" i="1"/>
  <c r="C40" i="1"/>
  <c r="H40" i="1"/>
  <c r="M40" i="1"/>
  <c r="C41" i="1"/>
  <c r="H41" i="1"/>
  <c r="M41" i="1"/>
  <c r="D43" i="1"/>
  <c r="E43" i="1"/>
  <c r="C43" i="1"/>
  <c r="I43" i="1"/>
  <c r="J43" i="1"/>
  <c r="H43" i="1" s="1"/>
  <c r="M43" i="1"/>
  <c r="C45" i="1"/>
  <c r="H45" i="1"/>
  <c r="C46" i="1"/>
  <c r="H46" i="1"/>
  <c r="C47" i="1"/>
  <c r="H47" i="1"/>
  <c r="C48" i="1"/>
  <c r="H48" i="1"/>
  <c r="C49" i="1"/>
  <c r="H49" i="1"/>
  <c r="N50" i="1"/>
  <c r="M50" i="1" s="1"/>
  <c r="M58" i="1" s="1"/>
  <c r="O50" i="1"/>
  <c r="D51" i="1"/>
  <c r="E51" i="1"/>
  <c r="C51" i="1" s="1"/>
  <c r="I51" i="1"/>
  <c r="J51" i="1"/>
  <c r="H51" i="1"/>
  <c r="D59" i="1"/>
  <c r="N51" i="1" s="1"/>
  <c r="D67" i="1"/>
  <c r="E59" i="1"/>
  <c r="O51" i="1" s="1"/>
  <c r="O59" i="1" s="1"/>
  <c r="E67" i="1"/>
  <c r="I59" i="1"/>
  <c r="N52" i="1" s="1"/>
  <c r="I67" i="1"/>
  <c r="J59" i="1"/>
  <c r="J67" i="1"/>
  <c r="O52" i="1"/>
  <c r="C53" i="1"/>
  <c r="H53" i="1"/>
  <c r="N53" i="1"/>
  <c r="M53" i="1" s="1"/>
  <c r="M61" i="1" s="1"/>
  <c r="O53" i="1"/>
  <c r="C54" i="1"/>
  <c r="H54" i="1"/>
  <c r="N54" i="1"/>
  <c r="M54" i="1" s="1"/>
  <c r="M62" i="1" s="1"/>
  <c r="O54" i="1"/>
  <c r="C55" i="1"/>
  <c r="H55" i="1"/>
  <c r="C56" i="1"/>
  <c r="H56" i="1"/>
  <c r="C57" i="1"/>
  <c r="H57" i="1"/>
  <c r="N58" i="1"/>
  <c r="O58" i="1"/>
  <c r="C59" i="1"/>
  <c r="H59" i="1"/>
  <c r="O60" i="1"/>
  <c r="C61" i="1"/>
  <c r="H61" i="1"/>
  <c r="N61" i="1"/>
  <c r="O61" i="1"/>
  <c r="C62" i="1"/>
  <c r="H62" i="1"/>
  <c r="N62" i="1"/>
  <c r="O62" i="1"/>
  <c r="C63" i="1"/>
  <c r="H63" i="1"/>
  <c r="C64" i="1"/>
  <c r="H64" i="1"/>
  <c r="C65" i="1"/>
  <c r="H65" i="1"/>
  <c r="C67" i="1"/>
  <c r="H67" i="1"/>
  <c r="C69" i="1"/>
  <c r="H69" i="1"/>
  <c r="C70" i="1"/>
  <c r="H70" i="1"/>
  <c r="C71" i="1"/>
  <c r="H71" i="1"/>
  <c r="C72" i="1"/>
  <c r="H72" i="1"/>
  <c r="C73" i="1"/>
  <c r="H73" i="1"/>
  <c r="M52" i="1" l="1"/>
  <c r="M60" i="1" s="1"/>
  <c r="N60" i="1"/>
  <c r="M51" i="1"/>
  <c r="M59" i="1" s="1"/>
  <c r="N59" i="1"/>
</calcChain>
</file>

<file path=xl/sharedStrings.xml><?xml version="1.0" encoding="utf-8"?>
<sst xmlns="http://schemas.openxmlformats.org/spreadsheetml/2006/main" count="53" uniqueCount="38">
  <si>
    <t>磯子区</t>
  </si>
  <si>
    <t>現在</t>
  </si>
  <si>
    <t>　</t>
    <phoneticPr fontId="2"/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</si>
  <si>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"/>
  </si>
  <si>
    <t>年　齢</t>
    <rPh sb="0" eb="1">
      <t>トシ</t>
    </rPh>
    <rPh sb="2" eb="3">
      <t>ヨワイ</t>
    </rPh>
    <phoneticPr fontId="2"/>
  </si>
  <si>
    <t>人口</t>
    <rPh sb="0" eb="2">
      <t>ジンコウ</t>
    </rPh>
    <phoneticPr fontId="2"/>
  </si>
  <si>
    <t>総　　数</t>
    <rPh sb="0" eb="1">
      <t>フサ</t>
    </rPh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</si>
  <si>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</si>
  <si>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</si>
  <si>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</si>
  <si>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</si>
  <si>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40～44</t>
    <phoneticPr fontId="2"/>
  </si>
  <si>
    <t>80～84</t>
    <phoneticPr fontId="2"/>
  </si>
  <si>
    <t>5～9</t>
    <phoneticPr fontId="2"/>
  </si>
  <si>
    <t>45～49</t>
    <phoneticPr fontId="2"/>
  </si>
  <si>
    <t>85～89</t>
    <phoneticPr fontId="2"/>
  </si>
  <si>
    <t>10～14</t>
    <phoneticPr fontId="2"/>
  </si>
  <si>
    <t>50～54</t>
    <phoneticPr fontId="2"/>
  </si>
  <si>
    <t>90～94</t>
    <phoneticPr fontId="2"/>
  </si>
  <si>
    <t>15～19</t>
    <phoneticPr fontId="2"/>
  </si>
  <si>
    <t>55～59</t>
    <phoneticPr fontId="2"/>
  </si>
  <si>
    <t>95～99</t>
    <phoneticPr fontId="2"/>
  </si>
  <si>
    <t>20～24</t>
    <phoneticPr fontId="2"/>
  </si>
  <si>
    <t>60～64</t>
    <phoneticPr fontId="2"/>
  </si>
  <si>
    <t>100歳以上</t>
    <rPh sb="3" eb="4">
      <t>サイ</t>
    </rPh>
    <rPh sb="4" eb="6">
      <t>イジョウ</t>
    </rPh>
    <phoneticPr fontId="2"/>
  </si>
  <si>
    <t>（再掲）</t>
    <rPh sb="1" eb="3">
      <t>サイケイ</t>
    </rPh>
    <phoneticPr fontId="2"/>
  </si>
  <si>
    <t>15歳未満</t>
    <rPh sb="2" eb="3">
      <t>サイ</t>
    </rPh>
    <rPh sb="3" eb="5">
      <t>ミマン</t>
    </rPh>
    <phoneticPr fontId="2"/>
  </si>
  <si>
    <t>25～29</t>
    <phoneticPr fontId="2"/>
  </si>
  <si>
    <t>65～69</t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</si>
  <si>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</si>
  <si>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</si>
  <si>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65～74歳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</si>
  <si>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</si>
  <si>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</si>
  <si>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30～34</t>
    <phoneticPr fontId="2"/>
  </si>
  <si>
    <t>70～74</t>
    <phoneticPr fontId="2"/>
  </si>
  <si>
    <t>35～39</t>
    <phoneticPr fontId="2"/>
  </si>
  <si>
    <t>75～79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</si>
</sst>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0.0_ "/>
    <numFmt numFmtId="186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18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 applyAlignment="1">
      <alignment vertical="center" textRotation="255"/>
    </xf>
    <xf numFmtId="0" fontId="3" fillId="0" borderId="6" xfId="0" applyFont="1" applyBorder="1" applyAlignment="1">
      <alignment vertical="center"/>
    </xf>
    <xf numFmtId="0" fontId="3" fillId="0" borderId="0" xfId="0" applyFont="1" applyBorder="1"/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9" xfId="0" applyFont="1" applyBorder="1"/>
    <xf numFmtId="38" fontId="3" fillId="0" borderId="12" xfId="1" applyFont="1" applyBorder="1"/>
    <xf numFmtId="38" fontId="3" fillId="0" borderId="0" xfId="1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textRotation="255" wrapText="1"/>
    </xf>
    <xf numFmtId="38" fontId="3" fillId="0" borderId="0" xfId="1" applyFont="1" applyBorder="1"/>
    <xf numFmtId="38" fontId="3" fillId="0" borderId="0" xfId="1" applyFont="1" applyFill="1" applyBorder="1"/>
    <xf numFmtId="38" fontId="3" fillId="0" borderId="12" xfId="1" applyFont="1" applyFill="1" applyBorder="1" applyAlignment="1">
      <alignment vertical="center"/>
    </xf>
    <xf numFmtId="38" fontId="3" fillId="0" borderId="0" xfId="1" applyFont="1" applyBorder="1" applyAlignment="1"/>
    <xf numFmtId="0" fontId="3" fillId="0" borderId="12" xfId="0" applyFont="1" applyBorder="1" applyAlignment="1">
      <alignment vertical="center"/>
    </xf>
    <xf numFmtId="0" fontId="3" fillId="0" borderId="0" xfId="0" applyFont="1" applyBorder="1" applyAlignment="1"/>
    <xf numFmtId="185" fontId="3" fillId="0" borderId="12" xfId="0" applyNumberFormat="1" applyFont="1" applyBorder="1" applyAlignment="1">
      <alignment vertical="center"/>
    </xf>
    <xf numFmtId="185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wrapText="1"/>
    </xf>
    <xf numFmtId="38" fontId="3" fillId="0" borderId="13" xfId="1" applyFont="1" applyBorder="1" applyAlignment="1">
      <alignment vertical="center"/>
    </xf>
    <xf numFmtId="38" fontId="3" fillId="0" borderId="1" xfId="1" applyFont="1" applyBorder="1" applyAlignment="1"/>
    <xf numFmtId="38" fontId="3" fillId="0" borderId="1" xfId="1" applyFont="1" applyBorder="1"/>
    <xf numFmtId="0" fontId="3" fillId="0" borderId="14" xfId="0" applyFont="1" applyBorder="1"/>
    <xf numFmtId="38" fontId="3" fillId="0" borderId="13" xfId="1" applyFont="1" applyBorder="1"/>
    <xf numFmtId="0" fontId="3" fillId="0" borderId="13" xfId="0" applyFont="1" applyBorder="1"/>
    <xf numFmtId="0" fontId="3" fillId="0" borderId="3" xfId="0" applyFont="1" applyFill="1" applyBorder="1" applyAlignment="1">
      <alignment horizontal="distributed" vertical="center" indent="5"/>
    </xf>
    <xf numFmtId="0" fontId="3" fillId="0" borderId="4" xfId="0" applyFont="1" applyFill="1" applyBorder="1" applyAlignment="1">
      <alignment horizontal="distributed" vertical="center" indent="5"/>
    </xf>
    <xf numFmtId="0" fontId="3" fillId="0" borderId="5" xfId="0" applyFont="1" applyFill="1" applyBorder="1" applyAlignment="1">
      <alignment horizontal="distributed" vertical="center" indent="5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R74"/>
  <sheetViews>
    <sheetView tabSelected="1" zoomScale="70" workbookViewId="0">
      <selection activeCell="A14" sqref="A14"/>
    </sheetView>
  </sheetViews>
  <sheetFormatPr defaultColWidth="10.625" defaultRowHeight="13.5" x14ac:dyDescent="0.15"/>
  <cols>
    <col min="1" max="1" width="10.625" style="1" customWidth="1"/>
    <col min="2" max="2" width="16.625" style="5" customWidth="1"/>
    <col min="3" max="3" width="22.625" style="5" customWidth="1"/>
    <col min="4" max="4" width="22.625" style="6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384" width="10.625" style="1"/>
  </cols>
  <sheetData>
    <row r="1" spans="1:16" ht="18" customHeight="1" x14ac:dyDescent="0.15">
      <c r="A1" s="1" t="s">
        <v>2</v>
      </c>
      <c r="B1" s="2"/>
      <c r="C1" s="2"/>
      <c r="D1" s="3"/>
      <c r="E1" s="4"/>
    </row>
    <row r="2" spans="1:16" x14ac:dyDescent="0.15">
      <c r="B2" s="1" t="s">
        <v>3</v>
      </c>
    </row>
    <row r="3" spans="1:16" x14ac:dyDescent="0.15">
      <c r="B3" s="1"/>
    </row>
    <row r="5" spans="1:16" x14ac:dyDescent="0.15">
      <c r="B5" s="5" t="s">
        <v>0</v>
      </c>
      <c r="C5" s="7">
        <v>36799</v>
      </c>
      <c r="D5" s="6" t="s">
        <v>1</v>
      </c>
    </row>
    <row r="6" spans="1:16" ht="13.5" customHeight="1" thickBot="1" x14ac:dyDescent="0.2">
      <c r="B6" s="8"/>
      <c r="C6" s="8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24.75" customHeight="1" x14ac:dyDescent="0.15">
      <c r="A7" s="11"/>
      <c r="B7" s="44" t="s">
        <v>4</v>
      </c>
      <c r="C7" s="41" t="s">
        <v>5</v>
      </c>
      <c r="D7" s="42"/>
      <c r="E7" s="43"/>
      <c r="F7" s="12"/>
      <c r="G7" s="44" t="s">
        <v>4</v>
      </c>
      <c r="H7" s="41" t="s">
        <v>5</v>
      </c>
      <c r="I7" s="42"/>
      <c r="J7" s="43"/>
      <c r="K7" s="12"/>
      <c r="L7" s="44" t="s">
        <v>4</v>
      </c>
      <c r="M7" s="41" t="s">
        <v>5</v>
      </c>
      <c r="N7" s="42"/>
      <c r="O7" s="42"/>
      <c r="P7" s="13"/>
    </row>
    <row r="8" spans="1:16" ht="49.5" customHeight="1" x14ac:dyDescent="0.15">
      <c r="A8" s="11"/>
      <c r="B8" s="45"/>
      <c r="C8" s="14" t="s">
        <v>6</v>
      </c>
      <c r="D8" s="15" t="s">
        <v>7</v>
      </c>
      <c r="E8" s="15" t="s">
        <v>8</v>
      </c>
      <c r="F8" s="16"/>
      <c r="G8" s="45"/>
      <c r="H8" s="14" t="s">
        <v>6</v>
      </c>
      <c r="I8" s="15" t="s">
        <v>7</v>
      </c>
      <c r="J8" s="15" t="s">
        <v>8</v>
      </c>
      <c r="K8" s="16"/>
      <c r="L8" s="45"/>
      <c r="M8" s="14" t="s">
        <v>6</v>
      </c>
      <c r="N8" s="15" t="s">
        <v>7</v>
      </c>
      <c r="O8" s="17" t="s">
        <v>8</v>
      </c>
      <c r="P8" s="13"/>
    </row>
    <row r="9" spans="1:16" x14ac:dyDescent="0.15">
      <c r="A9" s="11"/>
      <c r="B9" s="18" t="s">
        <v>9</v>
      </c>
      <c r="C9" s="19">
        <f>SUM(D9:E9)</f>
        <v>167542</v>
      </c>
      <c r="D9" s="20">
        <v>83499</v>
      </c>
      <c r="E9" s="20">
        <v>84043</v>
      </c>
      <c r="F9" s="21"/>
      <c r="H9" s="22"/>
      <c r="I9" s="23"/>
      <c r="J9" s="23"/>
      <c r="K9" s="21"/>
      <c r="M9" s="22"/>
      <c r="N9" s="23"/>
      <c r="O9" s="23"/>
    </row>
    <row r="10" spans="1:16" x14ac:dyDescent="0.15">
      <c r="A10" s="11"/>
      <c r="B10" s="24"/>
      <c r="C10" s="19"/>
      <c r="D10" s="20"/>
      <c r="E10" s="20"/>
      <c r="F10" s="21"/>
      <c r="H10" s="22"/>
      <c r="I10" s="23"/>
      <c r="J10" s="23"/>
      <c r="K10" s="21"/>
      <c r="M10" s="22"/>
      <c r="N10" s="23"/>
      <c r="O10" s="23"/>
    </row>
    <row r="11" spans="1:16" ht="13.5" customHeight="1" x14ac:dyDescent="0.15">
      <c r="A11" s="25"/>
      <c r="B11" s="24" t="s">
        <v>10</v>
      </c>
      <c r="C11" s="19">
        <f>SUM(D11:E11)</f>
        <v>7409</v>
      </c>
      <c r="D11" s="20">
        <f>SUM(D13:D17)</f>
        <v>3749</v>
      </c>
      <c r="E11" s="20">
        <f>SUM(E13:E17)</f>
        <v>3660</v>
      </c>
      <c r="F11" s="16"/>
      <c r="G11" s="24" t="s">
        <v>11</v>
      </c>
      <c r="H11" s="19">
        <f>SUM(I11:J11)</f>
        <v>10181</v>
      </c>
      <c r="I11" s="20">
        <f>SUM(I13:I17)</f>
        <v>5228</v>
      </c>
      <c r="J11" s="20">
        <f>SUM(J13:J17)</f>
        <v>4953</v>
      </c>
      <c r="K11" s="16"/>
      <c r="L11" s="24" t="s">
        <v>12</v>
      </c>
      <c r="M11" s="19">
        <f>SUM(N11:O11)</f>
        <v>2633</v>
      </c>
      <c r="N11" s="20">
        <f>SUM(N13:N17)</f>
        <v>954</v>
      </c>
      <c r="O11" s="20">
        <f>SUM(O13:O17)</f>
        <v>1679</v>
      </c>
    </row>
    <row r="12" spans="1:16" x14ac:dyDescent="0.15">
      <c r="A12" s="25"/>
      <c r="B12" s="24"/>
      <c r="C12" s="19"/>
      <c r="D12" s="20"/>
      <c r="E12" s="20"/>
      <c r="F12" s="16"/>
      <c r="G12" s="24"/>
      <c r="H12" s="19"/>
      <c r="I12" s="20"/>
      <c r="J12" s="20"/>
      <c r="K12" s="16"/>
      <c r="L12" s="24"/>
      <c r="M12" s="19"/>
      <c r="N12" s="20"/>
      <c r="O12" s="20"/>
    </row>
    <row r="13" spans="1:16" x14ac:dyDescent="0.15">
      <c r="A13" s="11"/>
      <c r="B13" s="1">
        <v>0</v>
      </c>
      <c r="C13" s="19">
        <f>SUM(D13:E13)</f>
        <v>1528</v>
      </c>
      <c r="D13" s="26">
        <v>749</v>
      </c>
      <c r="E13" s="26">
        <v>779</v>
      </c>
      <c r="F13" s="21"/>
      <c r="G13" s="24">
        <v>40</v>
      </c>
      <c r="H13" s="19">
        <f>SUM(I13:J13)</f>
        <v>2110</v>
      </c>
      <c r="I13" s="26">
        <v>1078</v>
      </c>
      <c r="J13" s="26">
        <v>1032</v>
      </c>
      <c r="K13" s="21"/>
      <c r="L13" s="24">
        <v>80</v>
      </c>
      <c r="M13" s="19">
        <f>SUM(N13:O13)</f>
        <v>661</v>
      </c>
      <c r="N13" s="26">
        <v>235</v>
      </c>
      <c r="O13" s="26">
        <v>426</v>
      </c>
    </row>
    <row r="14" spans="1:16" x14ac:dyDescent="0.15">
      <c r="A14" s="11"/>
      <c r="B14" s="1">
        <v>1</v>
      </c>
      <c r="C14" s="19">
        <f>SUM(D14:E14)</f>
        <v>1593</v>
      </c>
      <c r="D14" s="26">
        <v>820</v>
      </c>
      <c r="E14" s="26">
        <v>773</v>
      </c>
      <c r="F14" s="21"/>
      <c r="G14" s="24">
        <v>41</v>
      </c>
      <c r="H14" s="19">
        <f>SUM(I14:J14)</f>
        <v>2079</v>
      </c>
      <c r="I14" s="26">
        <v>1038</v>
      </c>
      <c r="J14" s="26">
        <v>1041</v>
      </c>
      <c r="K14" s="21"/>
      <c r="L14" s="24">
        <v>81</v>
      </c>
      <c r="M14" s="19">
        <f>SUM(N14:O14)</f>
        <v>578</v>
      </c>
      <c r="N14" s="26">
        <v>213</v>
      </c>
      <c r="O14" s="26">
        <v>365</v>
      </c>
    </row>
    <row r="15" spans="1:16" x14ac:dyDescent="0.15">
      <c r="A15" s="11"/>
      <c r="B15" s="1">
        <v>2</v>
      </c>
      <c r="C15" s="19">
        <f>SUM(D15:E15)</f>
        <v>1432</v>
      </c>
      <c r="D15" s="27">
        <v>718</v>
      </c>
      <c r="E15" s="27">
        <v>714</v>
      </c>
      <c r="F15" s="21"/>
      <c r="G15" s="24">
        <v>42</v>
      </c>
      <c r="H15" s="19">
        <f>SUM(I15:J15)</f>
        <v>2022</v>
      </c>
      <c r="I15" s="27">
        <v>1062</v>
      </c>
      <c r="J15" s="27">
        <v>960</v>
      </c>
      <c r="K15" s="21"/>
      <c r="L15" s="24">
        <v>82</v>
      </c>
      <c r="M15" s="19">
        <f>SUM(N15:O15)</f>
        <v>508</v>
      </c>
      <c r="N15" s="27">
        <v>179</v>
      </c>
      <c r="O15" s="27">
        <v>329</v>
      </c>
    </row>
    <row r="16" spans="1:16" x14ac:dyDescent="0.15">
      <c r="A16" s="11"/>
      <c r="B16" s="1">
        <v>3</v>
      </c>
      <c r="C16" s="19">
        <f>SUM(D16:E16)</f>
        <v>1471</v>
      </c>
      <c r="D16" s="27">
        <v>728</v>
      </c>
      <c r="E16" s="27">
        <v>743</v>
      </c>
      <c r="F16" s="21"/>
      <c r="G16" s="24">
        <v>43</v>
      </c>
      <c r="H16" s="19">
        <f>SUM(I16:J16)</f>
        <v>1939</v>
      </c>
      <c r="I16" s="27">
        <v>996</v>
      </c>
      <c r="J16" s="27">
        <v>943</v>
      </c>
      <c r="K16" s="21"/>
      <c r="L16" s="24">
        <v>83</v>
      </c>
      <c r="M16" s="19">
        <f>SUM(N16:O16)</f>
        <v>444</v>
      </c>
      <c r="N16" s="27">
        <v>158</v>
      </c>
      <c r="O16" s="27">
        <v>286</v>
      </c>
    </row>
    <row r="17" spans="1:15" x14ac:dyDescent="0.15">
      <c r="A17" s="11"/>
      <c r="B17" s="1">
        <v>4</v>
      </c>
      <c r="C17" s="19">
        <f>SUM(D17:E17)</f>
        <v>1385</v>
      </c>
      <c r="D17" s="27">
        <v>734</v>
      </c>
      <c r="E17" s="27">
        <v>651</v>
      </c>
      <c r="F17" s="21"/>
      <c r="G17" s="24">
        <v>44</v>
      </c>
      <c r="H17" s="19">
        <f>SUM(I17:J17)</f>
        <v>2031</v>
      </c>
      <c r="I17" s="27">
        <v>1054</v>
      </c>
      <c r="J17" s="27">
        <v>977</v>
      </c>
      <c r="K17" s="21"/>
      <c r="L17" s="24">
        <v>84</v>
      </c>
      <c r="M17" s="19">
        <f>SUM(N17:O17)</f>
        <v>442</v>
      </c>
      <c r="N17" s="27">
        <v>169</v>
      </c>
      <c r="O17" s="27">
        <v>273</v>
      </c>
    </row>
    <row r="18" spans="1:15" x14ac:dyDescent="0.15">
      <c r="A18" s="11"/>
      <c r="B18" s="1"/>
      <c r="C18" s="28"/>
      <c r="D18" s="27"/>
      <c r="E18" s="27"/>
      <c r="F18" s="21"/>
      <c r="G18" s="24"/>
      <c r="H18" s="28"/>
      <c r="I18" s="27"/>
      <c r="J18" s="27"/>
      <c r="K18" s="21"/>
      <c r="L18" s="24"/>
      <c r="M18" s="28"/>
      <c r="N18" s="27"/>
      <c r="O18" s="27"/>
    </row>
    <row r="19" spans="1:15" x14ac:dyDescent="0.15">
      <c r="A19" s="11"/>
      <c r="B19" s="24" t="s">
        <v>13</v>
      </c>
      <c r="C19" s="19">
        <f>SUM(D19:E19)</f>
        <v>6939</v>
      </c>
      <c r="D19" s="20">
        <f>SUM(D21:D25)</f>
        <v>3535</v>
      </c>
      <c r="E19" s="20">
        <f>SUM(E21:E25)</f>
        <v>3404</v>
      </c>
      <c r="F19" s="21"/>
      <c r="G19" s="24" t="s">
        <v>14</v>
      </c>
      <c r="H19" s="19">
        <f>SUM(I19:J19)</f>
        <v>11400</v>
      </c>
      <c r="I19" s="20">
        <f>SUM(I21:I25)</f>
        <v>5749</v>
      </c>
      <c r="J19" s="20">
        <f>SUM(J21:J25)</f>
        <v>5651</v>
      </c>
      <c r="K19" s="21"/>
      <c r="L19" s="24" t="s">
        <v>15</v>
      </c>
      <c r="M19" s="19">
        <f>SUM(N19:O19)</f>
        <v>1418</v>
      </c>
      <c r="N19" s="20">
        <f>SUM(N21:N25)</f>
        <v>458</v>
      </c>
      <c r="O19" s="20">
        <f>SUM(O21:O25)</f>
        <v>960</v>
      </c>
    </row>
    <row r="20" spans="1:15" x14ac:dyDescent="0.15">
      <c r="A20" s="11"/>
      <c r="B20" s="24"/>
      <c r="C20" s="28"/>
      <c r="D20" s="27"/>
      <c r="E20" s="27"/>
      <c r="F20" s="21"/>
      <c r="G20" s="24"/>
      <c r="H20" s="28"/>
      <c r="I20" s="27"/>
      <c r="J20" s="27"/>
      <c r="K20" s="21"/>
      <c r="L20" s="24"/>
      <c r="M20" s="28"/>
      <c r="N20" s="27"/>
      <c r="O20" s="27"/>
    </row>
    <row r="21" spans="1:15" x14ac:dyDescent="0.15">
      <c r="A21" s="11"/>
      <c r="B21" s="1">
        <v>5</v>
      </c>
      <c r="C21" s="19">
        <f>SUM(D21:E21)</f>
        <v>1467</v>
      </c>
      <c r="D21" s="27">
        <v>743</v>
      </c>
      <c r="E21" s="27">
        <v>724</v>
      </c>
      <c r="F21" s="21"/>
      <c r="G21" s="24">
        <v>45</v>
      </c>
      <c r="H21" s="19">
        <f>SUM(I21:J21)</f>
        <v>2104</v>
      </c>
      <c r="I21" s="27">
        <v>1088</v>
      </c>
      <c r="J21" s="27">
        <v>1016</v>
      </c>
      <c r="K21" s="21"/>
      <c r="L21" s="24">
        <v>85</v>
      </c>
      <c r="M21" s="19">
        <f>SUM(N21:O21)</f>
        <v>392</v>
      </c>
      <c r="N21" s="27">
        <v>128</v>
      </c>
      <c r="O21" s="27">
        <v>264</v>
      </c>
    </row>
    <row r="22" spans="1:15" x14ac:dyDescent="0.15">
      <c r="A22" s="11"/>
      <c r="B22" s="1">
        <v>6</v>
      </c>
      <c r="C22" s="19">
        <f>SUM(D22:E22)</f>
        <v>1398</v>
      </c>
      <c r="D22" s="27">
        <v>708</v>
      </c>
      <c r="E22" s="27">
        <v>690</v>
      </c>
      <c r="F22" s="21"/>
      <c r="G22" s="24">
        <v>46</v>
      </c>
      <c r="H22" s="19">
        <f>SUM(I22:J22)</f>
        <v>1998</v>
      </c>
      <c r="I22" s="27">
        <v>1000</v>
      </c>
      <c r="J22" s="27">
        <v>998</v>
      </c>
      <c r="K22" s="21"/>
      <c r="L22" s="24">
        <v>86</v>
      </c>
      <c r="M22" s="19">
        <f>SUM(N22:O22)</f>
        <v>342</v>
      </c>
      <c r="N22" s="27">
        <v>115</v>
      </c>
      <c r="O22" s="27">
        <v>227</v>
      </c>
    </row>
    <row r="23" spans="1:15" x14ac:dyDescent="0.15">
      <c r="A23" s="11"/>
      <c r="B23" s="1">
        <v>7</v>
      </c>
      <c r="C23" s="19">
        <f>SUM(D23:E23)</f>
        <v>1409</v>
      </c>
      <c r="D23" s="27">
        <v>735</v>
      </c>
      <c r="E23" s="27">
        <v>674</v>
      </c>
      <c r="F23" s="21"/>
      <c r="G23" s="24">
        <v>47</v>
      </c>
      <c r="H23" s="19">
        <f>SUM(I23:J23)</f>
        <v>2216</v>
      </c>
      <c r="I23" s="27">
        <v>1124</v>
      </c>
      <c r="J23" s="27">
        <v>1092</v>
      </c>
      <c r="K23" s="21"/>
      <c r="L23" s="24">
        <v>87</v>
      </c>
      <c r="M23" s="19">
        <f>SUM(N23:O23)</f>
        <v>276</v>
      </c>
      <c r="N23" s="27">
        <v>89</v>
      </c>
      <c r="O23" s="27">
        <v>187</v>
      </c>
    </row>
    <row r="24" spans="1:15" x14ac:dyDescent="0.15">
      <c r="A24" s="11"/>
      <c r="B24" s="1">
        <v>8</v>
      </c>
      <c r="C24" s="19">
        <f>SUM(D24:E24)</f>
        <v>1366</v>
      </c>
      <c r="D24" s="27">
        <v>690</v>
      </c>
      <c r="E24" s="27">
        <v>676</v>
      </c>
      <c r="F24" s="21"/>
      <c r="G24" s="24">
        <v>48</v>
      </c>
      <c r="H24" s="19">
        <f>SUM(I24:J24)</f>
        <v>2410</v>
      </c>
      <c r="I24" s="27">
        <v>1191</v>
      </c>
      <c r="J24" s="27">
        <v>1219</v>
      </c>
      <c r="K24" s="21"/>
      <c r="L24" s="24">
        <v>88</v>
      </c>
      <c r="M24" s="19">
        <f>SUM(N24:O24)</f>
        <v>225</v>
      </c>
      <c r="N24" s="27">
        <v>63</v>
      </c>
      <c r="O24" s="27">
        <v>162</v>
      </c>
    </row>
    <row r="25" spans="1:15" x14ac:dyDescent="0.15">
      <c r="A25" s="11"/>
      <c r="B25" s="1">
        <v>9</v>
      </c>
      <c r="C25" s="19">
        <f>SUM(D25:E25)</f>
        <v>1299</v>
      </c>
      <c r="D25" s="27">
        <v>659</v>
      </c>
      <c r="E25" s="27">
        <v>640</v>
      </c>
      <c r="F25" s="21"/>
      <c r="G25" s="24">
        <v>49</v>
      </c>
      <c r="H25" s="19">
        <f>SUM(I25:J25)</f>
        <v>2672</v>
      </c>
      <c r="I25" s="27">
        <v>1346</v>
      </c>
      <c r="J25" s="27">
        <v>1326</v>
      </c>
      <c r="K25" s="21"/>
      <c r="L25" s="24">
        <v>89</v>
      </c>
      <c r="M25" s="19">
        <f>SUM(N25:O25)</f>
        <v>183</v>
      </c>
      <c r="N25" s="27">
        <v>63</v>
      </c>
      <c r="O25" s="27">
        <v>120</v>
      </c>
    </row>
    <row r="26" spans="1:15" x14ac:dyDescent="0.15">
      <c r="A26" s="11"/>
      <c r="B26" s="1"/>
      <c r="C26" s="28"/>
      <c r="D26" s="27"/>
      <c r="E26" s="27"/>
      <c r="F26" s="21"/>
      <c r="G26" s="24"/>
      <c r="H26" s="28"/>
      <c r="I26" s="27"/>
      <c r="J26" s="27"/>
      <c r="K26" s="21"/>
      <c r="L26" s="24"/>
      <c r="M26" s="28"/>
      <c r="N26" s="27"/>
      <c r="O26" s="27"/>
    </row>
    <row r="27" spans="1:15" x14ac:dyDescent="0.15">
      <c r="A27" s="11"/>
      <c r="B27" s="24" t="s">
        <v>16</v>
      </c>
      <c r="C27" s="19">
        <f>SUM(D27:E27)</f>
        <v>7389</v>
      </c>
      <c r="D27" s="20">
        <f>SUM(D29:D33)</f>
        <v>3751</v>
      </c>
      <c r="E27" s="20">
        <f>SUM(E29:E33)</f>
        <v>3638</v>
      </c>
      <c r="F27" s="21"/>
      <c r="G27" s="24" t="s">
        <v>17</v>
      </c>
      <c r="H27" s="19">
        <f>SUM(I27:J27)</f>
        <v>14366</v>
      </c>
      <c r="I27" s="20">
        <f>SUM(I29:I33)</f>
        <v>7274</v>
      </c>
      <c r="J27" s="20">
        <f>SUM(J29:J33)</f>
        <v>7092</v>
      </c>
      <c r="K27" s="21"/>
      <c r="L27" s="24" t="s">
        <v>18</v>
      </c>
      <c r="M27" s="19">
        <f>SUM(N27:O27)</f>
        <v>582</v>
      </c>
      <c r="N27" s="20">
        <f>SUM(N29:N33)</f>
        <v>156</v>
      </c>
      <c r="O27" s="20">
        <f>SUM(O29:O33)</f>
        <v>426</v>
      </c>
    </row>
    <row r="28" spans="1:15" x14ac:dyDescent="0.15">
      <c r="A28" s="11"/>
      <c r="B28" s="24"/>
      <c r="C28" s="22"/>
      <c r="D28" s="27"/>
      <c r="E28" s="27"/>
      <c r="F28" s="21"/>
      <c r="G28" s="24"/>
      <c r="H28" s="22"/>
      <c r="I28" s="27"/>
      <c r="J28" s="27"/>
      <c r="K28" s="21"/>
      <c r="L28" s="24"/>
      <c r="M28" s="22"/>
      <c r="N28" s="27"/>
      <c r="O28" s="27"/>
    </row>
    <row r="29" spans="1:15" x14ac:dyDescent="0.15">
      <c r="A29" s="11"/>
      <c r="B29" s="1">
        <v>10</v>
      </c>
      <c r="C29" s="19">
        <f>SUM(D29:E29)</f>
        <v>1405</v>
      </c>
      <c r="D29" s="27">
        <v>718</v>
      </c>
      <c r="E29" s="27">
        <v>687</v>
      </c>
      <c r="F29" s="21"/>
      <c r="G29" s="1">
        <v>50</v>
      </c>
      <c r="H29" s="19">
        <f>SUM(I29:J29)</f>
        <v>2835</v>
      </c>
      <c r="I29" s="27">
        <v>1446</v>
      </c>
      <c r="J29" s="27">
        <v>1389</v>
      </c>
      <c r="K29" s="21"/>
      <c r="L29" s="24">
        <v>90</v>
      </c>
      <c r="M29" s="19">
        <f>SUM(N29:O29)</f>
        <v>168</v>
      </c>
      <c r="N29" s="27">
        <v>48</v>
      </c>
      <c r="O29" s="27">
        <v>120</v>
      </c>
    </row>
    <row r="30" spans="1:15" x14ac:dyDescent="0.15">
      <c r="A30" s="11"/>
      <c r="B30" s="1">
        <v>11</v>
      </c>
      <c r="C30" s="19">
        <f>SUM(D30:E30)</f>
        <v>1429</v>
      </c>
      <c r="D30" s="26">
        <v>720</v>
      </c>
      <c r="E30" s="26">
        <v>709</v>
      </c>
      <c r="F30" s="21"/>
      <c r="G30" s="1">
        <v>51</v>
      </c>
      <c r="H30" s="19">
        <f>SUM(I30:J30)</f>
        <v>3246</v>
      </c>
      <c r="I30" s="26">
        <v>1621</v>
      </c>
      <c r="J30" s="26">
        <v>1625</v>
      </c>
      <c r="K30" s="21"/>
      <c r="L30" s="24">
        <v>91</v>
      </c>
      <c r="M30" s="19">
        <f>SUM(N30:O30)</f>
        <v>173</v>
      </c>
      <c r="N30" s="26">
        <v>54</v>
      </c>
      <c r="O30" s="26">
        <v>119</v>
      </c>
    </row>
    <row r="31" spans="1:15" x14ac:dyDescent="0.15">
      <c r="A31" s="11"/>
      <c r="B31" s="1">
        <v>12</v>
      </c>
      <c r="C31" s="19">
        <f>SUM(D31:E31)</f>
        <v>1447</v>
      </c>
      <c r="D31" s="26">
        <v>737</v>
      </c>
      <c r="E31" s="26">
        <v>710</v>
      </c>
      <c r="F31" s="21"/>
      <c r="G31" s="1">
        <v>52</v>
      </c>
      <c r="H31" s="19">
        <f>SUM(I31:J31)</f>
        <v>3211</v>
      </c>
      <c r="I31" s="26">
        <v>1599</v>
      </c>
      <c r="J31" s="26">
        <v>1612</v>
      </c>
      <c r="K31" s="21"/>
      <c r="L31" s="24">
        <v>92</v>
      </c>
      <c r="M31" s="19">
        <f>SUM(N31:O31)</f>
        <v>110</v>
      </c>
      <c r="N31" s="26">
        <v>25</v>
      </c>
      <c r="O31" s="26">
        <v>85</v>
      </c>
    </row>
    <row r="32" spans="1:15" x14ac:dyDescent="0.15">
      <c r="A32" s="11"/>
      <c r="B32" s="1">
        <v>13</v>
      </c>
      <c r="C32" s="19">
        <f>SUM(D32:E32)</f>
        <v>1554</v>
      </c>
      <c r="D32" s="26">
        <v>757</v>
      </c>
      <c r="E32" s="26">
        <v>797</v>
      </c>
      <c r="F32" s="21"/>
      <c r="G32" s="1">
        <v>53</v>
      </c>
      <c r="H32" s="19">
        <f>SUM(I32:J32)</f>
        <v>3075</v>
      </c>
      <c r="I32" s="26">
        <v>1559</v>
      </c>
      <c r="J32" s="26">
        <v>1516</v>
      </c>
      <c r="K32" s="21"/>
      <c r="L32" s="24">
        <v>93</v>
      </c>
      <c r="M32" s="19">
        <f>SUM(N32:O32)</f>
        <v>65</v>
      </c>
      <c r="N32" s="26">
        <v>13</v>
      </c>
      <c r="O32" s="26">
        <v>52</v>
      </c>
    </row>
    <row r="33" spans="1:15" x14ac:dyDescent="0.15">
      <c r="A33" s="11"/>
      <c r="B33" s="1">
        <v>14</v>
      </c>
      <c r="C33" s="19">
        <f>SUM(D33:E33)</f>
        <v>1554</v>
      </c>
      <c r="D33" s="29">
        <v>819</v>
      </c>
      <c r="E33" s="26">
        <v>735</v>
      </c>
      <c r="F33" s="21"/>
      <c r="G33" s="1">
        <v>54</v>
      </c>
      <c r="H33" s="19">
        <f>SUM(I33:J33)</f>
        <v>1999</v>
      </c>
      <c r="I33" s="29">
        <v>1049</v>
      </c>
      <c r="J33" s="26">
        <v>950</v>
      </c>
      <c r="K33" s="21"/>
      <c r="L33" s="24">
        <v>94</v>
      </c>
      <c r="M33" s="19">
        <f>SUM(N33:O33)</f>
        <v>66</v>
      </c>
      <c r="N33" s="29">
        <v>16</v>
      </c>
      <c r="O33" s="26">
        <v>50</v>
      </c>
    </row>
    <row r="34" spans="1:15" x14ac:dyDescent="0.15">
      <c r="A34" s="11"/>
      <c r="B34" s="1"/>
      <c r="C34" s="22"/>
      <c r="D34" s="29"/>
      <c r="E34" s="26"/>
      <c r="F34" s="21"/>
      <c r="H34" s="22"/>
      <c r="I34" s="29"/>
      <c r="J34" s="26"/>
      <c r="K34" s="21"/>
      <c r="L34" s="24"/>
      <c r="M34" s="22"/>
      <c r="N34" s="29"/>
      <c r="O34" s="26"/>
    </row>
    <row r="35" spans="1:15" x14ac:dyDescent="0.15">
      <c r="B35" s="24" t="s">
        <v>19</v>
      </c>
      <c r="C35" s="19">
        <f>SUM(D35:E35)</f>
        <v>8944</v>
      </c>
      <c r="D35" s="20">
        <f>SUM(D37:D41)</f>
        <v>4578</v>
      </c>
      <c r="E35" s="20">
        <f>SUM(E37:E41)</f>
        <v>4366</v>
      </c>
      <c r="F35" s="21"/>
      <c r="G35" s="24" t="s">
        <v>20</v>
      </c>
      <c r="H35" s="19">
        <f>SUM(I35:J35)</f>
        <v>12410</v>
      </c>
      <c r="I35" s="20">
        <f>SUM(I37:I41)</f>
        <v>6153</v>
      </c>
      <c r="J35" s="20">
        <f>SUM(J37:J41)</f>
        <v>6257</v>
      </c>
      <c r="K35" s="21"/>
      <c r="L35" s="24" t="s">
        <v>21</v>
      </c>
      <c r="M35" s="19">
        <f>SUM(N35:O35)</f>
        <v>137</v>
      </c>
      <c r="N35" s="20">
        <f>SUM(N37:N41)</f>
        <v>25</v>
      </c>
      <c r="O35" s="20">
        <f>SUM(O37:O41)</f>
        <v>112</v>
      </c>
    </row>
    <row r="36" spans="1:15" x14ac:dyDescent="0.15">
      <c r="B36" s="24"/>
      <c r="C36" s="19"/>
      <c r="D36" s="29"/>
      <c r="E36" s="26"/>
      <c r="F36" s="21"/>
      <c r="G36" s="24"/>
      <c r="H36" s="19"/>
      <c r="I36" s="29"/>
      <c r="J36" s="26"/>
      <c r="K36" s="21"/>
      <c r="L36" s="24"/>
      <c r="M36" s="19"/>
      <c r="N36" s="29"/>
      <c r="O36" s="26"/>
    </row>
    <row r="37" spans="1:15" x14ac:dyDescent="0.15">
      <c r="B37" s="24">
        <v>15</v>
      </c>
      <c r="C37" s="19">
        <f>SUM(D37:E37)</f>
        <v>1687</v>
      </c>
      <c r="D37" s="29">
        <v>845</v>
      </c>
      <c r="E37" s="26">
        <v>842</v>
      </c>
      <c r="F37" s="21"/>
      <c r="G37" s="1">
        <v>55</v>
      </c>
      <c r="H37" s="19">
        <f>SUM(I37:J37)</f>
        <v>2112</v>
      </c>
      <c r="I37" s="29">
        <v>1083</v>
      </c>
      <c r="J37" s="26">
        <v>1029</v>
      </c>
      <c r="K37" s="21"/>
      <c r="L37" s="24">
        <v>95</v>
      </c>
      <c r="M37" s="19">
        <f>SUM(N37:O37)</f>
        <v>53</v>
      </c>
      <c r="N37" s="29">
        <v>8</v>
      </c>
      <c r="O37" s="26">
        <v>45</v>
      </c>
    </row>
    <row r="38" spans="1:15" x14ac:dyDescent="0.15">
      <c r="B38" s="24">
        <v>16</v>
      </c>
      <c r="C38" s="19">
        <f>SUM(D38:E38)</f>
        <v>1695</v>
      </c>
      <c r="D38" s="29">
        <v>891</v>
      </c>
      <c r="E38" s="26">
        <v>804</v>
      </c>
      <c r="F38" s="21"/>
      <c r="G38" s="1">
        <v>56</v>
      </c>
      <c r="H38" s="19">
        <f>SUM(I38:J38)</f>
        <v>2578</v>
      </c>
      <c r="I38" s="29">
        <v>1270</v>
      </c>
      <c r="J38" s="26">
        <v>1308</v>
      </c>
      <c r="K38" s="21"/>
      <c r="L38" s="24">
        <v>96</v>
      </c>
      <c r="M38" s="19">
        <f>SUM(N38:O38)</f>
        <v>32</v>
      </c>
      <c r="N38" s="29">
        <v>10</v>
      </c>
      <c r="O38" s="26">
        <v>22</v>
      </c>
    </row>
    <row r="39" spans="1:15" x14ac:dyDescent="0.15">
      <c r="B39" s="24">
        <v>17</v>
      </c>
      <c r="C39" s="19">
        <f>SUM(D39:E39)</f>
        <v>1796</v>
      </c>
      <c r="D39" s="29">
        <v>930</v>
      </c>
      <c r="E39" s="26">
        <v>866</v>
      </c>
      <c r="F39" s="21"/>
      <c r="G39" s="1">
        <v>57</v>
      </c>
      <c r="H39" s="19">
        <f>SUM(I39:J39)</f>
        <v>2621</v>
      </c>
      <c r="I39" s="29">
        <v>1275</v>
      </c>
      <c r="J39" s="26">
        <v>1346</v>
      </c>
      <c r="K39" s="21"/>
      <c r="L39" s="24">
        <v>97</v>
      </c>
      <c r="M39" s="19">
        <f>SUM(N39:O39)</f>
        <v>21</v>
      </c>
      <c r="N39" s="29">
        <v>3</v>
      </c>
      <c r="O39" s="26">
        <v>18</v>
      </c>
    </row>
    <row r="40" spans="1:15" x14ac:dyDescent="0.15">
      <c r="B40" s="24">
        <v>18</v>
      </c>
      <c r="C40" s="19">
        <f>SUM(D40:E40)</f>
        <v>1869</v>
      </c>
      <c r="D40" s="29">
        <v>948</v>
      </c>
      <c r="E40" s="26">
        <v>921</v>
      </c>
      <c r="F40" s="21"/>
      <c r="G40" s="1">
        <v>58</v>
      </c>
      <c r="H40" s="19">
        <f>SUM(I40:J40)</f>
        <v>2645</v>
      </c>
      <c r="I40" s="29">
        <v>1289</v>
      </c>
      <c r="J40" s="26">
        <v>1356</v>
      </c>
      <c r="K40" s="21"/>
      <c r="L40" s="24">
        <v>98</v>
      </c>
      <c r="M40" s="19">
        <f>SUM(N40:O40)</f>
        <v>18</v>
      </c>
      <c r="N40" s="29">
        <v>3</v>
      </c>
      <c r="O40" s="26">
        <v>15</v>
      </c>
    </row>
    <row r="41" spans="1:15" x14ac:dyDescent="0.15">
      <c r="B41" s="24">
        <v>19</v>
      </c>
      <c r="C41" s="19">
        <f>SUM(D41:E41)</f>
        <v>1897</v>
      </c>
      <c r="D41" s="29">
        <v>964</v>
      </c>
      <c r="E41" s="26">
        <v>933</v>
      </c>
      <c r="F41" s="21"/>
      <c r="G41" s="1">
        <v>59</v>
      </c>
      <c r="H41" s="19">
        <f>SUM(I41:J41)</f>
        <v>2454</v>
      </c>
      <c r="I41" s="29">
        <v>1236</v>
      </c>
      <c r="J41" s="26">
        <v>1218</v>
      </c>
      <c r="K41" s="21"/>
      <c r="L41" s="24">
        <v>99</v>
      </c>
      <c r="M41" s="19">
        <f>SUM(N41:O41)</f>
        <v>13</v>
      </c>
      <c r="N41" s="29">
        <v>1</v>
      </c>
      <c r="O41" s="26">
        <v>12</v>
      </c>
    </row>
    <row r="42" spans="1:15" x14ac:dyDescent="0.15">
      <c r="B42" s="24"/>
      <c r="C42" s="19"/>
      <c r="D42" s="29"/>
      <c r="E42" s="26"/>
      <c r="F42" s="21"/>
      <c r="H42" s="19"/>
      <c r="I42" s="29"/>
      <c r="J42" s="26"/>
      <c r="K42" s="21"/>
      <c r="L42" s="24"/>
      <c r="M42" s="19"/>
      <c r="N42" s="29"/>
      <c r="O42" s="26"/>
    </row>
    <row r="43" spans="1:15" x14ac:dyDescent="0.15">
      <c r="B43" s="24" t="s">
        <v>22</v>
      </c>
      <c r="C43" s="19">
        <f>SUM(D43:E43)</f>
        <v>11292</v>
      </c>
      <c r="D43" s="20">
        <f>SUM(D45:D49)</f>
        <v>5838</v>
      </c>
      <c r="E43" s="20">
        <f>SUM(E45:E49)</f>
        <v>5454</v>
      </c>
      <c r="F43" s="21"/>
      <c r="G43" s="24" t="s">
        <v>23</v>
      </c>
      <c r="H43" s="19">
        <f>SUM(I43:J43)</f>
        <v>10381</v>
      </c>
      <c r="I43" s="20">
        <f>SUM(I45:I49)</f>
        <v>4887</v>
      </c>
      <c r="J43" s="20">
        <f>SUM(J45:J49)</f>
        <v>5494</v>
      </c>
      <c r="K43" s="21"/>
      <c r="L43" s="21" t="s">
        <v>24</v>
      </c>
      <c r="M43" s="19">
        <f>SUM(N43:O43)</f>
        <v>18</v>
      </c>
      <c r="N43" s="20">
        <v>1</v>
      </c>
      <c r="O43" s="20">
        <v>17</v>
      </c>
    </row>
    <row r="44" spans="1:15" x14ac:dyDescent="0.15">
      <c r="B44" s="24"/>
      <c r="C44" s="19"/>
      <c r="D44" s="29"/>
      <c r="E44" s="26"/>
      <c r="F44" s="21"/>
      <c r="G44" s="24"/>
      <c r="H44" s="19"/>
      <c r="I44" s="29"/>
      <c r="J44" s="26"/>
      <c r="K44" s="21"/>
      <c r="L44" s="21"/>
      <c r="M44" s="30"/>
      <c r="N44" s="31"/>
      <c r="O44" s="13"/>
    </row>
    <row r="45" spans="1:15" x14ac:dyDescent="0.15">
      <c r="B45" s="24">
        <v>20</v>
      </c>
      <c r="C45" s="19">
        <f>SUM(D45:E45)</f>
        <v>2011</v>
      </c>
      <c r="D45" s="29">
        <v>1041</v>
      </c>
      <c r="E45" s="26">
        <v>970</v>
      </c>
      <c r="F45" s="21"/>
      <c r="G45" s="1">
        <v>60</v>
      </c>
      <c r="H45" s="19">
        <f>SUM(I45:J45)</f>
        <v>2234</v>
      </c>
      <c r="I45" s="29">
        <v>1055</v>
      </c>
      <c r="J45" s="26">
        <v>1179</v>
      </c>
      <c r="K45" s="21"/>
      <c r="L45" s="16"/>
      <c r="M45" s="30"/>
      <c r="N45" s="31"/>
      <c r="O45" s="13"/>
    </row>
    <row r="46" spans="1:15" x14ac:dyDescent="0.15">
      <c r="B46" s="24">
        <v>21</v>
      </c>
      <c r="C46" s="19">
        <f>SUM(D46:E46)</f>
        <v>2059</v>
      </c>
      <c r="D46" s="29">
        <v>1054</v>
      </c>
      <c r="E46" s="26">
        <v>1005</v>
      </c>
      <c r="F46" s="21"/>
      <c r="G46" s="1">
        <v>61</v>
      </c>
      <c r="H46" s="19">
        <f>SUM(I46:J46)</f>
        <v>2033</v>
      </c>
      <c r="I46" s="29">
        <v>1003</v>
      </c>
      <c r="J46" s="26">
        <v>1030</v>
      </c>
      <c r="K46" s="21"/>
      <c r="L46" s="24"/>
      <c r="M46" s="30"/>
      <c r="N46" s="31"/>
      <c r="O46" s="13"/>
    </row>
    <row r="47" spans="1:15" x14ac:dyDescent="0.15">
      <c r="B47" s="24">
        <v>22</v>
      </c>
      <c r="C47" s="19">
        <f>SUM(D47:E47)</f>
        <v>2274</v>
      </c>
      <c r="D47" s="29">
        <v>1163</v>
      </c>
      <c r="E47" s="26">
        <v>1111</v>
      </c>
      <c r="F47" s="21"/>
      <c r="G47" s="1">
        <v>62</v>
      </c>
      <c r="H47" s="19">
        <f>SUM(I47:J47)</f>
        <v>1936</v>
      </c>
      <c r="I47" s="29">
        <v>909</v>
      </c>
      <c r="J47" s="26">
        <v>1027</v>
      </c>
      <c r="K47" s="21"/>
      <c r="L47" s="24"/>
      <c r="M47" s="30"/>
      <c r="N47" s="31"/>
      <c r="O47" s="13"/>
    </row>
    <row r="48" spans="1:15" x14ac:dyDescent="0.15">
      <c r="B48" s="24">
        <v>23</v>
      </c>
      <c r="C48" s="19">
        <f>SUM(D48:E48)</f>
        <v>2421</v>
      </c>
      <c r="D48" s="29">
        <v>1249</v>
      </c>
      <c r="E48" s="26">
        <v>1172</v>
      </c>
      <c r="F48" s="21"/>
      <c r="G48" s="1">
        <v>63</v>
      </c>
      <c r="H48" s="19">
        <f>SUM(I48:J48)</f>
        <v>2054</v>
      </c>
      <c r="I48" s="29">
        <v>963</v>
      </c>
      <c r="J48" s="26">
        <v>1091</v>
      </c>
      <c r="K48" s="21"/>
      <c r="L48" s="24" t="s">
        <v>25</v>
      </c>
      <c r="M48" s="30"/>
      <c r="N48" s="31"/>
      <c r="O48" s="13"/>
    </row>
    <row r="49" spans="2:15" x14ac:dyDescent="0.15">
      <c r="B49" s="24">
        <v>24</v>
      </c>
      <c r="C49" s="19">
        <f>SUM(D49:E49)</f>
        <v>2527</v>
      </c>
      <c r="D49" s="29">
        <v>1331</v>
      </c>
      <c r="E49" s="26">
        <v>1196</v>
      </c>
      <c r="F49" s="21"/>
      <c r="G49" s="1">
        <v>64</v>
      </c>
      <c r="H49" s="19">
        <f>SUM(I49:J49)</f>
        <v>2124</v>
      </c>
      <c r="I49" s="29">
        <v>957</v>
      </c>
      <c r="J49" s="26">
        <v>1167</v>
      </c>
      <c r="K49" s="21"/>
      <c r="L49" s="24"/>
      <c r="M49" s="30"/>
      <c r="N49" s="31"/>
      <c r="O49" s="13"/>
    </row>
    <row r="50" spans="2:15" x14ac:dyDescent="0.15">
      <c r="B50" s="24"/>
      <c r="C50" s="19"/>
      <c r="D50" s="29"/>
      <c r="E50" s="26"/>
      <c r="F50" s="21"/>
      <c r="H50" s="19"/>
      <c r="I50" s="29"/>
      <c r="J50" s="26"/>
      <c r="K50" s="21"/>
      <c r="L50" s="24" t="s">
        <v>26</v>
      </c>
      <c r="M50" s="19">
        <f>SUM(N50:O50)</f>
        <v>21737</v>
      </c>
      <c r="N50" s="29">
        <f>SUM(D11,D19,D27)</f>
        <v>11035</v>
      </c>
      <c r="O50" s="29">
        <f>SUM(E11,E19,E27)</f>
        <v>10702</v>
      </c>
    </row>
    <row r="51" spans="2:15" x14ac:dyDescent="0.15">
      <c r="B51" s="24" t="s">
        <v>27</v>
      </c>
      <c r="C51" s="19">
        <f>SUM(D51:E51)</f>
        <v>15124</v>
      </c>
      <c r="D51" s="20">
        <f>SUM(D53:D57)</f>
        <v>7965</v>
      </c>
      <c r="E51" s="20">
        <f>SUM(E53:E57)</f>
        <v>7159</v>
      </c>
      <c r="F51" s="21"/>
      <c r="G51" s="24" t="s">
        <v>28</v>
      </c>
      <c r="H51" s="19">
        <f>SUM(I51:J51)</f>
        <v>9454</v>
      </c>
      <c r="I51" s="20">
        <f>SUM(I53:I57)</f>
        <v>4420</v>
      </c>
      <c r="J51" s="20">
        <f>SUM(J53:J57)</f>
        <v>5034</v>
      </c>
      <c r="K51" s="21"/>
      <c r="L51" s="24" t="s">
        <v>29</v>
      </c>
      <c r="M51" s="19">
        <f>SUM(N51:O51)</f>
        <v>119662</v>
      </c>
      <c r="N51" s="20">
        <f>SUM(D35,D43,D51,D59,D67,I11,I19,I27,I35,I43)</f>
        <v>61107</v>
      </c>
      <c r="O51" s="20">
        <f>SUM(E35,E43,E51,E59,E67,J11,J19,J27,J35,J43)</f>
        <v>58555</v>
      </c>
    </row>
    <row r="52" spans="2:15" x14ac:dyDescent="0.15">
      <c r="B52" s="24"/>
      <c r="C52" s="19"/>
      <c r="D52" s="29"/>
      <c r="E52" s="26"/>
      <c r="F52" s="21"/>
      <c r="G52" s="24"/>
      <c r="H52" s="19"/>
      <c r="I52" s="29"/>
      <c r="J52" s="26"/>
      <c r="K52" s="21"/>
      <c r="L52" s="24" t="s">
        <v>30</v>
      </c>
      <c r="M52" s="19">
        <f>SUM(N52:O52)</f>
        <v>26143</v>
      </c>
      <c r="N52" s="29">
        <f>SUM(I51,I59,I67,N11,N19,N27,N35,N43)</f>
        <v>11357</v>
      </c>
      <c r="O52" s="29">
        <f>SUM(J51,J59,J67,O11,O19,O27,O35,O43)</f>
        <v>14786</v>
      </c>
    </row>
    <row r="53" spans="2:15" x14ac:dyDescent="0.15">
      <c r="B53" s="24">
        <v>25</v>
      </c>
      <c r="C53" s="19">
        <f>SUM(D53:E53)</f>
        <v>2797</v>
      </c>
      <c r="D53" s="29">
        <v>1496</v>
      </c>
      <c r="E53" s="26">
        <v>1301</v>
      </c>
      <c r="F53" s="21"/>
      <c r="G53" s="24">
        <v>65</v>
      </c>
      <c r="H53" s="19">
        <f>SUM(I53:J53)</f>
        <v>2060</v>
      </c>
      <c r="I53" s="29">
        <v>985</v>
      </c>
      <c r="J53" s="26">
        <v>1075</v>
      </c>
      <c r="K53" s="21"/>
      <c r="L53" s="24" t="s">
        <v>31</v>
      </c>
      <c r="M53" s="19">
        <f>SUM(N53:O53)</f>
        <v>16706</v>
      </c>
      <c r="N53" s="29">
        <f>SUM(I51,I59)</f>
        <v>7765</v>
      </c>
      <c r="O53" s="29">
        <f>SUM(J51,J59)</f>
        <v>8941</v>
      </c>
    </row>
    <row r="54" spans="2:15" x14ac:dyDescent="0.15">
      <c r="B54" s="24">
        <v>26</v>
      </c>
      <c r="C54" s="19">
        <f>SUM(D54:E54)</f>
        <v>2928</v>
      </c>
      <c r="D54" s="29">
        <v>1577</v>
      </c>
      <c r="E54" s="26">
        <v>1351</v>
      </c>
      <c r="F54" s="21"/>
      <c r="G54" s="24">
        <v>66</v>
      </c>
      <c r="H54" s="19">
        <f>SUM(I54:J54)</f>
        <v>1890</v>
      </c>
      <c r="I54" s="29">
        <v>904</v>
      </c>
      <c r="J54" s="26">
        <v>986</v>
      </c>
      <c r="K54" s="21"/>
      <c r="L54" s="24" t="s">
        <v>32</v>
      </c>
      <c r="M54" s="19">
        <f>SUM(N54:O54)</f>
        <v>9437</v>
      </c>
      <c r="N54" s="29">
        <f>SUM(I67,N11,N19,N27,N35,N43)</f>
        <v>3592</v>
      </c>
      <c r="O54" s="29">
        <f>SUM(J67,O11,O19,O27,O35,O43)</f>
        <v>5845</v>
      </c>
    </row>
    <row r="55" spans="2:15" x14ac:dyDescent="0.15">
      <c r="B55" s="24">
        <v>27</v>
      </c>
      <c r="C55" s="19">
        <f>SUM(D55:E55)</f>
        <v>3216</v>
      </c>
      <c r="D55" s="29">
        <v>1703</v>
      </c>
      <c r="E55" s="26">
        <v>1513</v>
      </c>
      <c r="F55" s="21"/>
      <c r="G55" s="24">
        <v>67</v>
      </c>
      <c r="H55" s="19">
        <f>SUM(I55:J55)</f>
        <v>1916</v>
      </c>
      <c r="I55" s="29">
        <v>911</v>
      </c>
      <c r="J55" s="26">
        <v>1005</v>
      </c>
      <c r="K55" s="21"/>
      <c r="L55" s="24"/>
      <c r="M55" s="30"/>
      <c r="N55" s="31"/>
      <c r="O55" s="13"/>
    </row>
    <row r="56" spans="2:15" x14ac:dyDescent="0.15">
      <c r="B56" s="24">
        <v>28</v>
      </c>
      <c r="C56" s="19">
        <f>SUM(D56:E56)</f>
        <v>3143</v>
      </c>
      <c r="D56" s="29">
        <v>1604</v>
      </c>
      <c r="E56" s="26">
        <v>1539</v>
      </c>
      <c r="F56" s="21"/>
      <c r="G56" s="24">
        <v>68</v>
      </c>
      <c r="H56" s="19">
        <f>SUM(I56:J56)</f>
        <v>1780</v>
      </c>
      <c r="I56" s="29">
        <v>834</v>
      </c>
      <c r="J56" s="26">
        <v>946</v>
      </c>
      <c r="K56" s="21"/>
      <c r="L56" s="24" t="s">
        <v>33</v>
      </c>
      <c r="M56" s="30"/>
      <c r="N56" s="31"/>
      <c r="O56" s="13"/>
    </row>
    <row r="57" spans="2:15" x14ac:dyDescent="0.15">
      <c r="B57" s="24">
        <v>29</v>
      </c>
      <c r="C57" s="19">
        <f>SUM(D57:E57)</f>
        <v>3040</v>
      </c>
      <c r="D57" s="29">
        <v>1585</v>
      </c>
      <c r="E57" s="26">
        <v>1455</v>
      </c>
      <c r="F57" s="21"/>
      <c r="G57" s="24">
        <v>69</v>
      </c>
      <c r="H57" s="19">
        <f>SUM(I57:J57)</f>
        <v>1808</v>
      </c>
      <c r="I57" s="29">
        <v>786</v>
      </c>
      <c r="J57" s="26">
        <v>1022</v>
      </c>
      <c r="K57" s="21"/>
      <c r="L57" s="24"/>
      <c r="M57" s="30"/>
      <c r="N57" s="31"/>
      <c r="O57" s="13"/>
    </row>
    <row r="58" spans="2:15" x14ac:dyDescent="0.15">
      <c r="B58" s="24"/>
      <c r="C58" s="19"/>
      <c r="D58" s="29"/>
      <c r="E58" s="26"/>
      <c r="F58" s="21"/>
      <c r="G58" s="24"/>
      <c r="H58" s="19"/>
      <c r="I58" s="29"/>
      <c r="J58" s="26"/>
      <c r="K58" s="21"/>
      <c r="L58" s="24" t="s">
        <v>26</v>
      </c>
      <c r="M58" s="32">
        <f t="shared" ref="M58:O62" si="0">M50/C$9*100</f>
        <v>12.974060235642407</v>
      </c>
      <c r="N58" s="33">
        <f t="shared" si="0"/>
        <v>13.215727134456701</v>
      </c>
      <c r="O58" s="33">
        <f t="shared" si="0"/>
        <v>12.733957616934187</v>
      </c>
    </row>
    <row r="59" spans="2:15" x14ac:dyDescent="0.15">
      <c r="B59" s="24" t="s">
        <v>34</v>
      </c>
      <c r="C59" s="19">
        <f>SUM(D59:E59)</f>
        <v>13822</v>
      </c>
      <c r="D59" s="20">
        <f>SUM(D61:D65)</f>
        <v>7326</v>
      </c>
      <c r="E59" s="20">
        <f>SUM(E61:E65)</f>
        <v>6496</v>
      </c>
      <c r="F59" s="21"/>
      <c r="G59" s="24" t="s">
        <v>35</v>
      </c>
      <c r="H59" s="19">
        <f>SUM(I59:J59)</f>
        <v>7252</v>
      </c>
      <c r="I59" s="20">
        <f>SUM(I61:I65)</f>
        <v>3345</v>
      </c>
      <c r="J59" s="20">
        <f>SUM(J61:J65)</f>
        <v>3907</v>
      </c>
      <c r="K59" s="21"/>
      <c r="L59" s="24" t="s">
        <v>29</v>
      </c>
      <c r="M59" s="32">
        <f t="shared" si="0"/>
        <v>71.422091177137673</v>
      </c>
      <c r="N59" s="33">
        <f t="shared" si="0"/>
        <v>73.18291237020803</v>
      </c>
      <c r="O59" s="33">
        <f t="shared" si="0"/>
        <v>69.672667563033201</v>
      </c>
    </row>
    <row r="60" spans="2:15" x14ac:dyDescent="0.15">
      <c r="B60" s="24"/>
      <c r="C60" s="19"/>
      <c r="D60" s="29"/>
      <c r="E60" s="26"/>
      <c r="F60" s="21"/>
      <c r="G60" s="24"/>
      <c r="H60" s="19"/>
      <c r="I60" s="29"/>
      <c r="J60" s="26"/>
      <c r="K60" s="21"/>
      <c r="L60" s="24" t="s">
        <v>30</v>
      </c>
      <c r="M60" s="32">
        <f t="shared" si="0"/>
        <v>15.60384858721992</v>
      </c>
      <c r="N60" s="33">
        <f t="shared" si="0"/>
        <v>13.601360495335275</v>
      </c>
      <c r="O60" s="33">
        <f t="shared" si="0"/>
        <v>17.593374820032604</v>
      </c>
    </row>
    <row r="61" spans="2:15" x14ac:dyDescent="0.15">
      <c r="B61" s="24">
        <v>30</v>
      </c>
      <c r="C61" s="19">
        <f>SUM(D61:E61)</f>
        <v>2959</v>
      </c>
      <c r="D61" s="29">
        <v>1589</v>
      </c>
      <c r="E61" s="26">
        <v>1370</v>
      </c>
      <c r="F61" s="21"/>
      <c r="G61" s="24">
        <v>70</v>
      </c>
      <c r="H61" s="19">
        <f>SUM(I61:J61)</f>
        <v>1577</v>
      </c>
      <c r="I61" s="29">
        <v>727</v>
      </c>
      <c r="J61" s="26">
        <v>850</v>
      </c>
      <c r="K61" s="21"/>
      <c r="L61" s="24" t="s">
        <v>31</v>
      </c>
      <c r="M61" s="32">
        <f t="shared" si="0"/>
        <v>9.971231094292774</v>
      </c>
      <c r="N61" s="33">
        <f t="shared" si="0"/>
        <v>9.2995125690128013</v>
      </c>
      <c r="O61" s="33">
        <f t="shared" si="0"/>
        <v>10.638601668193663</v>
      </c>
    </row>
    <row r="62" spans="2:15" x14ac:dyDescent="0.15">
      <c r="B62" s="24">
        <v>31</v>
      </c>
      <c r="C62" s="19">
        <f>SUM(D62:E62)</f>
        <v>2942</v>
      </c>
      <c r="D62" s="29">
        <v>1544</v>
      </c>
      <c r="E62" s="26">
        <v>1398</v>
      </c>
      <c r="F62" s="21"/>
      <c r="G62" s="24">
        <v>71</v>
      </c>
      <c r="H62" s="19">
        <f>SUM(I62:J62)</f>
        <v>1581</v>
      </c>
      <c r="I62" s="29">
        <v>742</v>
      </c>
      <c r="J62" s="26">
        <v>839</v>
      </c>
      <c r="K62" s="21"/>
      <c r="L62" s="24" t="s">
        <v>32</v>
      </c>
      <c r="M62" s="32">
        <f t="shared" si="0"/>
        <v>5.6326174929271469</v>
      </c>
      <c r="N62" s="33">
        <f t="shared" si="0"/>
        <v>4.3018479263224707</v>
      </c>
      <c r="O62" s="33">
        <f t="shared" si="0"/>
        <v>6.95477315183894</v>
      </c>
    </row>
    <row r="63" spans="2:15" x14ac:dyDescent="0.15">
      <c r="B63" s="24">
        <v>32</v>
      </c>
      <c r="C63" s="19">
        <f>SUM(D63:E63)</f>
        <v>2861</v>
      </c>
      <c r="D63" s="29">
        <v>1512</v>
      </c>
      <c r="E63" s="26">
        <v>1349</v>
      </c>
      <c r="F63" s="21"/>
      <c r="G63" s="24">
        <v>72</v>
      </c>
      <c r="H63" s="19">
        <f>SUM(I63:J63)</f>
        <v>1383</v>
      </c>
      <c r="I63" s="29">
        <v>660</v>
      </c>
      <c r="J63" s="26">
        <v>723</v>
      </c>
      <c r="K63" s="21"/>
      <c r="L63" s="24"/>
      <c r="M63" s="30"/>
      <c r="N63" s="31"/>
      <c r="O63" s="13"/>
    </row>
    <row r="64" spans="2:15" x14ac:dyDescent="0.15">
      <c r="B64" s="24">
        <v>33</v>
      </c>
      <c r="C64" s="19">
        <f>SUM(D64:E64)</f>
        <v>2867</v>
      </c>
      <c r="D64" s="29">
        <v>1512</v>
      </c>
      <c r="E64" s="26">
        <v>1355</v>
      </c>
      <c r="F64" s="21"/>
      <c r="G64" s="24">
        <v>73</v>
      </c>
      <c r="H64" s="19">
        <f>SUM(I64:J64)</f>
        <v>1394</v>
      </c>
      <c r="I64" s="29">
        <v>629</v>
      </c>
      <c r="J64" s="26">
        <v>765</v>
      </c>
      <c r="K64" s="21"/>
      <c r="L64" s="24"/>
      <c r="M64" s="30"/>
      <c r="N64" s="31"/>
      <c r="O64" s="13"/>
    </row>
    <row r="65" spans="2:18" x14ac:dyDescent="0.15">
      <c r="B65" s="24">
        <v>34</v>
      </c>
      <c r="C65" s="19">
        <f>SUM(D65:E65)</f>
        <v>2193</v>
      </c>
      <c r="D65" s="29">
        <v>1169</v>
      </c>
      <c r="E65" s="26">
        <v>1024</v>
      </c>
      <c r="F65" s="21"/>
      <c r="G65" s="24">
        <v>74</v>
      </c>
      <c r="H65" s="19">
        <f>SUM(I65:J65)</f>
        <v>1317</v>
      </c>
      <c r="I65" s="29">
        <v>587</v>
      </c>
      <c r="J65" s="26">
        <v>730</v>
      </c>
      <c r="K65" s="21"/>
      <c r="L65" s="24"/>
      <c r="M65" s="30"/>
      <c r="N65" s="31"/>
      <c r="O65" s="13"/>
    </row>
    <row r="66" spans="2:18" x14ac:dyDescent="0.15">
      <c r="B66" s="24"/>
      <c r="C66" s="19"/>
      <c r="D66" s="29"/>
      <c r="E66" s="26"/>
      <c r="F66" s="21"/>
      <c r="G66" s="24"/>
      <c r="H66" s="19"/>
      <c r="I66" s="29"/>
      <c r="J66" s="26"/>
      <c r="K66" s="21"/>
      <c r="L66" s="24"/>
      <c r="M66" s="30"/>
      <c r="N66" s="31"/>
      <c r="O66" s="13"/>
    </row>
    <row r="67" spans="2:18" x14ac:dyDescent="0.15">
      <c r="B67" s="24" t="s">
        <v>36</v>
      </c>
      <c r="C67" s="19">
        <f>SUM(D67:E67)</f>
        <v>11742</v>
      </c>
      <c r="D67" s="20">
        <f>SUM(D69:D73)</f>
        <v>6109</v>
      </c>
      <c r="E67" s="20">
        <f>SUM(E69:E73)</f>
        <v>5633</v>
      </c>
      <c r="F67" s="21"/>
      <c r="G67" s="24" t="s">
        <v>37</v>
      </c>
      <c r="H67" s="19">
        <f>SUM(I67:J67)</f>
        <v>4649</v>
      </c>
      <c r="I67" s="20">
        <f>SUM(I69:I73)</f>
        <v>1998</v>
      </c>
      <c r="J67" s="20">
        <f>SUM(J69:J73)</f>
        <v>2651</v>
      </c>
      <c r="K67" s="21"/>
      <c r="L67" s="24"/>
      <c r="M67" s="30"/>
      <c r="N67" s="24"/>
      <c r="O67" s="24"/>
    </row>
    <row r="68" spans="2:18" x14ac:dyDescent="0.15">
      <c r="B68" s="24"/>
      <c r="C68" s="19"/>
      <c r="D68" s="29"/>
      <c r="E68" s="26"/>
      <c r="F68" s="21"/>
      <c r="G68" s="24"/>
      <c r="H68" s="19"/>
      <c r="I68" s="29"/>
      <c r="J68" s="26"/>
      <c r="K68" s="21"/>
      <c r="L68" s="24"/>
      <c r="M68" s="30"/>
      <c r="N68" s="31"/>
      <c r="O68" s="13"/>
    </row>
    <row r="69" spans="2:18" x14ac:dyDescent="0.15">
      <c r="B69" s="24">
        <v>35</v>
      </c>
      <c r="C69" s="19">
        <f>SUM(D69:E69)</f>
        <v>2621</v>
      </c>
      <c r="D69" s="29">
        <v>1391</v>
      </c>
      <c r="E69" s="26">
        <v>1230</v>
      </c>
      <c r="F69" s="21"/>
      <c r="G69" s="24">
        <v>75</v>
      </c>
      <c r="H69" s="19">
        <f>SUM(I69:J69)</f>
        <v>1243</v>
      </c>
      <c r="I69" s="29">
        <v>563</v>
      </c>
      <c r="J69" s="26">
        <v>680</v>
      </c>
      <c r="K69" s="21"/>
      <c r="L69" s="24"/>
      <c r="M69" s="30"/>
      <c r="N69" s="31"/>
      <c r="O69" s="13"/>
    </row>
    <row r="70" spans="2:18" x14ac:dyDescent="0.15">
      <c r="B70" s="24">
        <v>36</v>
      </c>
      <c r="C70" s="19">
        <f>SUM(D70:E70)</f>
        <v>2446</v>
      </c>
      <c r="D70" s="29">
        <v>1230</v>
      </c>
      <c r="E70" s="26">
        <v>1216</v>
      </c>
      <c r="F70" s="21"/>
      <c r="G70" s="24">
        <v>76</v>
      </c>
      <c r="H70" s="19">
        <f>SUM(I70:J70)</f>
        <v>955</v>
      </c>
      <c r="I70" s="29">
        <v>418</v>
      </c>
      <c r="J70" s="26">
        <v>537</v>
      </c>
      <c r="K70" s="21"/>
      <c r="L70" s="24"/>
      <c r="M70" s="30"/>
      <c r="N70" s="31"/>
      <c r="O70" s="13"/>
    </row>
    <row r="71" spans="2:18" ht="13.5" customHeight="1" x14ac:dyDescent="0.15">
      <c r="B71" s="24">
        <v>37</v>
      </c>
      <c r="C71" s="19">
        <f>SUM(D71:E71)</f>
        <v>2346</v>
      </c>
      <c r="D71" s="29">
        <v>1240</v>
      </c>
      <c r="E71" s="26">
        <v>1106</v>
      </c>
      <c r="F71" s="21"/>
      <c r="G71" s="24">
        <v>77</v>
      </c>
      <c r="H71" s="19">
        <f>SUM(I71:J71)</f>
        <v>898</v>
      </c>
      <c r="I71" s="29">
        <v>385</v>
      </c>
      <c r="J71" s="26">
        <v>513</v>
      </c>
      <c r="K71" s="21"/>
      <c r="L71" s="24"/>
      <c r="M71" s="30"/>
      <c r="N71" s="31"/>
      <c r="O71" s="13"/>
      <c r="P71" s="34"/>
      <c r="Q71" s="34"/>
      <c r="R71" s="34"/>
    </row>
    <row r="72" spans="2:18" x14ac:dyDescent="0.15">
      <c r="B72" s="24">
        <v>38</v>
      </c>
      <c r="C72" s="19">
        <f>SUM(D72:E72)</f>
        <v>2151</v>
      </c>
      <c r="D72" s="29">
        <v>1092</v>
      </c>
      <c r="E72" s="26">
        <v>1059</v>
      </c>
      <c r="F72" s="21"/>
      <c r="G72" s="24">
        <v>78</v>
      </c>
      <c r="H72" s="19">
        <f>SUM(I72:J72)</f>
        <v>841</v>
      </c>
      <c r="I72" s="29">
        <v>351</v>
      </c>
      <c r="J72" s="26">
        <v>490</v>
      </c>
      <c r="K72" s="21"/>
      <c r="L72" s="24"/>
      <c r="M72" s="30"/>
      <c r="N72" s="31"/>
      <c r="O72" s="13"/>
      <c r="P72" s="34"/>
      <c r="Q72" s="34"/>
      <c r="R72" s="34"/>
    </row>
    <row r="73" spans="2:18" x14ac:dyDescent="0.15">
      <c r="B73" s="24">
        <v>39</v>
      </c>
      <c r="C73" s="19">
        <f>SUM(D73:E73)</f>
        <v>2178</v>
      </c>
      <c r="D73" s="29">
        <v>1156</v>
      </c>
      <c r="E73" s="26">
        <v>1022</v>
      </c>
      <c r="F73" s="21"/>
      <c r="G73" s="24">
        <v>79</v>
      </c>
      <c r="H73" s="19">
        <f>SUM(I73:J73)</f>
        <v>712</v>
      </c>
      <c r="I73" s="29">
        <v>281</v>
      </c>
      <c r="J73" s="26">
        <v>431</v>
      </c>
      <c r="K73" s="21"/>
      <c r="L73" s="24"/>
      <c r="M73" s="30"/>
      <c r="N73" s="31"/>
      <c r="O73" s="13"/>
    </row>
    <row r="74" spans="2:18" ht="14.25" thickBot="1" x14ac:dyDescent="0.2">
      <c r="B74" s="8"/>
      <c r="C74" s="35"/>
      <c r="D74" s="36"/>
      <c r="E74" s="37"/>
      <c r="F74" s="38"/>
      <c r="G74" s="10"/>
      <c r="H74" s="39"/>
      <c r="I74" s="37"/>
      <c r="J74" s="37"/>
      <c r="K74" s="38"/>
      <c r="L74" s="10"/>
      <c r="M74" s="40"/>
      <c r="N74" s="10"/>
      <c r="O74" s="10"/>
    </row>
  </sheetData>
  <mergeCells count="6">
    <mergeCell ref="H7:J7"/>
    <mergeCell ref="L7:L8"/>
    <mergeCell ref="M7:O7"/>
    <mergeCell ref="B7:B8"/>
    <mergeCell ref="C7:E7"/>
    <mergeCell ref="G7:G8"/>
  </mergeCells>
  <phoneticPr fontId="2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isogo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dcterms:created xsi:type="dcterms:W3CDTF">2006-12-08T02:43:47Z</dcterms:created>
  <dcterms:modified xsi:type="dcterms:W3CDTF">2018-12-07T05:04:46Z</dcterms:modified>
</cp:coreProperties>
</file>