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105" windowWidth="18315" windowHeight="12555"/>
  </bookViews>
  <sheets>
    <sheet name="kanagawa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E11" i="1"/>
  <c r="O50" i="1" s="1"/>
  <c r="O58" i="1" s="1"/>
  <c r="I11" i="1"/>
  <c r="H11" i="1" s="1"/>
  <c r="J11" i="1"/>
  <c r="N11" i="1"/>
  <c r="M11" i="1" s="1"/>
  <c r="O11" i="1"/>
  <c r="O54" i="1" s="1"/>
  <c r="O62" i="1" s="1"/>
  <c r="C13" i="1"/>
  <c r="Q13" i="1" s="1"/>
  <c r="H13" i="1"/>
  <c r="R13" i="1"/>
  <c r="M13" i="1"/>
  <c r="S13" i="1" s="1"/>
  <c r="U13" i="1"/>
  <c r="U75" i="1" s="1"/>
  <c r="V13" i="1"/>
  <c r="W13" i="1"/>
  <c r="Y13" i="1"/>
  <c r="Z13" i="1"/>
  <c r="AA13" i="1"/>
  <c r="AA75" i="1" s="1"/>
  <c r="C14" i="1"/>
  <c r="Q14" i="1" s="1"/>
  <c r="H14" i="1"/>
  <c r="R14" i="1"/>
  <c r="M14" i="1"/>
  <c r="S14" i="1" s="1"/>
  <c r="U14" i="1"/>
  <c r="V14" i="1"/>
  <c r="W14" i="1"/>
  <c r="Y14" i="1"/>
  <c r="Z14" i="1"/>
  <c r="AA14" i="1"/>
  <c r="C15" i="1"/>
  <c r="Q15" i="1" s="1"/>
  <c r="H15" i="1"/>
  <c r="R15" i="1"/>
  <c r="M15" i="1"/>
  <c r="S15" i="1" s="1"/>
  <c r="U15" i="1"/>
  <c r="V15" i="1"/>
  <c r="W15" i="1"/>
  <c r="Y15" i="1"/>
  <c r="Z15" i="1"/>
  <c r="AA15" i="1"/>
  <c r="C16" i="1"/>
  <c r="Q16" i="1" s="1"/>
  <c r="H16" i="1"/>
  <c r="R16" i="1"/>
  <c r="M16" i="1"/>
  <c r="S16" i="1" s="1"/>
  <c r="U16" i="1"/>
  <c r="V16" i="1"/>
  <c r="W16" i="1"/>
  <c r="Y16" i="1"/>
  <c r="Z16" i="1"/>
  <c r="AA16" i="1"/>
  <c r="C17" i="1"/>
  <c r="Q17" i="1" s="1"/>
  <c r="H17" i="1"/>
  <c r="R17" i="1"/>
  <c r="M17" i="1"/>
  <c r="S17" i="1" s="1"/>
  <c r="U17" i="1"/>
  <c r="V17" i="1"/>
  <c r="W17" i="1"/>
  <c r="Y17" i="1"/>
  <c r="Z17" i="1"/>
  <c r="AA17" i="1"/>
  <c r="D19" i="1"/>
  <c r="C19" i="1" s="1"/>
  <c r="E19" i="1"/>
  <c r="I19" i="1"/>
  <c r="H19" i="1" s="1"/>
  <c r="J19" i="1"/>
  <c r="N19" i="1"/>
  <c r="M19" i="1" s="1"/>
  <c r="O19" i="1"/>
  <c r="C21" i="1"/>
  <c r="Q21" i="1"/>
  <c r="H21" i="1"/>
  <c r="R21" i="1" s="1"/>
  <c r="M21" i="1"/>
  <c r="S21" i="1"/>
  <c r="U21" i="1"/>
  <c r="V21" i="1"/>
  <c r="W21" i="1"/>
  <c r="Y21" i="1"/>
  <c r="Y75" i="1" s="1"/>
  <c r="Z21" i="1"/>
  <c r="AA21" i="1"/>
  <c r="C22" i="1"/>
  <c r="Q22" i="1"/>
  <c r="H22" i="1"/>
  <c r="R22" i="1" s="1"/>
  <c r="M22" i="1"/>
  <c r="S22" i="1"/>
  <c r="U22" i="1"/>
  <c r="V22" i="1"/>
  <c r="W22" i="1"/>
  <c r="Y22" i="1"/>
  <c r="Z22" i="1"/>
  <c r="AA22" i="1"/>
  <c r="C23" i="1"/>
  <c r="Q23" i="1"/>
  <c r="H23" i="1"/>
  <c r="R23" i="1" s="1"/>
  <c r="M23" i="1"/>
  <c r="S23" i="1"/>
  <c r="U23" i="1"/>
  <c r="V23" i="1"/>
  <c r="W23" i="1"/>
  <c r="Y23" i="1"/>
  <c r="Z23" i="1"/>
  <c r="AA23" i="1"/>
  <c r="C24" i="1"/>
  <c r="Q24" i="1"/>
  <c r="H24" i="1"/>
  <c r="R24" i="1" s="1"/>
  <c r="M24" i="1"/>
  <c r="S24" i="1"/>
  <c r="U24" i="1"/>
  <c r="V24" i="1"/>
  <c r="W24" i="1"/>
  <c r="Y24" i="1"/>
  <c r="Z24" i="1"/>
  <c r="AA24" i="1"/>
  <c r="C25" i="1"/>
  <c r="Q25" i="1"/>
  <c r="H25" i="1"/>
  <c r="R25" i="1" s="1"/>
  <c r="M25" i="1"/>
  <c r="S25" i="1"/>
  <c r="U25" i="1"/>
  <c r="V25" i="1"/>
  <c r="W25" i="1"/>
  <c r="Y25" i="1"/>
  <c r="Z25" i="1"/>
  <c r="AA25" i="1"/>
  <c r="D27" i="1"/>
  <c r="C27" i="1" s="1"/>
  <c r="E27" i="1"/>
  <c r="I27" i="1"/>
  <c r="H27" i="1" s="1"/>
  <c r="J27" i="1"/>
  <c r="N27" i="1"/>
  <c r="M27" i="1" s="1"/>
  <c r="O27" i="1"/>
  <c r="C29" i="1"/>
  <c r="Q29" i="1" s="1"/>
  <c r="H29" i="1"/>
  <c r="M29" i="1"/>
  <c r="S29" i="1" s="1"/>
  <c r="R29" i="1"/>
  <c r="U29" i="1"/>
  <c r="V29" i="1"/>
  <c r="V75" i="1"/>
  <c r="W29" i="1"/>
  <c r="Y29" i="1"/>
  <c r="Z29" i="1"/>
  <c r="Z75" i="1"/>
  <c r="AA29" i="1"/>
  <c r="C30" i="1"/>
  <c r="H30" i="1"/>
  <c r="R30" i="1" s="1"/>
  <c r="M30" i="1"/>
  <c r="S30" i="1"/>
  <c r="Q30" i="1"/>
  <c r="U30" i="1"/>
  <c r="V30" i="1"/>
  <c r="W30" i="1"/>
  <c r="Y30" i="1"/>
  <c r="Z30" i="1"/>
  <c r="AA30" i="1"/>
  <c r="C31" i="1"/>
  <c r="Q31" i="1" s="1"/>
  <c r="H31" i="1"/>
  <c r="M31" i="1"/>
  <c r="S31" i="1"/>
  <c r="R31" i="1"/>
  <c r="U31" i="1"/>
  <c r="V31" i="1"/>
  <c r="W31" i="1"/>
  <c r="Y31" i="1"/>
  <c r="Z31" i="1"/>
  <c r="AA31" i="1"/>
  <c r="C32" i="1"/>
  <c r="Q32" i="1"/>
  <c r="H32" i="1"/>
  <c r="M32" i="1"/>
  <c r="S32" i="1"/>
  <c r="R32" i="1"/>
  <c r="U32" i="1"/>
  <c r="V32" i="1"/>
  <c r="W32" i="1"/>
  <c r="Y32" i="1"/>
  <c r="Z32" i="1"/>
  <c r="AA32" i="1"/>
  <c r="C33" i="1"/>
  <c r="Q33" i="1"/>
  <c r="H33" i="1"/>
  <c r="M33" i="1"/>
  <c r="S33" i="1"/>
  <c r="R33" i="1"/>
  <c r="U33" i="1"/>
  <c r="V33" i="1"/>
  <c r="W33" i="1"/>
  <c r="Y33" i="1"/>
  <c r="Z33" i="1"/>
  <c r="AA33" i="1"/>
  <c r="D35" i="1"/>
  <c r="N51" i="1" s="1"/>
  <c r="E35" i="1"/>
  <c r="I35" i="1"/>
  <c r="J35" i="1"/>
  <c r="H35" i="1" s="1"/>
  <c r="N35" i="1"/>
  <c r="M35" i="1" s="1"/>
  <c r="O35" i="1"/>
  <c r="C37" i="1"/>
  <c r="Q37" i="1" s="1"/>
  <c r="H37" i="1"/>
  <c r="R37" i="1" s="1"/>
  <c r="M37" i="1"/>
  <c r="S37" i="1"/>
  <c r="U37" i="1"/>
  <c r="V37" i="1"/>
  <c r="W37" i="1"/>
  <c r="Y37" i="1"/>
  <c r="Z37" i="1"/>
  <c r="AA37" i="1"/>
  <c r="C38" i="1"/>
  <c r="Q38" i="1" s="1"/>
  <c r="H38" i="1"/>
  <c r="R38" i="1" s="1"/>
  <c r="M38" i="1"/>
  <c r="S38" i="1"/>
  <c r="U38" i="1"/>
  <c r="V38" i="1"/>
  <c r="W38" i="1"/>
  <c r="Y38" i="1"/>
  <c r="Z38" i="1"/>
  <c r="AA38" i="1"/>
  <c r="C39" i="1"/>
  <c r="Q39" i="1" s="1"/>
  <c r="H39" i="1"/>
  <c r="R39" i="1" s="1"/>
  <c r="M39" i="1"/>
  <c r="S39" i="1"/>
  <c r="U39" i="1"/>
  <c r="V39" i="1"/>
  <c r="W39" i="1"/>
  <c r="Y39" i="1"/>
  <c r="Z39" i="1"/>
  <c r="AA39" i="1"/>
  <c r="C40" i="1"/>
  <c r="Q40" i="1" s="1"/>
  <c r="H40" i="1"/>
  <c r="R40" i="1"/>
  <c r="M40" i="1"/>
  <c r="S40" i="1"/>
  <c r="U40" i="1"/>
  <c r="V40" i="1"/>
  <c r="W40" i="1"/>
  <c r="Y40" i="1"/>
  <c r="Z40" i="1"/>
  <c r="AA40" i="1"/>
  <c r="C41" i="1"/>
  <c r="Q41" i="1" s="1"/>
  <c r="H41" i="1"/>
  <c r="R41" i="1"/>
  <c r="M41" i="1"/>
  <c r="S41" i="1"/>
  <c r="U41" i="1"/>
  <c r="V41" i="1"/>
  <c r="W41" i="1"/>
  <c r="Y41" i="1"/>
  <c r="Z41" i="1"/>
  <c r="AA41" i="1"/>
  <c r="W42" i="1"/>
  <c r="AA42" i="1"/>
  <c r="D43" i="1"/>
  <c r="C43" i="1" s="1"/>
  <c r="E43" i="1"/>
  <c r="O51" i="1" s="1"/>
  <c r="O59" i="1" s="1"/>
  <c r="I43" i="1"/>
  <c r="H43" i="1" s="1"/>
  <c r="J43" i="1"/>
  <c r="M43" i="1"/>
  <c r="S42" i="1" s="1"/>
  <c r="C45" i="1"/>
  <c r="Q45" i="1"/>
  <c r="H45" i="1"/>
  <c r="R45" i="1" s="1"/>
  <c r="U45" i="1"/>
  <c r="V45" i="1"/>
  <c r="Y45" i="1"/>
  <c r="Z45" i="1"/>
  <c r="C46" i="1"/>
  <c r="Q46" i="1"/>
  <c r="H46" i="1"/>
  <c r="R46" i="1" s="1"/>
  <c r="U46" i="1"/>
  <c r="V46" i="1"/>
  <c r="Y46" i="1"/>
  <c r="Z46" i="1"/>
  <c r="C47" i="1"/>
  <c r="Q47" i="1"/>
  <c r="H47" i="1"/>
  <c r="R47" i="1" s="1"/>
  <c r="U47" i="1"/>
  <c r="V47" i="1"/>
  <c r="Y47" i="1"/>
  <c r="Z47" i="1"/>
  <c r="C48" i="1"/>
  <c r="Q48" i="1"/>
  <c r="H48" i="1"/>
  <c r="R48" i="1" s="1"/>
  <c r="U48" i="1"/>
  <c r="V48" i="1"/>
  <c r="Y48" i="1"/>
  <c r="Z48" i="1"/>
  <c r="C49" i="1"/>
  <c r="Q49" i="1"/>
  <c r="H49" i="1"/>
  <c r="R49" i="1" s="1"/>
  <c r="U49" i="1"/>
  <c r="V49" i="1"/>
  <c r="Y49" i="1"/>
  <c r="Z49" i="1"/>
  <c r="D51" i="1"/>
  <c r="E51" i="1"/>
  <c r="I51" i="1"/>
  <c r="J51" i="1"/>
  <c r="H51" i="1" s="1"/>
  <c r="O52" i="1"/>
  <c r="O60" i="1" s="1"/>
  <c r="C53" i="1"/>
  <c r="H53" i="1"/>
  <c r="R53" i="1" s="1"/>
  <c r="Q53" i="1"/>
  <c r="U53" i="1"/>
  <c r="V53" i="1"/>
  <c r="Y53" i="1"/>
  <c r="Z53" i="1"/>
  <c r="C54" i="1"/>
  <c r="H54" i="1"/>
  <c r="R54" i="1" s="1"/>
  <c r="Q54" i="1"/>
  <c r="U54" i="1"/>
  <c r="V54" i="1"/>
  <c r="Y54" i="1"/>
  <c r="Z54" i="1"/>
  <c r="C55" i="1"/>
  <c r="Q55" i="1"/>
  <c r="H55" i="1"/>
  <c r="R55" i="1" s="1"/>
  <c r="U55" i="1"/>
  <c r="V55" i="1"/>
  <c r="Y55" i="1"/>
  <c r="Z55" i="1"/>
  <c r="C56" i="1"/>
  <c r="Q56" i="1"/>
  <c r="H56" i="1"/>
  <c r="R56" i="1" s="1"/>
  <c r="U56" i="1"/>
  <c r="V56" i="1"/>
  <c r="Y56" i="1"/>
  <c r="Z56" i="1"/>
  <c r="C57" i="1"/>
  <c r="Q57" i="1"/>
  <c r="H57" i="1"/>
  <c r="R57" i="1" s="1"/>
  <c r="U57" i="1"/>
  <c r="V57" i="1"/>
  <c r="Y57" i="1"/>
  <c r="Z57" i="1"/>
  <c r="D59" i="1"/>
  <c r="E59" i="1"/>
  <c r="C59" i="1" s="1"/>
  <c r="I59" i="1"/>
  <c r="J59" i="1"/>
  <c r="H59" i="1" s="1"/>
  <c r="C61" i="1"/>
  <c r="Q61" i="1" s="1"/>
  <c r="H61" i="1"/>
  <c r="R61" i="1"/>
  <c r="U61" i="1"/>
  <c r="V61" i="1"/>
  <c r="Y61" i="1"/>
  <c r="Z61" i="1"/>
  <c r="C62" i="1"/>
  <c r="Q62" i="1" s="1"/>
  <c r="H62" i="1"/>
  <c r="R62" i="1"/>
  <c r="U62" i="1"/>
  <c r="V62" i="1"/>
  <c r="Y62" i="1"/>
  <c r="Z62" i="1"/>
  <c r="C63" i="1"/>
  <c r="Q63" i="1" s="1"/>
  <c r="H63" i="1"/>
  <c r="R63" i="1"/>
  <c r="U63" i="1"/>
  <c r="V63" i="1"/>
  <c r="Y63" i="1"/>
  <c r="Z63" i="1"/>
  <c r="C64" i="1"/>
  <c r="Q64" i="1" s="1"/>
  <c r="H64" i="1"/>
  <c r="R64" i="1"/>
  <c r="U64" i="1"/>
  <c r="V64" i="1"/>
  <c r="Y64" i="1"/>
  <c r="Z64" i="1"/>
  <c r="C65" i="1"/>
  <c r="Q65" i="1" s="1"/>
  <c r="H65" i="1"/>
  <c r="R65" i="1"/>
  <c r="U65" i="1"/>
  <c r="V65" i="1"/>
  <c r="Y65" i="1"/>
  <c r="Z65" i="1"/>
  <c r="C67" i="1"/>
  <c r="D67" i="1"/>
  <c r="E67" i="1"/>
  <c r="I67" i="1"/>
  <c r="H67" i="1" s="1"/>
  <c r="N52" i="1"/>
  <c r="N60" i="1" s="1"/>
  <c r="J67" i="1"/>
  <c r="C69" i="1"/>
  <c r="Q69" i="1" s="1"/>
  <c r="H69" i="1"/>
  <c r="R69" i="1"/>
  <c r="U69" i="1"/>
  <c r="V69" i="1"/>
  <c r="Y69" i="1"/>
  <c r="Z69" i="1"/>
  <c r="C70" i="1"/>
  <c r="Q70" i="1" s="1"/>
  <c r="H70" i="1"/>
  <c r="R70" i="1"/>
  <c r="U70" i="1"/>
  <c r="V70" i="1"/>
  <c r="Y70" i="1"/>
  <c r="Z70" i="1"/>
  <c r="C71" i="1"/>
  <c r="Q71" i="1" s="1"/>
  <c r="H71" i="1"/>
  <c r="R71" i="1"/>
  <c r="U71" i="1"/>
  <c r="V71" i="1"/>
  <c r="Y71" i="1"/>
  <c r="Z71" i="1"/>
  <c r="C72" i="1"/>
  <c r="Q72" i="1" s="1"/>
  <c r="H72" i="1"/>
  <c r="R72" i="1"/>
  <c r="U72" i="1"/>
  <c r="V72" i="1"/>
  <c r="Y72" i="1"/>
  <c r="Z72" i="1"/>
  <c r="C73" i="1"/>
  <c r="Q73" i="1" s="1"/>
  <c r="H73" i="1"/>
  <c r="R73" i="1"/>
  <c r="U73" i="1"/>
  <c r="V73" i="1"/>
  <c r="Y73" i="1"/>
  <c r="Z73" i="1"/>
  <c r="W75" i="1"/>
  <c r="M52" i="1"/>
  <c r="M60" i="1" s="1"/>
  <c r="C51" i="1"/>
  <c r="N53" i="1"/>
  <c r="N61" i="1" s="1"/>
  <c r="N54" i="1"/>
  <c r="N62" i="1" s="1"/>
  <c r="M51" i="1" l="1"/>
  <c r="M59" i="1" s="1"/>
  <c r="N59" i="1"/>
  <c r="S75" i="1"/>
  <c r="O65" i="1"/>
  <c r="Q75" i="1"/>
  <c r="R75" i="1"/>
  <c r="M54" i="1"/>
  <c r="M62" i="1" s="1"/>
  <c r="O53" i="1"/>
  <c r="N50" i="1"/>
  <c r="N65" i="1" s="1"/>
  <c r="C35" i="1"/>
  <c r="C11" i="1"/>
  <c r="M50" i="1" l="1"/>
  <c r="M58" i="1" s="1"/>
  <c r="N58" i="1"/>
  <c r="O61" i="1"/>
  <c r="M53" i="1"/>
  <c r="M61" i="1" s="1"/>
  <c r="M65" i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<sst xmlns="http://schemas.openxmlformats.org/spreadsheetml/2006/main" count="54" uniqueCount="39">
  <si>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</si>
  <si>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</si>
  <si>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</si>
  <si>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</si>
  <si>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</si>
  <si>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</si>
  <si>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</si>
  <si>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</si>
  <si>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</si>
  <si>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</si>
  <si>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</si>
  <si>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</si>
  <si>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</si>
  <si>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</si>
  <si>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</si>
  <si>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</si>
  <si>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</si>
  <si>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</si>
  <si>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</si>
  <si>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</si>
  <si>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</si>
  <si>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</si>
  <si>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</si>
  <si>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</si>
  <si>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</si>
  <si>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</si>
  <si>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</si>
  <si>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</si>
  <si>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</si>
  <si>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</si>
  <si>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</si>
  <si>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</si>
  <si>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</si>
  <si>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</si>
  <si>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</si>
  <si>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</si>
  <si>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神奈川区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</si>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</sst>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42277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1" t="s">
        <v>34</v>
      </c>
      <c r="C7" s="43" t="s">
        <v>33</v>
      </c>
      <c r="D7" s="44"/>
      <c r="E7" s="45"/>
      <c r="F7" s="35"/>
      <c r="G7" s="41" t="s">
        <v>34</v>
      </c>
      <c r="H7" s="43" t="s">
        <v>33</v>
      </c>
      <c r="I7" s="44"/>
      <c r="J7" s="45"/>
      <c r="K7" s="35"/>
      <c r="L7" s="41" t="s">
        <v>34</v>
      </c>
      <c r="M7" s="43" t="s">
        <v>33</v>
      </c>
      <c r="N7" s="44"/>
      <c r="O7" s="44"/>
      <c r="P7" s="12"/>
    </row>
    <row r="8" spans="1:27" ht="49.5" customHeight="1" x14ac:dyDescent="0.15">
      <c r="A8" s="26"/>
      <c r="B8" s="42"/>
      <c r="C8" s="34" t="s">
        <v>32</v>
      </c>
      <c r="D8" s="33" t="s">
        <v>31</v>
      </c>
      <c r="E8" s="33" t="s">
        <v>30</v>
      </c>
      <c r="F8" s="24"/>
      <c r="G8" s="42"/>
      <c r="H8" s="34" t="s">
        <v>32</v>
      </c>
      <c r="I8" s="33" t="s">
        <v>31</v>
      </c>
      <c r="J8" s="33" t="s">
        <v>30</v>
      </c>
      <c r="K8" s="24"/>
      <c r="L8" s="42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234128</v>
      </c>
      <c r="D9" s="21">
        <v>118641</v>
      </c>
      <c r="E9" s="21">
        <v>115487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9844</v>
      </c>
      <c r="D11" s="21">
        <f>SUM(D13:D17)</f>
        <v>5030</v>
      </c>
      <c r="E11" s="21">
        <f>SUM(E13:E17)</f>
        <v>4814</v>
      </c>
      <c r="F11" s="24"/>
      <c r="G11" s="15" t="s">
        <v>27</v>
      </c>
      <c r="H11" s="19">
        <f>SUM(I11:J11)</f>
        <v>21127</v>
      </c>
      <c r="I11" s="21">
        <f>SUM(I13:I17)</f>
        <v>10859</v>
      </c>
      <c r="J11" s="21">
        <f>SUM(J13:J17)</f>
        <v>10268</v>
      </c>
      <c r="K11" s="24"/>
      <c r="L11" s="15" t="s">
        <v>26</v>
      </c>
      <c r="M11" s="19">
        <f>SUM(N11:O11)</f>
        <v>7272</v>
      </c>
      <c r="N11" s="21">
        <f>SUM(N13:N17)</f>
        <v>2786</v>
      </c>
      <c r="O11" s="21">
        <f>SUM(O13:O17)</f>
        <v>4486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2066</v>
      </c>
      <c r="D13" s="17">
        <v>1088</v>
      </c>
      <c r="E13" s="17">
        <v>978</v>
      </c>
      <c r="F13" s="16"/>
      <c r="G13" s="15">
        <v>40</v>
      </c>
      <c r="H13" s="19">
        <f>SUM(I13:J13)</f>
        <v>3984</v>
      </c>
      <c r="I13" s="17">
        <v>2084</v>
      </c>
      <c r="J13" s="17">
        <v>1900</v>
      </c>
      <c r="K13" s="16"/>
      <c r="L13" s="15">
        <v>80</v>
      </c>
      <c r="M13" s="19">
        <f>SUM(N13:O13)</f>
        <v>1682</v>
      </c>
      <c r="N13" s="17">
        <v>651</v>
      </c>
      <c r="O13" s="17">
        <v>1031</v>
      </c>
      <c r="Q13" s="1">
        <f>$B13*C13</f>
        <v>0</v>
      </c>
      <c r="R13" s="1">
        <f>$G13*H13</f>
        <v>159360</v>
      </c>
      <c r="S13" s="1">
        <f>$L13*M13</f>
        <v>134560</v>
      </c>
      <c r="U13" s="1">
        <f>$B13*D13</f>
        <v>0</v>
      </c>
      <c r="V13" s="1">
        <f>$G13*I13</f>
        <v>83360</v>
      </c>
      <c r="W13" s="1">
        <f>$L13*N13</f>
        <v>52080</v>
      </c>
      <c r="Y13" s="1">
        <f>$B13*E13</f>
        <v>0</v>
      </c>
      <c r="Z13" s="1">
        <f>$G13*J13</f>
        <v>76000</v>
      </c>
      <c r="AA13" s="1">
        <f>$L13*O13</f>
        <v>82480</v>
      </c>
    </row>
    <row r="14" spans="1:27" x14ac:dyDescent="0.15">
      <c r="A14" s="26"/>
      <c r="B14" s="1">
        <v>1</v>
      </c>
      <c r="C14" s="19">
        <f>SUM(D14:E14)</f>
        <v>2032</v>
      </c>
      <c r="D14" s="17">
        <v>1042</v>
      </c>
      <c r="E14" s="17">
        <v>990</v>
      </c>
      <c r="F14" s="16"/>
      <c r="G14" s="15">
        <v>41</v>
      </c>
      <c r="H14" s="19">
        <f>SUM(I14:J14)</f>
        <v>4262</v>
      </c>
      <c r="I14" s="17">
        <v>2156</v>
      </c>
      <c r="J14" s="17">
        <v>2106</v>
      </c>
      <c r="K14" s="16"/>
      <c r="L14" s="15">
        <v>81</v>
      </c>
      <c r="M14" s="19">
        <f>SUM(N14:O14)</f>
        <v>1568</v>
      </c>
      <c r="N14" s="17">
        <v>606</v>
      </c>
      <c r="O14" s="17">
        <v>962</v>
      </c>
      <c r="Q14" s="1">
        <f>$B14*C14</f>
        <v>2032</v>
      </c>
      <c r="R14" s="1">
        <f>$G14*H14</f>
        <v>174742</v>
      </c>
      <c r="S14" s="1">
        <f>$L14*M14</f>
        <v>127008</v>
      </c>
      <c r="U14" s="1">
        <f>$B14*D14</f>
        <v>1042</v>
      </c>
      <c r="V14" s="1">
        <f>$G14*I14</f>
        <v>88396</v>
      </c>
      <c r="W14" s="1">
        <f>$L14*N14</f>
        <v>49086</v>
      </c>
      <c r="Y14" s="1">
        <f>$B14*E14</f>
        <v>990</v>
      </c>
      <c r="Z14" s="1">
        <f>$G14*J14</f>
        <v>86346</v>
      </c>
      <c r="AA14" s="1">
        <f>$L14*O14</f>
        <v>77922</v>
      </c>
    </row>
    <row r="15" spans="1:27" x14ac:dyDescent="0.15">
      <c r="A15" s="26"/>
      <c r="B15" s="1">
        <v>2</v>
      </c>
      <c r="C15" s="19">
        <f>SUM(D15:E15)</f>
        <v>1917</v>
      </c>
      <c r="D15" s="27">
        <v>957</v>
      </c>
      <c r="E15" s="27">
        <v>960</v>
      </c>
      <c r="F15" s="16"/>
      <c r="G15" s="15">
        <v>42</v>
      </c>
      <c r="H15" s="19">
        <f>SUM(I15:J15)</f>
        <v>4426</v>
      </c>
      <c r="I15" s="27">
        <v>2304</v>
      </c>
      <c r="J15" s="27">
        <v>2122</v>
      </c>
      <c r="K15" s="16"/>
      <c r="L15" s="15">
        <v>82</v>
      </c>
      <c r="M15" s="19">
        <f>SUM(N15:O15)</f>
        <v>1480</v>
      </c>
      <c r="N15" s="27">
        <v>574</v>
      </c>
      <c r="O15" s="27">
        <v>906</v>
      </c>
      <c r="Q15" s="1">
        <f>$B15*C15</f>
        <v>3834</v>
      </c>
      <c r="R15" s="1">
        <f>$G15*H15</f>
        <v>185892</v>
      </c>
      <c r="S15" s="1">
        <f>$L15*M15</f>
        <v>121360</v>
      </c>
      <c r="U15" s="1">
        <f>$B15*D15</f>
        <v>1914</v>
      </c>
      <c r="V15" s="1">
        <f>$G15*I15</f>
        <v>96768</v>
      </c>
      <c r="W15" s="1">
        <f>$L15*N15</f>
        <v>47068</v>
      </c>
      <c r="Y15" s="1">
        <f>$B15*E15</f>
        <v>1920</v>
      </c>
      <c r="Z15" s="1">
        <f>$G15*J15</f>
        <v>89124</v>
      </c>
      <c r="AA15" s="1">
        <f>$L15*O15</f>
        <v>74292</v>
      </c>
    </row>
    <row r="16" spans="1:27" x14ac:dyDescent="0.15">
      <c r="A16" s="26"/>
      <c r="B16" s="1">
        <v>3</v>
      </c>
      <c r="C16" s="19">
        <f>SUM(D16:E16)</f>
        <v>1903</v>
      </c>
      <c r="D16" s="27">
        <v>994</v>
      </c>
      <c r="E16" s="27">
        <v>909</v>
      </c>
      <c r="F16" s="16"/>
      <c r="G16" s="15">
        <v>43</v>
      </c>
      <c r="H16" s="19">
        <f>SUM(I16:J16)</f>
        <v>4238</v>
      </c>
      <c r="I16" s="27">
        <v>2193</v>
      </c>
      <c r="J16" s="27">
        <v>2045</v>
      </c>
      <c r="K16" s="16"/>
      <c r="L16" s="15">
        <v>83</v>
      </c>
      <c r="M16" s="19">
        <f>SUM(N16:O16)</f>
        <v>1286</v>
      </c>
      <c r="N16" s="27">
        <v>494</v>
      </c>
      <c r="O16" s="27">
        <v>792</v>
      </c>
      <c r="Q16" s="1">
        <f>$B16*C16</f>
        <v>5709</v>
      </c>
      <c r="R16" s="1">
        <f>$G16*H16</f>
        <v>182234</v>
      </c>
      <c r="S16" s="1">
        <f>$L16*M16</f>
        <v>106738</v>
      </c>
      <c r="U16" s="1">
        <f>$B16*D16</f>
        <v>2982</v>
      </c>
      <c r="V16" s="1">
        <f>$G16*I16</f>
        <v>94299</v>
      </c>
      <c r="W16" s="1">
        <f>$L16*N16</f>
        <v>41002</v>
      </c>
      <c r="Y16" s="1">
        <f>$B16*E16</f>
        <v>2727</v>
      </c>
      <c r="Z16" s="1">
        <f>$G16*J16</f>
        <v>87935</v>
      </c>
      <c r="AA16" s="1">
        <f>$L16*O16</f>
        <v>65736</v>
      </c>
    </row>
    <row r="17" spans="1:27" x14ac:dyDescent="0.15">
      <c r="A17" s="26"/>
      <c r="B17" s="1">
        <v>4</v>
      </c>
      <c r="C17" s="19">
        <f>SUM(D17:E17)</f>
        <v>1926</v>
      </c>
      <c r="D17" s="27">
        <v>949</v>
      </c>
      <c r="E17" s="27">
        <v>977</v>
      </c>
      <c r="F17" s="16"/>
      <c r="G17" s="15">
        <v>44</v>
      </c>
      <c r="H17" s="19">
        <f>SUM(I17:J17)</f>
        <v>4217</v>
      </c>
      <c r="I17" s="27">
        <v>2122</v>
      </c>
      <c r="J17" s="27">
        <v>2095</v>
      </c>
      <c r="K17" s="16"/>
      <c r="L17" s="15">
        <v>84</v>
      </c>
      <c r="M17" s="19">
        <f>SUM(N17:O17)</f>
        <v>1256</v>
      </c>
      <c r="N17" s="27">
        <v>461</v>
      </c>
      <c r="O17" s="27">
        <v>795</v>
      </c>
      <c r="Q17" s="1">
        <f>$B17*C17</f>
        <v>7704</v>
      </c>
      <c r="R17" s="1">
        <f>$G17*H17</f>
        <v>185548</v>
      </c>
      <c r="S17" s="1">
        <f>$L17*M17</f>
        <v>105504</v>
      </c>
      <c r="U17" s="1">
        <f>$B17*D17</f>
        <v>3796</v>
      </c>
      <c r="V17" s="1">
        <f>$G17*I17</f>
        <v>93368</v>
      </c>
      <c r="W17" s="1">
        <f>$L17*N17</f>
        <v>38724</v>
      </c>
      <c r="Y17" s="1">
        <f>$B17*E17</f>
        <v>3908</v>
      </c>
      <c r="Z17" s="1">
        <f>$G17*J17</f>
        <v>92180</v>
      </c>
      <c r="AA17" s="1">
        <f>$L17*O17</f>
        <v>66780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9134</v>
      </c>
      <c r="D19" s="21">
        <f>SUM(D21:D25)</f>
        <v>4682</v>
      </c>
      <c r="E19" s="21">
        <f>SUM(E21:E25)</f>
        <v>4452</v>
      </c>
      <c r="F19" s="16"/>
      <c r="G19" s="15" t="s">
        <v>24</v>
      </c>
      <c r="H19" s="19">
        <f>SUM(I19:J19)</f>
        <v>19129</v>
      </c>
      <c r="I19" s="21">
        <f>SUM(I21:I25)</f>
        <v>10261</v>
      </c>
      <c r="J19" s="21">
        <f>SUM(J21:J25)</f>
        <v>8868</v>
      </c>
      <c r="K19" s="16"/>
      <c r="L19" s="15" t="s">
        <v>23</v>
      </c>
      <c r="M19" s="19">
        <f>SUM(N19:O19)</f>
        <v>4533</v>
      </c>
      <c r="N19" s="21">
        <f>SUM(N21:N25)</f>
        <v>1549</v>
      </c>
      <c r="O19" s="21">
        <f>SUM(O21:O25)</f>
        <v>2984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1898</v>
      </c>
      <c r="D21" s="27">
        <v>958</v>
      </c>
      <c r="E21" s="27">
        <v>940</v>
      </c>
      <c r="F21" s="16"/>
      <c r="G21" s="15">
        <v>45</v>
      </c>
      <c r="H21" s="19">
        <f>SUM(I21:J21)</f>
        <v>4033</v>
      </c>
      <c r="I21" s="27">
        <v>2176</v>
      </c>
      <c r="J21" s="27">
        <v>1857</v>
      </c>
      <c r="K21" s="16"/>
      <c r="L21" s="15">
        <v>85</v>
      </c>
      <c r="M21" s="19">
        <f>SUM(N21:O21)</f>
        <v>1176</v>
      </c>
      <c r="N21" s="27">
        <v>432</v>
      </c>
      <c r="O21" s="27">
        <v>744</v>
      </c>
      <c r="Q21" s="1">
        <f>$B21*C21</f>
        <v>9490</v>
      </c>
      <c r="R21" s="1">
        <f>$G21*H21</f>
        <v>181485</v>
      </c>
      <c r="S21" s="1">
        <f>$L21*M21</f>
        <v>99960</v>
      </c>
      <c r="U21" s="1">
        <f>$B21*D21</f>
        <v>4790</v>
      </c>
      <c r="V21" s="1">
        <f>$G21*I21</f>
        <v>97920</v>
      </c>
      <c r="W21" s="1">
        <f>$L21*N21</f>
        <v>36720</v>
      </c>
      <c r="Y21" s="1">
        <f>$B21*E21</f>
        <v>4700</v>
      </c>
      <c r="Z21" s="1">
        <f>$G21*J21</f>
        <v>83565</v>
      </c>
      <c r="AA21" s="1">
        <f>$L21*O21</f>
        <v>63240</v>
      </c>
    </row>
    <row r="22" spans="1:27" x14ac:dyDescent="0.15">
      <c r="A22" s="26"/>
      <c r="B22" s="1">
        <v>6</v>
      </c>
      <c r="C22" s="19">
        <f>SUM(D22:E22)</f>
        <v>1808</v>
      </c>
      <c r="D22" s="27">
        <v>938</v>
      </c>
      <c r="E22" s="27">
        <v>870</v>
      </c>
      <c r="F22" s="16"/>
      <c r="G22" s="15">
        <v>46</v>
      </c>
      <c r="H22" s="19">
        <f>SUM(I22:J22)</f>
        <v>4138</v>
      </c>
      <c r="I22" s="27">
        <v>2199</v>
      </c>
      <c r="J22" s="27">
        <v>1939</v>
      </c>
      <c r="K22" s="16"/>
      <c r="L22" s="15">
        <v>86</v>
      </c>
      <c r="M22" s="19">
        <f>SUM(N22:O22)</f>
        <v>1071</v>
      </c>
      <c r="N22" s="27">
        <v>375</v>
      </c>
      <c r="O22" s="27">
        <v>696</v>
      </c>
      <c r="Q22" s="1">
        <f>$B22*C22</f>
        <v>10848</v>
      </c>
      <c r="R22" s="1">
        <f>$G22*H22</f>
        <v>190348</v>
      </c>
      <c r="S22" s="1">
        <f>$L22*M22</f>
        <v>92106</v>
      </c>
      <c r="U22" s="1">
        <f>$B22*D22</f>
        <v>5628</v>
      </c>
      <c r="V22" s="1">
        <f>$G22*I22</f>
        <v>101154</v>
      </c>
      <c r="W22" s="1">
        <f>$L22*N22</f>
        <v>32250</v>
      </c>
      <c r="Y22" s="1">
        <f>$B22*E22</f>
        <v>5220</v>
      </c>
      <c r="Z22" s="1">
        <f>$G22*J22</f>
        <v>89194</v>
      </c>
      <c r="AA22" s="1">
        <f>$L22*O22</f>
        <v>59856</v>
      </c>
    </row>
    <row r="23" spans="1:27" x14ac:dyDescent="0.15">
      <c r="A23" s="26"/>
      <c r="B23" s="1">
        <v>7</v>
      </c>
      <c r="C23" s="19">
        <f>SUM(D23:E23)</f>
        <v>1849</v>
      </c>
      <c r="D23" s="27">
        <v>944</v>
      </c>
      <c r="E23" s="27">
        <v>905</v>
      </c>
      <c r="F23" s="16"/>
      <c r="G23" s="15">
        <v>47</v>
      </c>
      <c r="H23" s="19">
        <f>SUM(I23:J23)</f>
        <v>3966</v>
      </c>
      <c r="I23" s="27">
        <v>2100</v>
      </c>
      <c r="J23" s="27">
        <v>1866</v>
      </c>
      <c r="K23" s="16"/>
      <c r="L23" s="15">
        <v>87</v>
      </c>
      <c r="M23" s="19">
        <f>SUM(N23:O23)</f>
        <v>883</v>
      </c>
      <c r="N23" s="27">
        <v>294</v>
      </c>
      <c r="O23" s="27">
        <v>589</v>
      </c>
      <c r="Q23" s="1">
        <f>$B23*C23</f>
        <v>12943</v>
      </c>
      <c r="R23" s="1">
        <f>$G23*H23</f>
        <v>186402</v>
      </c>
      <c r="S23" s="1">
        <f>$L23*M23</f>
        <v>76821</v>
      </c>
      <c r="U23" s="1">
        <f>$B23*D23</f>
        <v>6608</v>
      </c>
      <c r="V23" s="1">
        <f>$G23*I23</f>
        <v>98700</v>
      </c>
      <c r="W23" s="1">
        <f>$L23*N23</f>
        <v>25578</v>
      </c>
      <c r="Y23" s="1">
        <f>$B23*E23</f>
        <v>6335</v>
      </c>
      <c r="Z23" s="1">
        <f>$G23*J23</f>
        <v>87702</v>
      </c>
      <c r="AA23" s="1">
        <f>$L23*O23</f>
        <v>51243</v>
      </c>
    </row>
    <row r="24" spans="1:27" x14ac:dyDescent="0.15">
      <c r="A24" s="26"/>
      <c r="B24" s="1">
        <v>8</v>
      </c>
      <c r="C24" s="19">
        <f>SUM(D24:E24)</f>
        <v>1839</v>
      </c>
      <c r="D24" s="27">
        <v>928</v>
      </c>
      <c r="E24" s="27">
        <v>911</v>
      </c>
      <c r="F24" s="16"/>
      <c r="G24" s="15">
        <v>48</v>
      </c>
      <c r="H24" s="19">
        <f>SUM(I24:J24)</f>
        <v>3972</v>
      </c>
      <c r="I24" s="27">
        <v>2194</v>
      </c>
      <c r="J24" s="27">
        <v>1778</v>
      </c>
      <c r="K24" s="16"/>
      <c r="L24" s="15">
        <v>88</v>
      </c>
      <c r="M24" s="19">
        <f>SUM(N24:O24)</f>
        <v>743</v>
      </c>
      <c r="N24" s="27">
        <v>235</v>
      </c>
      <c r="O24" s="27">
        <v>508</v>
      </c>
      <c r="Q24" s="1">
        <f>$B24*C24</f>
        <v>14712</v>
      </c>
      <c r="R24" s="1">
        <f>$G24*H24</f>
        <v>190656</v>
      </c>
      <c r="S24" s="1">
        <f>$L24*M24</f>
        <v>65384</v>
      </c>
      <c r="U24" s="1">
        <f>$B24*D24</f>
        <v>7424</v>
      </c>
      <c r="V24" s="1">
        <f>$G24*I24</f>
        <v>105312</v>
      </c>
      <c r="W24" s="1">
        <f>$L24*N24</f>
        <v>20680</v>
      </c>
      <c r="Y24" s="1">
        <f>$B24*E24</f>
        <v>7288</v>
      </c>
      <c r="Z24" s="1">
        <f>$G24*J24</f>
        <v>85344</v>
      </c>
      <c r="AA24" s="1">
        <f>$L24*O24</f>
        <v>44704</v>
      </c>
    </row>
    <row r="25" spans="1:27" x14ac:dyDescent="0.15">
      <c r="A25" s="26"/>
      <c r="B25" s="1">
        <v>9</v>
      </c>
      <c r="C25" s="19">
        <f>SUM(D25:E25)</f>
        <v>1740</v>
      </c>
      <c r="D25" s="27">
        <v>914</v>
      </c>
      <c r="E25" s="27">
        <v>826</v>
      </c>
      <c r="F25" s="16"/>
      <c r="G25" s="15">
        <v>49</v>
      </c>
      <c r="H25" s="19">
        <f>SUM(I25:J25)</f>
        <v>3020</v>
      </c>
      <c r="I25" s="27">
        <v>1592</v>
      </c>
      <c r="J25" s="27">
        <v>1428</v>
      </c>
      <c r="K25" s="16"/>
      <c r="L25" s="15">
        <v>89</v>
      </c>
      <c r="M25" s="19">
        <f>SUM(N25:O25)</f>
        <v>660</v>
      </c>
      <c r="N25" s="27">
        <v>213</v>
      </c>
      <c r="O25" s="27">
        <v>447</v>
      </c>
      <c r="Q25" s="1">
        <f>$B25*C25</f>
        <v>15660</v>
      </c>
      <c r="R25" s="1">
        <f>$G25*H25</f>
        <v>147980</v>
      </c>
      <c r="S25" s="1">
        <f>$L25*M25</f>
        <v>58740</v>
      </c>
      <c r="U25" s="1">
        <f>$B25*D25</f>
        <v>8226</v>
      </c>
      <c r="V25" s="1">
        <f>$G25*I25</f>
        <v>78008</v>
      </c>
      <c r="W25" s="1">
        <f>$L25*N25</f>
        <v>18957</v>
      </c>
      <c r="Y25" s="1">
        <f>$B25*E25</f>
        <v>7434</v>
      </c>
      <c r="Z25" s="1">
        <f>$G25*J25</f>
        <v>69972</v>
      </c>
      <c r="AA25" s="1">
        <f>$L25*O25</f>
        <v>39783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8791</v>
      </c>
      <c r="D27" s="21">
        <f>SUM(D29:D33)</f>
        <v>4507</v>
      </c>
      <c r="E27" s="21">
        <f>SUM(E29:E33)</f>
        <v>4284</v>
      </c>
      <c r="F27" s="16"/>
      <c r="G27" s="15" t="s">
        <v>21</v>
      </c>
      <c r="H27" s="19">
        <f>SUM(I27:J27)</f>
        <v>15708</v>
      </c>
      <c r="I27" s="21">
        <f>SUM(I29:I33)</f>
        <v>8490</v>
      </c>
      <c r="J27" s="21">
        <f>SUM(J29:J33)</f>
        <v>7218</v>
      </c>
      <c r="K27" s="16"/>
      <c r="L27" s="15" t="s">
        <v>20</v>
      </c>
      <c r="M27" s="19">
        <f>SUM(N27:O27)</f>
        <v>1912</v>
      </c>
      <c r="N27" s="21">
        <f>SUM(N29:N33)</f>
        <v>517</v>
      </c>
      <c r="O27" s="21">
        <f>SUM(O29:O33)</f>
        <v>1395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1672</v>
      </c>
      <c r="D29" s="27">
        <v>847</v>
      </c>
      <c r="E29" s="27">
        <v>825</v>
      </c>
      <c r="F29" s="16"/>
      <c r="G29" s="1">
        <v>50</v>
      </c>
      <c r="H29" s="19">
        <f>SUM(I29:J29)</f>
        <v>3625</v>
      </c>
      <c r="I29" s="27">
        <v>1976</v>
      </c>
      <c r="J29" s="27">
        <v>1649</v>
      </c>
      <c r="K29" s="16"/>
      <c r="L29" s="15">
        <v>90</v>
      </c>
      <c r="M29" s="19">
        <f>SUM(N29:O29)</f>
        <v>600</v>
      </c>
      <c r="N29" s="27">
        <v>189</v>
      </c>
      <c r="O29" s="27">
        <v>411</v>
      </c>
      <c r="Q29" s="1">
        <f>$B29*C29</f>
        <v>16720</v>
      </c>
      <c r="R29" s="1">
        <f>$G29*H29</f>
        <v>181250</v>
      </c>
      <c r="S29" s="1">
        <f>$L29*M29</f>
        <v>54000</v>
      </c>
      <c r="U29" s="1">
        <f>$B29*D29</f>
        <v>8470</v>
      </c>
      <c r="V29" s="1">
        <f>$G29*I29</f>
        <v>98800</v>
      </c>
      <c r="W29" s="1">
        <f>$L29*N29</f>
        <v>17010</v>
      </c>
      <c r="Y29" s="1">
        <f>$B29*E29</f>
        <v>8250</v>
      </c>
      <c r="Z29" s="1">
        <f>$G29*J29</f>
        <v>82450</v>
      </c>
      <c r="AA29" s="1">
        <f>$L29*O29</f>
        <v>36990</v>
      </c>
    </row>
    <row r="30" spans="1:27" x14ac:dyDescent="0.15">
      <c r="A30" s="26"/>
      <c r="B30" s="1">
        <v>11</v>
      </c>
      <c r="C30" s="19">
        <f>SUM(D30:E30)</f>
        <v>1832</v>
      </c>
      <c r="D30" s="17">
        <v>948</v>
      </c>
      <c r="E30" s="17">
        <v>884</v>
      </c>
      <c r="F30" s="16"/>
      <c r="G30" s="1">
        <v>51</v>
      </c>
      <c r="H30" s="19">
        <f>SUM(I30:J30)</f>
        <v>3360</v>
      </c>
      <c r="I30" s="17">
        <v>1803</v>
      </c>
      <c r="J30" s="17">
        <v>1557</v>
      </c>
      <c r="K30" s="16"/>
      <c r="L30" s="15">
        <v>91</v>
      </c>
      <c r="M30" s="19">
        <f>SUM(N30:O30)</f>
        <v>428</v>
      </c>
      <c r="N30" s="17">
        <v>120</v>
      </c>
      <c r="O30" s="17">
        <v>308</v>
      </c>
      <c r="Q30" s="1">
        <f>$B30*C30</f>
        <v>20152</v>
      </c>
      <c r="R30" s="1">
        <f>$G30*H30</f>
        <v>171360</v>
      </c>
      <c r="S30" s="1">
        <f>$L30*M30</f>
        <v>38948</v>
      </c>
      <c r="U30" s="1">
        <f>$B30*D30</f>
        <v>10428</v>
      </c>
      <c r="V30" s="1">
        <f>$G30*I30</f>
        <v>91953</v>
      </c>
      <c r="W30" s="1">
        <f>$L30*N30</f>
        <v>10920</v>
      </c>
      <c r="Y30" s="1">
        <f>$B30*E30</f>
        <v>9724</v>
      </c>
      <c r="Z30" s="1">
        <f>$G30*J30</f>
        <v>79407</v>
      </c>
      <c r="AA30" s="1">
        <f>$L30*O30</f>
        <v>28028</v>
      </c>
    </row>
    <row r="31" spans="1:27" x14ac:dyDescent="0.15">
      <c r="A31" s="26"/>
      <c r="B31" s="1">
        <v>12</v>
      </c>
      <c r="C31" s="19">
        <f>SUM(D31:E31)</f>
        <v>1723</v>
      </c>
      <c r="D31" s="17">
        <v>863</v>
      </c>
      <c r="E31" s="17">
        <v>860</v>
      </c>
      <c r="F31" s="16"/>
      <c r="G31" s="1">
        <v>52</v>
      </c>
      <c r="H31" s="19">
        <f>SUM(I31:J31)</f>
        <v>3068</v>
      </c>
      <c r="I31" s="17">
        <v>1674</v>
      </c>
      <c r="J31" s="17">
        <v>1394</v>
      </c>
      <c r="K31" s="16"/>
      <c r="L31" s="15">
        <v>92</v>
      </c>
      <c r="M31" s="19">
        <f>SUM(N31:O31)</f>
        <v>347</v>
      </c>
      <c r="N31" s="17">
        <v>90</v>
      </c>
      <c r="O31" s="17">
        <v>257</v>
      </c>
      <c r="Q31" s="1">
        <f>$B31*C31</f>
        <v>20676</v>
      </c>
      <c r="R31" s="1">
        <f>$G31*H31</f>
        <v>159536</v>
      </c>
      <c r="S31" s="1">
        <f>$L31*M31</f>
        <v>31924</v>
      </c>
      <c r="U31" s="1">
        <f>$B31*D31</f>
        <v>10356</v>
      </c>
      <c r="V31" s="1">
        <f>$G31*I31</f>
        <v>87048</v>
      </c>
      <c r="W31" s="1">
        <f>$L31*N31</f>
        <v>8280</v>
      </c>
      <c r="Y31" s="1">
        <f>$B31*E31</f>
        <v>10320</v>
      </c>
      <c r="Z31" s="1">
        <f>$G31*J31</f>
        <v>72488</v>
      </c>
      <c r="AA31" s="1">
        <f>$L31*O31</f>
        <v>23644</v>
      </c>
    </row>
    <row r="32" spans="1:27" x14ac:dyDescent="0.15">
      <c r="A32" s="26"/>
      <c r="B32" s="1">
        <v>13</v>
      </c>
      <c r="C32" s="19">
        <f>SUM(D32:E32)</f>
        <v>1753</v>
      </c>
      <c r="D32" s="17">
        <v>908</v>
      </c>
      <c r="E32" s="17">
        <v>845</v>
      </c>
      <c r="F32" s="16"/>
      <c r="G32" s="1">
        <v>53</v>
      </c>
      <c r="H32" s="19">
        <f>SUM(I32:J32)</f>
        <v>2874</v>
      </c>
      <c r="I32" s="17">
        <v>1545</v>
      </c>
      <c r="J32" s="17">
        <v>1329</v>
      </c>
      <c r="K32" s="16"/>
      <c r="L32" s="15">
        <v>93</v>
      </c>
      <c r="M32" s="19">
        <f>SUM(N32:O32)</f>
        <v>299</v>
      </c>
      <c r="N32" s="17">
        <v>63</v>
      </c>
      <c r="O32" s="17">
        <v>236</v>
      </c>
      <c r="Q32" s="1">
        <f>$B32*C32</f>
        <v>22789</v>
      </c>
      <c r="R32" s="1">
        <f>$G32*H32</f>
        <v>152322</v>
      </c>
      <c r="S32" s="1">
        <f>$L32*M32</f>
        <v>27807</v>
      </c>
      <c r="U32" s="1">
        <f>$B32*D32</f>
        <v>11804</v>
      </c>
      <c r="V32" s="1">
        <f>$G32*I32</f>
        <v>81885</v>
      </c>
      <c r="W32" s="1">
        <f>$L32*N32</f>
        <v>5859</v>
      </c>
      <c r="Y32" s="1">
        <f>$B32*E32</f>
        <v>10985</v>
      </c>
      <c r="Z32" s="1">
        <f>$G32*J32</f>
        <v>70437</v>
      </c>
      <c r="AA32" s="1">
        <f>$L32*O32</f>
        <v>21948</v>
      </c>
    </row>
    <row r="33" spans="1:27" x14ac:dyDescent="0.15">
      <c r="A33" s="26"/>
      <c r="B33" s="1">
        <v>14</v>
      </c>
      <c r="C33" s="19">
        <f>SUM(D33:E33)</f>
        <v>1811</v>
      </c>
      <c r="D33" s="18">
        <v>941</v>
      </c>
      <c r="E33" s="17">
        <v>870</v>
      </c>
      <c r="F33" s="16"/>
      <c r="G33" s="1">
        <v>54</v>
      </c>
      <c r="H33" s="19">
        <f>SUM(I33:J33)</f>
        <v>2781</v>
      </c>
      <c r="I33" s="18">
        <v>1492</v>
      </c>
      <c r="J33" s="17">
        <v>1289</v>
      </c>
      <c r="K33" s="16"/>
      <c r="L33" s="15">
        <v>94</v>
      </c>
      <c r="M33" s="19">
        <f>SUM(N33:O33)</f>
        <v>238</v>
      </c>
      <c r="N33" s="18">
        <v>55</v>
      </c>
      <c r="O33" s="17">
        <v>183</v>
      </c>
      <c r="Q33" s="1">
        <f>$B33*C33</f>
        <v>25354</v>
      </c>
      <c r="R33" s="1">
        <f>$G33*H33</f>
        <v>150174</v>
      </c>
      <c r="S33" s="1">
        <f>$L33*M33</f>
        <v>22372</v>
      </c>
      <c r="U33" s="1">
        <f>$B33*D33</f>
        <v>13174</v>
      </c>
      <c r="V33" s="1">
        <f>$G33*I33</f>
        <v>80568</v>
      </c>
      <c r="W33" s="1">
        <f>$L33*N33</f>
        <v>5170</v>
      </c>
      <c r="Y33" s="1">
        <f>$B33*E33</f>
        <v>12180</v>
      </c>
      <c r="Z33" s="1">
        <f>$G33*J33</f>
        <v>69606</v>
      </c>
      <c r="AA33" s="1">
        <f>$L33*O33</f>
        <v>17202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9019</v>
      </c>
      <c r="D35" s="21">
        <f>SUM(D37:D41)</f>
        <v>4642</v>
      </c>
      <c r="E35" s="21">
        <f>SUM(E37:E41)</f>
        <v>4377</v>
      </c>
      <c r="F35" s="16"/>
      <c r="G35" s="15" t="s">
        <v>18</v>
      </c>
      <c r="H35" s="19">
        <f>SUM(I35:J35)</f>
        <v>12804</v>
      </c>
      <c r="I35" s="21">
        <f>SUM(I37:I41)</f>
        <v>6654</v>
      </c>
      <c r="J35" s="21">
        <f>SUM(J37:J41)</f>
        <v>6150</v>
      </c>
      <c r="K35" s="16"/>
      <c r="L35" s="15" t="s">
        <v>17</v>
      </c>
      <c r="M35" s="19">
        <f>SUM(N35:O35)</f>
        <v>538</v>
      </c>
      <c r="N35" s="21">
        <f>SUM(N37:N41)</f>
        <v>114</v>
      </c>
      <c r="O35" s="21">
        <f>SUM(O37:O41)</f>
        <v>424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1742</v>
      </c>
      <c r="D37" s="18">
        <v>848</v>
      </c>
      <c r="E37" s="17">
        <v>894</v>
      </c>
      <c r="F37" s="16"/>
      <c r="G37" s="1">
        <v>55</v>
      </c>
      <c r="H37" s="19">
        <f>SUM(I37:J37)</f>
        <v>2738</v>
      </c>
      <c r="I37" s="18">
        <v>1424</v>
      </c>
      <c r="J37" s="17">
        <v>1314</v>
      </c>
      <c r="K37" s="16"/>
      <c r="L37" s="15">
        <v>95</v>
      </c>
      <c r="M37" s="19">
        <f>SUM(N37:O37)</f>
        <v>199</v>
      </c>
      <c r="N37" s="18">
        <v>47</v>
      </c>
      <c r="O37" s="17">
        <v>152</v>
      </c>
      <c r="Q37" s="1">
        <f>$B37*C37</f>
        <v>26130</v>
      </c>
      <c r="R37" s="1">
        <f>$G37*H37</f>
        <v>150590</v>
      </c>
      <c r="S37" s="1">
        <f>$L37*M37</f>
        <v>18905</v>
      </c>
      <c r="U37" s="1">
        <f>$B37*D37</f>
        <v>12720</v>
      </c>
      <c r="V37" s="1">
        <f>$G37*I37</f>
        <v>78320</v>
      </c>
      <c r="W37" s="1">
        <f>$L37*N37</f>
        <v>4465</v>
      </c>
      <c r="Y37" s="1">
        <f>$B37*E37</f>
        <v>13410</v>
      </c>
      <c r="Z37" s="1">
        <f>$G37*J37</f>
        <v>72270</v>
      </c>
      <c r="AA37" s="1">
        <f>$L37*O37</f>
        <v>14440</v>
      </c>
    </row>
    <row r="38" spans="1:27" x14ac:dyDescent="0.15">
      <c r="B38" s="15">
        <v>16</v>
      </c>
      <c r="C38" s="19">
        <f>SUM(D38:E38)</f>
        <v>1772</v>
      </c>
      <c r="D38" s="18">
        <v>892</v>
      </c>
      <c r="E38" s="17">
        <v>880</v>
      </c>
      <c r="F38" s="16"/>
      <c r="G38" s="1">
        <v>56</v>
      </c>
      <c r="H38" s="19">
        <f>SUM(I38:J38)</f>
        <v>2649</v>
      </c>
      <c r="I38" s="18">
        <v>1363</v>
      </c>
      <c r="J38" s="17">
        <v>1286</v>
      </c>
      <c r="K38" s="16"/>
      <c r="L38" s="15">
        <v>96</v>
      </c>
      <c r="M38" s="19">
        <f>SUM(N38:O38)</f>
        <v>141</v>
      </c>
      <c r="N38" s="18">
        <v>33</v>
      </c>
      <c r="O38" s="17">
        <v>108</v>
      </c>
      <c r="Q38" s="1">
        <f>$B38*C38</f>
        <v>28352</v>
      </c>
      <c r="R38" s="1">
        <f>$G38*H38</f>
        <v>148344</v>
      </c>
      <c r="S38" s="1">
        <f>$L38*M38</f>
        <v>13536</v>
      </c>
      <c r="U38" s="1">
        <f>$B38*D38</f>
        <v>14272</v>
      </c>
      <c r="V38" s="1">
        <f>$G38*I38</f>
        <v>76328</v>
      </c>
      <c r="W38" s="1">
        <f>$L38*N38</f>
        <v>3168</v>
      </c>
      <c r="Y38" s="1">
        <f>$B38*E38</f>
        <v>14080</v>
      </c>
      <c r="Z38" s="1">
        <f>$G38*J38</f>
        <v>72016</v>
      </c>
      <c r="AA38" s="1">
        <f>$L38*O38</f>
        <v>10368</v>
      </c>
    </row>
    <row r="39" spans="1:27" x14ac:dyDescent="0.15">
      <c r="B39" s="15">
        <v>17</v>
      </c>
      <c r="C39" s="19">
        <f>SUM(D39:E39)</f>
        <v>1704</v>
      </c>
      <c r="D39" s="18">
        <v>885</v>
      </c>
      <c r="E39" s="17">
        <v>819</v>
      </c>
      <c r="F39" s="16"/>
      <c r="G39" s="1">
        <v>57</v>
      </c>
      <c r="H39" s="19">
        <f>SUM(I39:J39)</f>
        <v>2526</v>
      </c>
      <c r="I39" s="18">
        <v>1339</v>
      </c>
      <c r="J39" s="17">
        <v>1187</v>
      </c>
      <c r="K39" s="16"/>
      <c r="L39" s="15">
        <v>97</v>
      </c>
      <c r="M39" s="19">
        <f>SUM(N39:O39)</f>
        <v>83</v>
      </c>
      <c r="N39" s="18">
        <v>15</v>
      </c>
      <c r="O39" s="17">
        <v>68</v>
      </c>
      <c r="Q39" s="1">
        <f>$B39*C39</f>
        <v>28968</v>
      </c>
      <c r="R39" s="1">
        <f>$G39*H39</f>
        <v>143982</v>
      </c>
      <c r="S39" s="1">
        <f>$L39*M39</f>
        <v>8051</v>
      </c>
      <c r="U39" s="1">
        <f>$B39*D39</f>
        <v>15045</v>
      </c>
      <c r="V39" s="1">
        <f>$G39*I39</f>
        <v>76323</v>
      </c>
      <c r="W39" s="1">
        <f>$L39*N39</f>
        <v>1455</v>
      </c>
      <c r="Y39" s="1">
        <f>$B39*E39</f>
        <v>13923</v>
      </c>
      <c r="Z39" s="1">
        <f>$G39*J39</f>
        <v>67659</v>
      </c>
      <c r="AA39" s="1">
        <f>$L39*O39</f>
        <v>6596</v>
      </c>
    </row>
    <row r="40" spans="1:27" x14ac:dyDescent="0.15">
      <c r="B40" s="15">
        <v>18</v>
      </c>
      <c r="C40" s="19">
        <f>SUM(D40:E40)</f>
        <v>1800</v>
      </c>
      <c r="D40" s="18">
        <v>937</v>
      </c>
      <c r="E40" s="17">
        <v>863</v>
      </c>
      <c r="F40" s="16"/>
      <c r="G40" s="1">
        <v>58</v>
      </c>
      <c r="H40" s="19">
        <f>SUM(I40:J40)</f>
        <v>2458</v>
      </c>
      <c r="I40" s="18">
        <v>1286</v>
      </c>
      <c r="J40" s="17">
        <v>1172</v>
      </c>
      <c r="K40" s="16"/>
      <c r="L40" s="15">
        <v>98</v>
      </c>
      <c r="M40" s="19">
        <f>SUM(N40:O40)</f>
        <v>70</v>
      </c>
      <c r="N40" s="18">
        <v>12</v>
      </c>
      <c r="O40" s="17">
        <v>58</v>
      </c>
      <c r="Q40" s="1">
        <f>$B40*C40</f>
        <v>32400</v>
      </c>
      <c r="R40" s="1">
        <f>$G40*H40</f>
        <v>142564</v>
      </c>
      <c r="S40" s="1">
        <f>$L40*M40</f>
        <v>6860</v>
      </c>
      <c r="U40" s="1">
        <f>$B40*D40</f>
        <v>16866</v>
      </c>
      <c r="V40" s="1">
        <f>$G40*I40</f>
        <v>74588</v>
      </c>
      <c r="W40" s="1">
        <f>$L40*N40</f>
        <v>1176</v>
      </c>
      <c r="Y40" s="1">
        <f>$B40*E40</f>
        <v>15534</v>
      </c>
      <c r="Z40" s="1">
        <f>$G40*J40</f>
        <v>67976</v>
      </c>
      <c r="AA40" s="1">
        <f>$L40*O40</f>
        <v>5684</v>
      </c>
    </row>
    <row r="41" spans="1:27" x14ac:dyDescent="0.15">
      <c r="B41" s="15">
        <v>19</v>
      </c>
      <c r="C41" s="19">
        <f>SUM(D41:E41)</f>
        <v>2001</v>
      </c>
      <c r="D41" s="18">
        <v>1080</v>
      </c>
      <c r="E41" s="17">
        <v>921</v>
      </c>
      <c r="F41" s="16"/>
      <c r="G41" s="1">
        <v>59</v>
      </c>
      <c r="H41" s="19">
        <f>SUM(I41:J41)</f>
        <v>2433</v>
      </c>
      <c r="I41" s="18">
        <v>1242</v>
      </c>
      <c r="J41" s="17">
        <v>1191</v>
      </c>
      <c r="K41" s="16"/>
      <c r="L41" s="15">
        <v>99</v>
      </c>
      <c r="M41" s="19">
        <f>SUM(N41:O41)</f>
        <v>45</v>
      </c>
      <c r="N41" s="18">
        <v>7</v>
      </c>
      <c r="O41" s="17">
        <v>38</v>
      </c>
      <c r="Q41" s="1">
        <f>$B41*C41</f>
        <v>38019</v>
      </c>
      <c r="R41" s="1">
        <f>$G41*H41</f>
        <v>143547</v>
      </c>
      <c r="S41" s="1">
        <f>$L41*M41</f>
        <v>4455</v>
      </c>
      <c r="U41" s="1">
        <f>$B41*D41</f>
        <v>20520</v>
      </c>
      <c r="V41" s="1">
        <f>$G41*I41</f>
        <v>73278</v>
      </c>
      <c r="W41" s="1">
        <f>$L41*N41</f>
        <v>693</v>
      </c>
      <c r="Y41" s="1">
        <f>$B41*E41</f>
        <v>17499</v>
      </c>
      <c r="Z41" s="1">
        <f>$G41*J41</f>
        <v>70269</v>
      </c>
      <c r="AA41" s="1">
        <f>$L41*O41</f>
        <v>3762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9700</v>
      </c>
      <c r="W42" s="1">
        <f>100*N43</f>
        <v>1500</v>
      </c>
      <c r="AA42" s="1">
        <f>100*O43</f>
        <v>8200</v>
      </c>
    </row>
    <row r="43" spans="1:27" x14ac:dyDescent="0.15">
      <c r="B43" s="15" t="s">
        <v>16</v>
      </c>
      <c r="C43" s="19">
        <f>SUM(D43:E43)</f>
        <v>12573</v>
      </c>
      <c r="D43" s="21">
        <f>SUM(D45:D49)</f>
        <v>6758</v>
      </c>
      <c r="E43" s="21">
        <f>SUM(E45:E49)</f>
        <v>5815</v>
      </c>
      <c r="F43" s="16"/>
      <c r="G43" s="15" t="s">
        <v>15</v>
      </c>
      <c r="H43" s="19">
        <f>SUM(I43:J43)</f>
        <v>12961</v>
      </c>
      <c r="I43" s="21">
        <f>SUM(I45:I49)</f>
        <v>6757</v>
      </c>
      <c r="J43" s="21">
        <f>SUM(J45:J49)</f>
        <v>6204</v>
      </c>
      <c r="K43" s="16"/>
      <c r="L43" s="16" t="s">
        <v>14</v>
      </c>
      <c r="M43" s="19">
        <f>SUM(N43:O43)</f>
        <v>97</v>
      </c>
      <c r="N43" s="21">
        <v>15</v>
      </c>
      <c r="O43" s="21">
        <v>82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2142</v>
      </c>
      <c r="D45" s="18">
        <v>1145</v>
      </c>
      <c r="E45" s="17">
        <v>997</v>
      </c>
      <c r="F45" s="16"/>
      <c r="G45" s="1">
        <v>60</v>
      </c>
      <c r="H45" s="19">
        <f>SUM(I45:J45)</f>
        <v>2433</v>
      </c>
      <c r="I45" s="18">
        <v>1271</v>
      </c>
      <c r="J45" s="17">
        <v>1162</v>
      </c>
      <c r="K45" s="16"/>
      <c r="L45" s="24"/>
      <c r="M45" s="14"/>
      <c r="N45" s="13"/>
      <c r="O45" s="12"/>
      <c r="Q45" s="1">
        <f>$B45*C45</f>
        <v>42840</v>
      </c>
      <c r="R45" s="1">
        <f>$G45*H45</f>
        <v>145980</v>
      </c>
      <c r="U45" s="1">
        <f>$B45*D45</f>
        <v>22900</v>
      </c>
      <c r="V45" s="1">
        <f>$G45*I45</f>
        <v>76260</v>
      </c>
      <c r="Y45" s="1">
        <f>$B45*E45</f>
        <v>19940</v>
      </c>
      <c r="Z45" s="1">
        <f>$G45*J45</f>
        <v>69720</v>
      </c>
    </row>
    <row r="46" spans="1:27" x14ac:dyDescent="0.15">
      <c r="B46" s="15">
        <v>21</v>
      </c>
      <c r="C46" s="19">
        <f>SUM(D46:E46)</f>
        <v>2263</v>
      </c>
      <c r="D46" s="18">
        <v>1216</v>
      </c>
      <c r="E46" s="17">
        <v>1047</v>
      </c>
      <c r="F46" s="16"/>
      <c r="G46" s="1">
        <v>61</v>
      </c>
      <c r="H46" s="19">
        <f>SUM(I46:J46)</f>
        <v>2476</v>
      </c>
      <c r="I46" s="18">
        <v>1311</v>
      </c>
      <c r="J46" s="17">
        <v>1165</v>
      </c>
      <c r="K46" s="16"/>
      <c r="L46" s="15"/>
      <c r="M46" s="14"/>
      <c r="N46" s="13"/>
      <c r="O46" s="12"/>
      <c r="Q46" s="1">
        <f>$B46*C46</f>
        <v>47523</v>
      </c>
      <c r="R46" s="1">
        <f>$G46*H46</f>
        <v>151036</v>
      </c>
      <c r="U46" s="1">
        <f>$B46*D46</f>
        <v>25536</v>
      </c>
      <c r="V46" s="1">
        <f>$G46*I46</f>
        <v>79971</v>
      </c>
      <c r="Y46" s="1">
        <f>$B46*E46</f>
        <v>21987</v>
      </c>
      <c r="Z46" s="1">
        <f>$G46*J46</f>
        <v>71065</v>
      </c>
    </row>
    <row r="47" spans="1:27" x14ac:dyDescent="0.15">
      <c r="B47" s="15">
        <v>22</v>
      </c>
      <c r="C47" s="19">
        <f>SUM(D47:E47)</f>
        <v>2428</v>
      </c>
      <c r="D47" s="18">
        <v>1296</v>
      </c>
      <c r="E47" s="17">
        <v>1132</v>
      </c>
      <c r="F47" s="16"/>
      <c r="G47" s="1">
        <v>62</v>
      </c>
      <c r="H47" s="19">
        <f>SUM(I47:J47)</f>
        <v>2506</v>
      </c>
      <c r="I47" s="18">
        <v>1315</v>
      </c>
      <c r="J47" s="17">
        <v>1191</v>
      </c>
      <c r="K47" s="16"/>
      <c r="L47" s="15"/>
      <c r="M47" s="14"/>
      <c r="N47" s="13"/>
      <c r="O47" s="12"/>
      <c r="Q47" s="1">
        <f>$B47*C47</f>
        <v>53416</v>
      </c>
      <c r="R47" s="1">
        <f>$G47*H47</f>
        <v>155372</v>
      </c>
      <c r="U47" s="1">
        <f>$B47*D47</f>
        <v>28512</v>
      </c>
      <c r="V47" s="1">
        <f>$G47*I47</f>
        <v>81530</v>
      </c>
      <c r="Y47" s="1">
        <f>$B47*E47</f>
        <v>24904</v>
      </c>
      <c r="Z47" s="1">
        <f>$G47*J47</f>
        <v>73842</v>
      </c>
    </row>
    <row r="48" spans="1:27" x14ac:dyDescent="0.15">
      <c r="B48" s="15">
        <v>23</v>
      </c>
      <c r="C48" s="19">
        <f>SUM(D48:E48)</f>
        <v>2800</v>
      </c>
      <c r="D48" s="18">
        <v>1478</v>
      </c>
      <c r="E48" s="17">
        <v>1322</v>
      </c>
      <c r="F48" s="16"/>
      <c r="G48" s="1">
        <v>63</v>
      </c>
      <c r="H48" s="19">
        <f>SUM(I48:J48)</f>
        <v>2742</v>
      </c>
      <c r="I48" s="18">
        <v>1413</v>
      </c>
      <c r="J48" s="17">
        <v>1329</v>
      </c>
      <c r="K48" s="16"/>
      <c r="L48" s="15" t="s">
        <v>13</v>
      </c>
      <c r="M48" s="14"/>
      <c r="N48" s="13"/>
      <c r="O48" s="12"/>
      <c r="Q48" s="1">
        <f>$B48*C48</f>
        <v>64400</v>
      </c>
      <c r="R48" s="1">
        <f>$G48*H48</f>
        <v>172746</v>
      </c>
      <c r="U48" s="1">
        <f>$B48*D48</f>
        <v>33994</v>
      </c>
      <c r="V48" s="1">
        <f>$G48*I48</f>
        <v>89019</v>
      </c>
      <c r="Y48" s="1">
        <f>$B48*E48</f>
        <v>30406</v>
      </c>
      <c r="Z48" s="1">
        <f>$G48*J48</f>
        <v>83727</v>
      </c>
    </row>
    <row r="49" spans="2:26" x14ac:dyDescent="0.15">
      <c r="B49" s="15">
        <v>24</v>
      </c>
      <c r="C49" s="19">
        <f>SUM(D49:E49)</f>
        <v>2940</v>
      </c>
      <c r="D49" s="18">
        <v>1623</v>
      </c>
      <c r="E49" s="17">
        <v>1317</v>
      </c>
      <c r="F49" s="16"/>
      <c r="G49" s="1">
        <v>64</v>
      </c>
      <c r="H49" s="19">
        <f>SUM(I49:J49)</f>
        <v>2804</v>
      </c>
      <c r="I49" s="18">
        <v>1447</v>
      </c>
      <c r="J49" s="17">
        <v>1357</v>
      </c>
      <c r="K49" s="16"/>
      <c r="L49" s="15"/>
      <c r="M49" s="14"/>
      <c r="N49" s="13"/>
      <c r="O49" s="12"/>
      <c r="Q49" s="1">
        <f>$B49*C49</f>
        <v>70560</v>
      </c>
      <c r="R49" s="1">
        <f>$G49*H49</f>
        <v>179456</v>
      </c>
      <c r="U49" s="1">
        <f>$B49*D49</f>
        <v>38952</v>
      </c>
      <c r="V49" s="1">
        <f>$G49*I49</f>
        <v>92608</v>
      </c>
      <c r="Y49" s="1">
        <f>$B49*E49</f>
        <v>31608</v>
      </c>
      <c r="Z49" s="1">
        <f>$G49*J49</f>
        <v>86848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27769</v>
      </c>
      <c r="N50" s="18">
        <f>SUM(D11,D19,D27)</f>
        <v>14219</v>
      </c>
      <c r="O50" s="18">
        <f>SUM(E11,E19,E27)</f>
        <v>13550</v>
      </c>
    </row>
    <row r="51" spans="2:26" x14ac:dyDescent="0.15">
      <c r="B51" s="15" t="s">
        <v>12</v>
      </c>
      <c r="C51" s="19">
        <f>SUM(D51:E51)</f>
        <v>16635</v>
      </c>
      <c r="D51" s="21">
        <f>SUM(D53:D57)</f>
        <v>8990</v>
      </c>
      <c r="E51" s="21">
        <f>SUM(E53:E57)</f>
        <v>7645</v>
      </c>
      <c r="F51" s="16"/>
      <c r="G51" s="15" t="s">
        <v>11</v>
      </c>
      <c r="H51" s="19">
        <f>SUM(I51:J51)</f>
        <v>14941</v>
      </c>
      <c r="I51" s="21">
        <f>SUM(I53:I57)</f>
        <v>7498</v>
      </c>
      <c r="J51" s="21">
        <f>SUM(J53:J57)</f>
        <v>7443</v>
      </c>
      <c r="K51" s="16"/>
      <c r="L51" s="15" t="s">
        <v>6</v>
      </c>
      <c r="M51" s="19">
        <f>SUM(N51:O51)</f>
        <v>156181</v>
      </c>
      <c r="N51" s="21">
        <f>SUM(D35,D43,D51,D59,D67,I11,I19,I27,I35,I43)</f>
        <v>82421</v>
      </c>
      <c r="O51" s="21">
        <f>SUM(E35,E43,E51,E59,E67,J11,J19,J27,J35,J43)</f>
        <v>73760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50178</v>
      </c>
      <c r="N52" s="18">
        <f>SUM(I51,I59,I67,N11,N19,N27,N35,N43)</f>
        <v>22001</v>
      </c>
      <c r="O52" s="18">
        <f>SUM(J51,J59,J67,O11,O19,O27,O35,O43)</f>
        <v>28177</v>
      </c>
    </row>
    <row r="53" spans="2:26" x14ac:dyDescent="0.15">
      <c r="B53" s="15">
        <v>25</v>
      </c>
      <c r="C53" s="19">
        <f>SUM(D53:E53)</f>
        <v>3127</v>
      </c>
      <c r="D53" s="18">
        <v>1693</v>
      </c>
      <c r="E53" s="17">
        <v>1434</v>
      </c>
      <c r="F53" s="16"/>
      <c r="G53" s="15">
        <v>65</v>
      </c>
      <c r="H53" s="19">
        <f>SUM(I53:J53)</f>
        <v>3168</v>
      </c>
      <c r="I53" s="18">
        <v>1617</v>
      </c>
      <c r="J53" s="17">
        <v>1551</v>
      </c>
      <c r="K53" s="16"/>
      <c r="L53" s="15" t="s">
        <v>4</v>
      </c>
      <c r="M53" s="19">
        <f>SUM(N53:O53)</f>
        <v>26575</v>
      </c>
      <c r="N53" s="18">
        <f>SUM(I51,I59)</f>
        <v>12941</v>
      </c>
      <c r="O53" s="18">
        <f>SUM(J51,J59)</f>
        <v>13634</v>
      </c>
      <c r="Q53" s="1">
        <f>$B53*C53</f>
        <v>78175</v>
      </c>
      <c r="R53" s="1">
        <f>$G53*H53</f>
        <v>205920</v>
      </c>
      <c r="U53" s="1">
        <f>$B53*D53</f>
        <v>42325</v>
      </c>
      <c r="V53" s="1">
        <f>$G53*I53</f>
        <v>105105</v>
      </c>
      <c r="Y53" s="1">
        <f>$B53*E53</f>
        <v>35850</v>
      </c>
      <c r="Z53" s="1">
        <f>$G53*J53</f>
        <v>100815</v>
      </c>
    </row>
    <row r="54" spans="2:26" x14ac:dyDescent="0.15">
      <c r="B54" s="15">
        <v>26</v>
      </c>
      <c r="C54" s="19">
        <f>SUM(D54:E54)</f>
        <v>3259</v>
      </c>
      <c r="D54" s="18">
        <v>1764</v>
      </c>
      <c r="E54" s="17">
        <v>1495</v>
      </c>
      <c r="F54" s="16"/>
      <c r="G54" s="15">
        <v>66</v>
      </c>
      <c r="H54" s="19">
        <f>SUM(I54:J54)</f>
        <v>3375</v>
      </c>
      <c r="I54" s="18">
        <v>1719</v>
      </c>
      <c r="J54" s="17">
        <v>1656</v>
      </c>
      <c r="K54" s="16"/>
      <c r="L54" s="15" t="s">
        <v>3</v>
      </c>
      <c r="M54" s="19">
        <f>SUM(N54:O54)</f>
        <v>23603</v>
      </c>
      <c r="N54" s="18">
        <f>SUM(I67,N11,N19,N27,N35,N43)</f>
        <v>9060</v>
      </c>
      <c r="O54" s="18">
        <f>SUM(J67,O11,O19,O27,O35,O43)</f>
        <v>14543</v>
      </c>
      <c r="Q54" s="1">
        <f>$B54*C54</f>
        <v>84734</v>
      </c>
      <c r="R54" s="1">
        <f>$G54*H54</f>
        <v>222750</v>
      </c>
      <c r="U54" s="1">
        <f>$B54*D54</f>
        <v>45864</v>
      </c>
      <c r="V54" s="1">
        <f>$G54*I54</f>
        <v>113454</v>
      </c>
      <c r="Y54" s="1">
        <f>$B54*E54</f>
        <v>38870</v>
      </c>
      <c r="Z54" s="1">
        <f>$G54*J54</f>
        <v>109296</v>
      </c>
    </row>
    <row r="55" spans="2:26" x14ac:dyDescent="0.15">
      <c r="B55" s="15">
        <v>27</v>
      </c>
      <c r="C55" s="19">
        <f>SUM(D55:E55)</f>
        <v>3275</v>
      </c>
      <c r="D55" s="18">
        <v>1798</v>
      </c>
      <c r="E55" s="17">
        <v>1477</v>
      </c>
      <c r="F55" s="16"/>
      <c r="G55" s="15">
        <v>67</v>
      </c>
      <c r="H55" s="19">
        <f>SUM(I55:J55)</f>
        <v>3348</v>
      </c>
      <c r="I55" s="18">
        <v>1681</v>
      </c>
      <c r="J55" s="17">
        <v>1667</v>
      </c>
      <c r="K55" s="16"/>
      <c r="L55" s="15"/>
      <c r="M55" s="14"/>
      <c r="N55" s="13"/>
      <c r="O55" s="12"/>
      <c r="Q55" s="1">
        <f>$B55*C55</f>
        <v>88425</v>
      </c>
      <c r="R55" s="1">
        <f>$G55*H55</f>
        <v>224316</v>
      </c>
      <c r="U55" s="1">
        <f>$B55*D55</f>
        <v>48546</v>
      </c>
      <c r="V55" s="1">
        <f>$G55*I55</f>
        <v>112627</v>
      </c>
      <c r="Y55" s="1">
        <f>$B55*E55</f>
        <v>39879</v>
      </c>
      <c r="Z55" s="1">
        <f>$G55*J55</f>
        <v>111689</v>
      </c>
    </row>
    <row r="56" spans="2:26" x14ac:dyDescent="0.15">
      <c r="B56" s="15">
        <v>28</v>
      </c>
      <c r="C56" s="19">
        <f>SUM(D56:E56)</f>
        <v>3458</v>
      </c>
      <c r="D56" s="18">
        <v>1833</v>
      </c>
      <c r="E56" s="17">
        <v>1625</v>
      </c>
      <c r="F56" s="16"/>
      <c r="G56" s="15">
        <v>68</v>
      </c>
      <c r="H56" s="19">
        <f>SUM(I56:J56)</f>
        <v>3138</v>
      </c>
      <c r="I56" s="18">
        <v>1537</v>
      </c>
      <c r="J56" s="17">
        <v>1601</v>
      </c>
      <c r="K56" s="16"/>
      <c r="L56" s="15" t="s">
        <v>10</v>
      </c>
      <c r="M56" s="14"/>
      <c r="N56" s="13"/>
      <c r="O56" s="12"/>
      <c r="Q56" s="1">
        <f>$B56*C56</f>
        <v>96824</v>
      </c>
      <c r="R56" s="1">
        <f>$G56*H56</f>
        <v>213384</v>
      </c>
      <c r="U56" s="1">
        <f>$B56*D56</f>
        <v>51324</v>
      </c>
      <c r="V56" s="1">
        <f>$G56*I56</f>
        <v>104516</v>
      </c>
      <c r="Y56" s="1">
        <f>$B56*E56</f>
        <v>45500</v>
      </c>
      <c r="Z56" s="1">
        <f>$G56*J56</f>
        <v>108868</v>
      </c>
    </row>
    <row r="57" spans="2:26" x14ac:dyDescent="0.15">
      <c r="B57" s="15">
        <v>29</v>
      </c>
      <c r="C57" s="19">
        <f>SUM(D57:E57)</f>
        <v>3516</v>
      </c>
      <c r="D57" s="18">
        <v>1902</v>
      </c>
      <c r="E57" s="17">
        <v>1614</v>
      </c>
      <c r="F57" s="16"/>
      <c r="G57" s="15">
        <v>69</v>
      </c>
      <c r="H57" s="19">
        <f>SUM(I57:J57)</f>
        <v>1912</v>
      </c>
      <c r="I57" s="18">
        <v>944</v>
      </c>
      <c r="J57" s="17">
        <v>968</v>
      </c>
      <c r="K57" s="16"/>
      <c r="L57" s="15"/>
      <c r="M57" s="14"/>
      <c r="N57" s="13"/>
      <c r="O57" s="12"/>
      <c r="Q57" s="1">
        <f>$B57*C57</f>
        <v>101964</v>
      </c>
      <c r="R57" s="1">
        <f>$G57*H57</f>
        <v>131928</v>
      </c>
      <c r="U57" s="1">
        <f>$B57*D57</f>
        <v>55158</v>
      </c>
      <c r="V57" s="1">
        <f>$G57*I57</f>
        <v>65136</v>
      </c>
      <c r="Y57" s="1">
        <f>$B57*E57</f>
        <v>46806</v>
      </c>
      <c r="Z57" s="1">
        <f>$G57*J57</f>
        <v>66792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11.860606164149525</v>
      </c>
      <c r="N58" s="22">
        <f t="shared" si="0"/>
        <v>11.984895609443615</v>
      </c>
      <c r="O58" s="22">
        <f t="shared" si="0"/>
        <v>11.732922320261155</v>
      </c>
    </row>
    <row r="59" spans="2:26" x14ac:dyDescent="0.15">
      <c r="B59" s="15" t="s">
        <v>8</v>
      </c>
      <c r="C59" s="19">
        <f>SUM(D59:E59)</f>
        <v>17761</v>
      </c>
      <c r="D59" s="21">
        <f>SUM(D61:D65)</f>
        <v>9353</v>
      </c>
      <c r="E59" s="21">
        <f>SUM(E61:E65)</f>
        <v>8408</v>
      </c>
      <c r="F59" s="16"/>
      <c r="G59" s="15" t="s">
        <v>7</v>
      </c>
      <c r="H59" s="19">
        <f>SUM(I59:J59)</f>
        <v>11634</v>
      </c>
      <c r="I59" s="21">
        <f>SUM(I61:I65)</f>
        <v>5443</v>
      </c>
      <c r="J59" s="21">
        <f>SUM(J61:J65)</f>
        <v>6191</v>
      </c>
      <c r="K59" s="16"/>
      <c r="L59" s="15" t="s">
        <v>6</v>
      </c>
      <c r="M59" s="23">
        <f t="shared" si="0"/>
        <v>66.707527506321327</v>
      </c>
      <c r="N59" s="22">
        <f t="shared" si="0"/>
        <v>69.470924891057891</v>
      </c>
      <c r="O59" s="22">
        <f t="shared" si="0"/>
        <v>63.868660541879173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21.431866329529146</v>
      </c>
      <c r="N60" s="22">
        <f t="shared" si="0"/>
        <v>18.544179499498487</v>
      </c>
      <c r="O60" s="22">
        <f t="shared" si="0"/>
        <v>24.398417137859674</v>
      </c>
    </row>
    <row r="61" spans="2:26" x14ac:dyDescent="0.15">
      <c r="B61" s="15">
        <v>30</v>
      </c>
      <c r="C61" s="19">
        <f>SUM(D61:E61)</f>
        <v>3510</v>
      </c>
      <c r="D61" s="18">
        <v>1862</v>
      </c>
      <c r="E61" s="17">
        <v>1648</v>
      </c>
      <c r="F61" s="16"/>
      <c r="G61" s="15">
        <v>70</v>
      </c>
      <c r="H61" s="19">
        <f>SUM(I61:J61)</f>
        <v>2069</v>
      </c>
      <c r="I61" s="18">
        <v>1011</v>
      </c>
      <c r="J61" s="17">
        <v>1058</v>
      </c>
      <c r="K61" s="16"/>
      <c r="L61" s="15" t="s">
        <v>4</v>
      </c>
      <c r="M61" s="23">
        <f t="shared" si="0"/>
        <v>11.350628715916081</v>
      </c>
      <c r="N61" s="22">
        <f t="shared" si="0"/>
        <v>10.90769632757647</v>
      </c>
      <c r="O61" s="22">
        <f t="shared" si="0"/>
        <v>11.805657779663511</v>
      </c>
      <c r="Q61" s="1">
        <f>$B61*C61</f>
        <v>105300</v>
      </c>
      <c r="R61" s="1">
        <f>$G61*H61</f>
        <v>144830</v>
      </c>
      <c r="U61" s="1">
        <f>$B61*D61</f>
        <v>55860</v>
      </c>
      <c r="V61" s="1">
        <f>$G61*I61</f>
        <v>70770</v>
      </c>
      <c r="Y61" s="1">
        <f>$B61*E61</f>
        <v>49440</v>
      </c>
      <c r="Z61" s="1">
        <f>$G61*J61</f>
        <v>74060</v>
      </c>
    </row>
    <row r="62" spans="2:26" x14ac:dyDescent="0.15">
      <c r="B62" s="15">
        <v>31</v>
      </c>
      <c r="C62" s="19">
        <f>SUM(D62:E62)</f>
        <v>3605</v>
      </c>
      <c r="D62" s="18">
        <v>1938</v>
      </c>
      <c r="E62" s="17">
        <v>1667</v>
      </c>
      <c r="F62" s="16"/>
      <c r="G62" s="15">
        <v>71</v>
      </c>
      <c r="H62" s="19">
        <f>SUM(I62:J62)</f>
        <v>2481</v>
      </c>
      <c r="I62" s="18">
        <v>1152</v>
      </c>
      <c r="J62" s="17">
        <v>1329</v>
      </c>
      <c r="K62" s="16"/>
      <c r="L62" s="15" t="s">
        <v>3</v>
      </c>
      <c r="M62" s="23">
        <f t="shared" si="0"/>
        <v>10.081237613613066</v>
      </c>
      <c r="N62" s="22">
        <f t="shared" si="0"/>
        <v>7.6364831719220163</v>
      </c>
      <c r="O62" s="22">
        <f t="shared" si="0"/>
        <v>12.59275935819616</v>
      </c>
      <c r="Q62" s="1">
        <f>$B62*C62</f>
        <v>111755</v>
      </c>
      <c r="R62" s="1">
        <f>$G62*H62</f>
        <v>176151</v>
      </c>
      <c r="U62" s="1">
        <f>$B62*D62</f>
        <v>60078</v>
      </c>
      <c r="V62" s="1">
        <f>$G62*I62</f>
        <v>81792</v>
      </c>
      <c r="Y62" s="1">
        <f>$B62*E62</f>
        <v>51677</v>
      </c>
      <c r="Z62" s="1">
        <f>$G62*J62</f>
        <v>94359</v>
      </c>
    </row>
    <row r="63" spans="2:26" x14ac:dyDescent="0.15">
      <c r="B63" s="15">
        <v>32</v>
      </c>
      <c r="C63" s="19">
        <f>SUM(D63:E63)</f>
        <v>3609</v>
      </c>
      <c r="D63" s="18">
        <v>1884</v>
      </c>
      <c r="E63" s="17">
        <v>1725</v>
      </c>
      <c r="F63" s="16"/>
      <c r="G63" s="15">
        <v>72</v>
      </c>
      <c r="H63" s="19">
        <f>SUM(I63:J63)</f>
        <v>2422</v>
      </c>
      <c r="I63" s="18">
        <v>1109</v>
      </c>
      <c r="J63" s="17">
        <v>1313</v>
      </c>
      <c r="K63" s="16"/>
      <c r="L63" s="15"/>
      <c r="M63" s="14"/>
      <c r="N63" s="13"/>
      <c r="O63" s="12"/>
      <c r="Q63" s="1">
        <f>$B63*C63</f>
        <v>115488</v>
      </c>
      <c r="R63" s="1">
        <f>$G63*H63</f>
        <v>174384</v>
      </c>
      <c r="U63" s="1">
        <f>$B63*D63</f>
        <v>60288</v>
      </c>
      <c r="V63" s="1">
        <f>$G63*I63</f>
        <v>79848</v>
      </c>
      <c r="Y63" s="1">
        <f>$B63*E63</f>
        <v>55200</v>
      </c>
      <c r="Z63" s="1">
        <f>$G63*J63</f>
        <v>94536</v>
      </c>
    </row>
    <row r="64" spans="2:26" x14ac:dyDescent="0.15">
      <c r="B64" s="15">
        <v>33</v>
      </c>
      <c r="C64" s="19">
        <f>SUM(D64:E64)</f>
        <v>3523</v>
      </c>
      <c r="D64" s="18">
        <v>1856</v>
      </c>
      <c r="E64" s="17">
        <v>1667</v>
      </c>
      <c r="F64" s="16"/>
      <c r="G64" s="15">
        <v>73</v>
      </c>
      <c r="H64" s="19">
        <f>SUM(I64:J64)</f>
        <v>2390</v>
      </c>
      <c r="I64" s="18">
        <v>1133</v>
      </c>
      <c r="J64" s="17">
        <v>1257</v>
      </c>
      <c r="K64" s="16"/>
      <c r="L64" s="15"/>
      <c r="M64" s="14"/>
      <c r="N64" s="13"/>
      <c r="O64" s="12"/>
      <c r="Q64" s="1">
        <f>$B64*C64</f>
        <v>116259</v>
      </c>
      <c r="R64" s="1">
        <f>$G64*H64</f>
        <v>174470</v>
      </c>
      <c r="U64" s="1">
        <f>$B64*D64</f>
        <v>61248</v>
      </c>
      <c r="V64" s="1">
        <f>$G64*I64</f>
        <v>82709</v>
      </c>
      <c r="Y64" s="1">
        <f>$B64*E64</f>
        <v>55011</v>
      </c>
      <c r="Z64" s="1">
        <f>$G64*J64</f>
        <v>91761</v>
      </c>
    </row>
    <row r="65" spans="2:27" x14ac:dyDescent="0.15">
      <c r="B65" s="15">
        <v>34</v>
      </c>
      <c r="C65" s="19">
        <f>SUM(D65:E65)</f>
        <v>3514</v>
      </c>
      <c r="D65" s="18">
        <v>1813</v>
      </c>
      <c r="E65" s="17">
        <v>1701</v>
      </c>
      <c r="F65" s="16"/>
      <c r="G65" s="15">
        <v>74</v>
      </c>
      <c r="H65" s="19">
        <f>SUM(I65:J65)</f>
        <v>2272</v>
      </c>
      <c r="I65" s="18">
        <v>1038</v>
      </c>
      <c r="J65" s="17">
        <v>1234</v>
      </c>
      <c r="K65" s="16"/>
      <c r="L65" s="15" t="s">
        <v>2</v>
      </c>
      <c r="M65" s="23">
        <f>SUM(Q75:S75)/SUM(M50:M52)+0.5</f>
        <v>44.189366500375861</v>
      </c>
      <c r="N65" s="22">
        <f>SUM(U75:W75)/SUM(N50:N52)+0.5</f>
        <v>42.897038123414333</v>
      </c>
      <c r="O65" s="22">
        <f>SUM(Y75:AA75)/SUM(O50:O52)+0.5</f>
        <v>45.516988925160405</v>
      </c>
      <c r="Q65" s="1">
        <f>$B65*C65</f>
        <v>119476</v>
      </c>
      <c r="R65" s="1">
        <f>$G65*H65</f>
        <v>168128</v>
      </c>
      <c r="U65" s="1">
        <f>$B65*D65</f>
        <v>61642</v>
      </c>
      <c r="V65" s="1">
        <f>$G65*I65</f>
        <v>76812</v>
      </c>
      <c r="Y65" s="1">
        <f>$B65*E65</f>
        <v>57834</v>
      </c>
      <c r="Z65" s="1">
        <f>$G65*J65</f>
        <v>91316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18464</v>
      </c>
      <c r="D67" s="21">
        <f>SUM(D69:D73)</f>
        <v>9657</v>
      </c>
      <c r="E67" s="21">
        <f>SUM(E69:E73)</f>
        <v>8807</v>
      </c>
      <c r="F67" s="16"/>
      <c r="G67" s="15" t="s">
        <v>0</v>
      </c>
      <c r="H67" s="19">
        <f>SUM(I67:J67)</f>
        <v>9251</v>
      </c>
      <c r="I67" s="21">
        <f>SUM(I69:I73)</f>
        <v>4079</v>
      </c>
      <c r="J67" s="21">
        <f>SUM(J69:J73)</f>
        <v>5172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3571</v>
      </c>
      <c r="D69" s="18">
        <v>1834</v>
      </c>
      <c r="E69" s="17">
        <v>1737</v>
      </c>
      <c r="F69" s="16"/>
      <c r="G69" s="15">
        <v>75</v>
      </c>
      <c r="H69" s="19">
        <f>SUM(I69:J69)</f>
        <v>2067</v>
      </c>
      <c r="I69" s="18">
        <v>919</v>
      </c>
      <c r="J69" s="17">
        <v>1148</v>
      </c>
      <c r="K69" s="16"/>
      <c r="L69" s="15"/>
      <c r="M69" s="14"/>
      <c r="N69" s="13"/>
      <c r="O69" s="12"/>
      <c r="Q69" s="1">
        <f>$B69*C69</f>
        <v>124985</v>
      </c>
      <c r="R69" s="1">
        <f>$G69*H69</f>
        <v>155025</v>
      </c>
      <c r="U69" s="1">
        <f>$B69*D69</f>
        <v>64190</v>
      </c>
      <c r="V69" s="1">
        <f>$G69*I69</f>
        <v>68925</v>
      </c>
      <c r="Y69" s="1">
        <f>$B69*E69</f>
        <v>60795</v>
      </c>
      <c r="Z69" s="1">
        <f>$G69*J69</f>
        <v>86100</v>
      </c>
    </row>
    <row r="70" spans="2:27" x14ac:dyDescent="0.15">
      <c r="B70" s="15">
        <v>36</v>
      </c>
      <c r="C70" s="19">
        <f>SUM(D70:E70)</f>
        <v>3655</v>
      </c>
      <c r="D70" s="18">
        <v>1913</v>
      </c>
      <c r="E70" s="17">
        <v>1742</v>
      </c>
      <c r="F70" s="16"/>
      <c r="G70" s="15">
        <v>76</v>
      </c>
      <c r="H70" s="19">
        <f>SUM(I70:J70)</f>
        <v>1791</v>
      </c>
      <c r="I70" s="18">
        <v>793</v>
      </c>
      <c r="J70" s="17">
        <v>998</v>
      </c>
      <c r="K70" s="16"/>
      <c r="L70" s="15"/>
      <c r="M70" s="14"/>
      <c r="N70" s="13"/>
      <c r="O70" s="12"/>
      <c r="Q70" s="1">
        <f>$B70*C70</f>
        <v>131580</v>
      </c>
      <c r="R70" s="1">
        <f>$G70*H70</f>
        <v>136116</v>
      </c>
      <c r="U70" s="1">
        <f>$B70*D70</f>
        <v>68868</v>
      </c>
      <c r="V70" s="1">
        <f>$G70*I70</f>
        <v>60268</v>
      </c>
      <c r="Y70" s="1">
        <f>$B70*E70</f>
        <v>62712</v>
      </c>
      <c r="Z70" s="1">
        <f>$G70*J70</f>
        <v>75848</v>
      </c>
    </row>
    <row r="71" spans="2:27" ht="13.5" customHeight="1" x14ac:dyDescent="0.15">
      <c r="B71" s="15">
        <v>37</v>
      </c>
      <c r="C71" s="19">
        <f>SUM(D71:E71)</f>
        <v>3753</v>
      </c>
      <c r="D71" s="18">
        <v>1977</v>
      </c>
      <c r="E71" s="17">
        <v>1776</v>
      </c>
      <c r="F71" s="16"/>
      <c r="G71" s="15">
        <v>77</v>
      </c>
      <c r="H71" s="19">
        <f>SUM(I71:J71)</f>
        <v>1794</v>
      </c>
      <c r="I71" s="18">
        <v>845</v>
      </c>
      <c r="J71" s="17">
        <v>949</v>
      </c>
      <c r="K71" s="16"/>
      <c r="L71" s="15"/>
      <c r="M71" s="14"/>
      <c r="N71" s="13"/>
      <c r="O71" s="12"/>
      <c r="P71" s="20"/>
      <c r="Q71" s="1">
        <f>$B71*C71</f>
        <v>138861</v>
      </c>
      <c r="R71" s="1">
        <f>$G71*H71</f>
        <v>138138</v>
      </c>
      <c r="U71" s="1">
        <f>$B71*D71</f>
        <v>73149</v>
      </c>
      <c r="V71" s="1">
        <f>$G71*I71</f>
        <v>65065</v>
      </c>
      <c r="Y71" s="1">
        <f>$B71*E71</f>
        <v>65712</v>
      </c>
      <c r="Z71" s="1">
        <f>$G71*J71</f>
        <v>73073</v>
      </c>
    </row>
    <row r="72" spans="2:27" x14ac:dyDescent="0.15">
      <c r="B72" s="15">
        <v>38</v>
      </c>
      <c r="C72" s="19">
        <f>SUM(D72:E72)</f>
        <v>3784</v>
      </c>
      <c r="D72" s="18">
        <v>1963</v>
      </c>
      <c r="E72" s="17">
        <v>1821</v>
      </c>
      <c r="F72" s="16"/>
      <c r="G72" s="15">
        <v>78</v>
      </c>
      <c r="H72" s="19">
        <f>SUM(I72:J72)</f>
        <v>1790</v>
      </c>
      <c r="I72" s="18">
        <v>766</v>
      </c>
      <c r="J72" s="17">
        <v>1024</v>
      </c>
      <c r="K72" s="16"/>
      <c r="L72" s="15"/>
      <c r="M72" s="14"/>
      <c r="N72" s="13"/>
      <c r="O72" s="12"/>
      <c r="P72" s="20"/>
      <c r="Q72" s="1">
        <f>$B72*C72</f>
        <v>143792</v>
      </c>
      <c r="R72" s="1">
        <f>$G72*H72</f>
        <v>139620</v>
      </c>
      <c r="U72" s="1">
        <f>$B72*D72</f>
        <v>74594</v>
      </c>
      <c r="V72" s="1">
        <f>$G72*I72</f>
        <v>59748</v>
      </c>
      <c r="Y72" s="1">
        <f>$B72*E72</f>
        <v>69198</v>
      </c>
      <c r="Z72" s="1">
        <f>$G72*J72</f>
        <v>79872</v>
      </c>
    </row>
    <row r="73" spans="2:27" x14ac:dyDescent="0.15">
      <c r="B73" s="15">
        <v>39</v>
      </c>
      <c r="C73" s="19">
        <f>SUM(D73:E73)</f>
        <v>3701</v>
      </c>
      <c r="D73" s="18">
        <v>1970</v>
      </c>
      <c r="E73" s="17">
        <v>1731</v>
      </c>
      <c r="F73" s="16"/>
      <c r="G73" s="15">
        <v>79</v>
      </c>
      <c r="H73" s="19">
        <f>SUM(I73:J73)</f>
        <v>1809</v>
      </c>
      <c r="I73" s="18">
        <v>756</v>
      </c>
      <c r="J73" s="17">
        <v>1053</v>
      </c>
      <c r="K73" s="16"/>
      <c r="L73" s="15"/>
      <c r="M73" s="14"/>
      <c r="N73" s="13"/>
      <c r="O73" s="12"/>
      <c r="Q73" s="1">
        <f>$B73*C73</f>
        <v>144339</v>
      </c>
      <c r="R73" s="1">
        <f>$G73*H73</f>
        <v>142911</v>
      </c>
      <c r="U73" s="1">
        <f>$B73*D73</f>
        <v>76830</v>
      </c>
      <c r="V73" s="1">
        <f>$G73*I73</f>
        <v>59724</v>
      </c>
      <c r="Y73" s="1">
        <f>$B73*E73</f>
        <v>67509</v>
      </c>
      <c r="Z73" s="1">
        <f>$G73*J73</f>
        <v>83187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2323188</v>
      </c>
      <c r="R75" s="1">
        <f>SUM(R13:R73)</f>
        <v>6680977</v>
      </c>
      <c r="S75" s="1">
        <f>SUM(S13:S73)</f>
        <v>1224739</v>
      </c>
      <c r="U75" s="1">
        <f>SUM(U13:U73)</f>
        <v>1225923</v>
      </c>
      <c r="V75" s="1">
        <f>SUM(V13:V73)</f>
        <v>3382263</v>
      </c>
      <c r="W75" s="1">
        <f>SUM(W13:W73)</f>
        <v>421841</v>
      </c>
      <c r="Y75" s="1">
        <f>SUM(Y13:Y73)</f>
        <v>1097265</v>
      </c>
      <c r="Z75" s="1">
        <f>SUM(Z13:Z73)</f>
        <v>3298714</v>
      </c>
      <c r="AA75" s="1">
        <f>SUM(AA13:AA73)</f>
        <v>802898</v>
      </c>
    </row>
  </sheetData>
  <mergeCells count="6">
    <mergeCell ref="M7:O7"/>
    <mergeCell ref="B7:B8"/>
    <mergeCell ref="C7:E7"/>
    <mergeCell ref="G7:G8"/>
    <mergeCell ref="H7:J7"/>
    <mergeCell ref="L7:L8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kanagawa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2019-01-05T03:42:30Z</dcterms:created>
  <dcterms:modified xsi:type="dcterms:W3CDTF">2019-01-05T03:42:36Z</dcterms:modified>
</cp:coreProperties>
</file>