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総括表" sheetId="1" r:id="rId1"/>
  </sheets>
  <definedNames>
    <definedName name="_xlnm.Print_Area" localSheetId="0">総括表!$A$1:$AD$239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7" i="1" l="1"/>
  <c r="AC7" i="1"/>
  <c r="G10" i="1"/>
  <c r="M10" i="1" s="1"/>
  <c r="J10" i="1"/>
  <c r="J140" i="1" s="1"/>
  <c r="AB10" i="1"/>
  <c r="AC10" i="1"/>
  <c r="M13" i="1"/>
  <c r="N13" i="1"/>
  <c r="AB13" i="1"/>
  <c r="AC13" i="1"/>
  <c r="M16" i="1"/>
  <c r="N16" i="1"/>
  <c r="V16" i="1"/>
  <c r="AB16" i="1" s="1"/>
  <c r="Y16" i="1"/>
  <c r="M19" i="1"/>
  <c r="N19" i="1"/>
  <c r="AB19" i="1"/>
  <c r="AC19" i="1"/>
  <c r="M22" i="1"/>
  <c r="N22" i="1"/>
  <c r="V22" i="1"/>
  <c r="Y22" i="1"/>
  <c r="AB22" i="1"/>
  <c r="AC22" i="1"/>
  <c r="G25" i="1"/>
  <c r="J25" i="1"/>
  <c r="M25" i="1"/>
  <c r="N25" i="1"/>
  <c r="AB25" i="1"/>
  <c r="AC25" i="1"/>
  <c r="M28" i="1"/>
  <c r="N28" i="1"/>
  <c r="V28" i="1"/>
  <c r="Y28" i="1"/>
  <c r="AB28" i="1"/>
  <c r="AC28" i="1"/>
  <c r="M31" i="1"/>
  <c r="N31" i="1"/>
  <c r="AB31" i="1"/>
  <c r="AC31" i="1"/>
  <c r="G34" i="1"/>
  <c r="J34" i="1"/>
  <c r="M34" i="1"/>
  <c r="N34" i="1"/>
  <c r="AB34" i="1"/>
  <c r="AC34" i="1"/>
  <c r="M37" i="1"/>
  <c r="N37" i="1"/>
  <c r="AB37" i="1"/>
  <c r="AC37" i="1"/>
  <c r="G40" i="1"/>
  <c r="M40" i="1" s="1"/>
  <c r="J40" i="1"/>
  <c r="AB40" i="1"/>
  <c r="AC40" i="1"/>
  <c r="M43" i="1"/>
  <c r="N43" i="1"/>
  <c r="AB43" i="1"/>
  <c r="AC43" i="1"/>
  <c r="M52" i="1"/>
  <c r="N52" i="1"/>
  <c r="AB52" i="1"/>
  <c r="AC52" i="1"/>
  <c r="G55" i="1"/>
  <c r="J55" i="1"/>
  <c r="M55" i="1"/>
  <c r="N55" i="1"/>
  <c r="AB55" i="1"/>
  <c r="AC55" i="1"/>
  <c r="M58" i="1"/>
  <c r="N58" i="1"/>
  <c r="AB58" i="1"/>
  <c r="AC58" i="1"/>
  <c r="M61" i="1"/>
  <c r="N61" i="1"/>
  <c r="AB61" i="1"/>
  <c r="AC61" i="1"/>
  <c r="M64" i="1"/>
  <c r="N64" i="1"/>
  <c r="AB64" i="1"/>
  <c r="AC64" i="1"/>
  <c r="M67" i="1"/>
  <c r="N67" i="1"/>
  <c r="V67" i="1"/>
  <c r="Y67" i="1"/>
  <c r="AB67" i="1"/>
  <c r="AC67" i="1"/>
  <c r="G70" i="1"/>
  <c r="J70" i="1"/>
  <c r="M70" i="1"/>
  <c r="N70" i="1"/>
  <c r="AB70" i="1"/>
  <c r="AC70" i="1"/>
  <c r="M73" i="1"/>
  <c r="N73" i="1"/>
  <c r="AB73" i="1"/>
  <c r="AC73" i="1"/>
  <c r="M76" i="1"/>
  <c r="N76" i="1"/>
  <c r="AB76" i="1"/>
  <c r="AC76" i="1"/>
  <c r="G79" i="1"/>
  <c r="M79" i="1" s="1"/>
  <c r="J79" i="1"/>
  <c r="V79" i="1"/>
  <c r="AB79" i="1" s="1"/>
  <c r="Y79" i="1"/>
  <c r="M82" i="1"/>
  <c r="N82" i="1"/>
  <c r="AB82" i="1"/>
  <c r="AC82" i="1"/>
  <c r="M85" i="1"/>
  <c r="N85" i="1"/>
  <c r="AB85" i="1"/>
  <c r="AC85" i="1"/>
  <c r="M88" i="1"/>
  <c r="N88" i="1"/>
  <c r="AB88" i="1"/>
  <c r="AC88" i="1"/>
  <c r="M91" i="1"/>
  <c r="N91" i="1"/>
  <c r="V91" i="1"/>
  <c r="Y91" i="1"/>
  <c r="AB91" i="1"/>
  <c r="AC91" i="1"/>
  <c r="M98" i="1"/>
  <c r="N98" i="1"/>
  <c r="AB98" i="1"/>
  <c r="M101" i="1"/>
  <c r="N101" i="1"/>
  <c r="V101" i="1"/>
  <c r="Y101" i="1"/>
  <c r="AC101" i="1" s="1"/>
  <c r="AB101" i="1"/>
  <c r="M104" i="1"/>
  <c r="N104" i="1"/>
  <c r="AB104" i="1"/>
  <c r="AC104" i="1"/>
  <c r="M107" i="1"/>
  <c r="N107" i="1"/>
  <c r="AB107" i="1"/>
  <c r="AC107" i="1"/>
  <c r="M110" i="1"/>
  <c r="N110" i="1"/>
  <c r="AB110" i="1"/>
  <c r="AC110" i="1"/>
  <c r="M113" i="1"/>
  <c r="N113" i="1"/>
  <c r="AB113" i="1"/>
  <c r="AC113" i="1"/>
  <c r="G116" i="1"/>
  <c r="J116" i="1"/>
  <c r="N116" i="1" s="1"/>
  <c r="M116" i="1"/>
  <c r="V116" i="1"/>
  <c r="Y116" i="1"/>
  <c r="AC116" i="1" s="1"/>
  <c r="AB116" i="1"/>
  <c r="M119" i="1"/>
  <c r="N119" i="1"/>
  <c r="AB119" i="1"/>
  <c r="AC119" i="1"/>
  <c r="M122" i="1"/>
  <c r="N122" i="1"/>
  <c r="V122" i="1"/>
  <c r="AB122" i="1" s="1"/>
  <c r="Y122" i="1"/>
  <c r="G125" i="1"/>
  <c r="M125" i="1" s="1"/>
  <c r="J125" i="1"/>
  <c r="AB125" i="1"/>
  <c r="AC125" i="1"/>
  <c r="M128" i="1"/>
  <c r="N128" i="1"/>
  <c r="V128" i="1"/>
  <c r="AB128" i="1" s="1"/>
  <c r="Y128" i="1"/>
  <c r="M131" i="1"/>
  <c r="AB131" i="1"/>
  <c r="AC131" i="1"/>
  <c r="M134" i="1"/>
  <c r="AB134" i="1"/>
  <c r="AC134" i="1"/>
  <c r="AB137" i="1"/>
  <c r="AC137" i="1"/>
  <c r="G140" i="1"/>
  <c r="AB140" i="1"/>
  <c r="AC140" i="1"/>
  <c r="M150" i="1"/>
  <c r="N150" i="1"/>
  <c r="V150" i="1"/>
  <c r="AB150" i="1" s="1"/>
  <c r="Y150" i="1"/>
  <c r="M153" i="1"/>
  <c r="N153" i="1"/>
  <c r="AB153" i="1"/>
  <c r="AC153" i="1"/>
  <c r="M156" i="1"/>
  <c r="N156" i="1"/>
  <c r="M159" i="1"/>
  <c r="N159" i="1"/>
  <c r="G162" i="1"/>
  <c r="M162" i="1" s="1"/>
  <c r="J162" i="1"/>
  <c r="M165" i="1"/>
  <c r="N165" i="1"/>
  <c r="G168" i="1"/>
  <c r="N168" i="1" s="1"/>
  <c r="J168" i="1"/>
  <c r="M168" i="1"/>
  <c r="M171" i="1"/>
  <c r="N171" i="1"/>
  <c r="M174" i="1"/>
  <c r="N174" i="1"/>
  <c r="M177" i="1"/>
  <c r="N177" i="1"/>
  <c r="M180" i="1"/>
  <c r="N180" i="1"/>
  <c r="M183" i="1"/>
  <c r="N183" i="1"/>
  <c r="G186" i="1"/>
  <c r="N186" i="1" s="1"/>
  <c r="J186" i="1"/>
  <c r="M189" i="1"/>
  <c r="N189" i="1"/>
  <c r="Y189" i="1"/>
  <c r="M196" i="1"/>
  <c r="AB196" i="1"/>
  <c r="AC196" i="1"/>
  <c r="G199" i="1"/>
  <c r="J199" i="1"/>
  <c r="M199" i="1"/>
  <c r="N199" i="1"/>
  <c r="AB199" i="1"/>
  <c r="AC199" i="1"/>
  <c r="M202" i="1"/>
  <c r="N202" i="1"/>
  <c r="AB202" i="1"/>
  <c r="AC202" i="1"/>
  <c r="M205" i="1"/>
  <c r="N205" i="1"/>
  <c r="AB205" i="1"/>
  <c r="AC205" i="1"/>
  <c r="G208" i="1"/>
  <c r="M208" i="1" s="1"/>
  <c r="J208" i="1"/>
  <c r="AB208" i="1"/>
  <c r="AC208" i="1"/>
  <c r="M211" i="1"/>
  <c r="N211" i="1"/>
  <c r="V211" i="1"/>
  <c r="AB211" i="1" s="1"/>
  <c r="Y211" i="1"/>
  <c r="G214" i="1"/>
  <c r="M214" i="1" s="1"/>
  <c r="J214" i="1"/>
  <c r="AB214" i="1"/>
  <c r="AC214" i="1"/>
  <c r="M217" i="1"/>
  <c r="N217" i="1"/>
  <c r="AB217" i="1"/>
  <c r="AC217" i="1"/>
  <c r="M220" i="1"/>
  <c r="N220" i="1"/>
  <c r="AB220" i="1"/>
  <c r="AC220" i="1"/>
  <c r="M223" i="1"/>
  <c r="N223" i="1"/>
  <c r="G226" i="1"/>
  <c r="M226" i="1" s="1"/>
  <c r="J226" i="1"/>
  <c r="M229" i="1"/>
  <c r="N229" i="1"/>
  <c r="G232" i="1"/>
  <c r="J232" i="1"/>
  <c r="M232" i="1"/>
  <c r="N232" i="1"/>
  <c r="M235" i="1"/>
  <c r="N235" i="1"/>
  <c r="G238" i="1"/>
  <c r="M238" i="1" s="1"/>
  <c r="J238" i="1"/>
  <c r="Y235" i="1" s="1"/>
  <c r="Y238" i="1" l="1"/>
  <c r="N162" i="1"/>
  <c r="AC150" i="1"/>
  <c r="N140" i="1"/>
  <c r="AC128" i="1"/>
  <c r="N125" i="1"/>
  <c r="AC122" i="1"/>
  <c r="N238" i="1"/>
  <c r="N226" i="1"/>
  <c r="N214" i="1"/>
  <c r="AC211" i="1"/>
  <c r="N208" i="1"/>
  <c r="V189" i="1"/>
  <c r="M186" i="1"/>
  <c r="M140" i="1"/>
  <c r="AC79" i="1"/>
  <c r="N79" i="1"/>
  <c r="N40" i="1"/>
  <c r="AC16" i="1"/>
  <c r="N10" i="1"/>
  <c r="V235" i="1"/>
  <c r="AB235" i="1" l="1"/>
  <c r="AC235" i="1"/>
  <c r="AC189" i="1"/>
  <c r="AB189" i="1"/>
  <c r="V238" i="1"/>
  <c r="AB238" i="1" l="1"/>
  <c r="AC238" i="1"/>
</calcChain>
</file>

<file path=xl/sharedStrings.xml><?xml version="1.0" encoding="utf-8"?>
<sst xmlns="http://schemas.openxmlformats.org/spreadsheetml/2006/main" count="167" uniqueCount="126">
  <si>
    <t>合計</t>
    <rPh sb="0" eb="2">
      <t>ゴウケイ</t>
    </rPh>
    <phoneticPr fontId="6"/>
  </si>
  <si>
    <t>高速鉄道事業債</t>
    <rPh sb="0" eb="2">
      <t>コウソク</t>
    </rPh>
    <rPh sb="2" eb="4">
      <t>テツドウ</t>
    </rPh>
    <rPh sb="4" eb="6">
      <t>ジギョウ</t>
    </rPh>
    <rPh sb="6" eb="7">
      <t>サイ</t>
    </rPh>
    <phoneticPr fontId="6"/>
  </si>
  <si>
    <t>計</t>
    <rPh sb="0" eb="1">
      <t>ケイ</t>
    </rPh>
    <phoneticPr fontId="6"/>
  </si>
  <si>
    <t>建設改良費</t>
  </si>
  <si>
    <t>自動車事業債</t>
    <rPh sb="0" eb="3">
      <t>ジドウシャ</t>
    </rPh>
    <rPh sb="3" eb="5">
      <t>ジギョウ</t>
    </rPh>
    <rPh sb="5" eb="6">
      <t>サイ</t>
    </rPh>
    <phoneticPr fontId="6"/>
  </si>
  <si>
    <t>工業用水道施設
整備事業費</t>
    <rPh sb="0" eb="3">
      <t>コウギョウヨウ</t>
    </rPh>
    <rPh sb="3" eb="5">
      <t>スイドウ</t>
    </rPh>
    <rPh sb="5" eb="7">
      <t>シセツ</t>
    </rPh>
    <rPh sb="8" eb="10">
      <t>セイビ</t>
    </rPh>
    <rPh sb="10" eb="12">
      <t>ジギョウ</t>
    </rPh>
    <rPh sb="12" eb="13">
      <t>ヒ</t>
    </rPh>
    <phoneticPr fontId="6"/>
  </si>
  <si>
    <t>工業用水道
事業債</t>
    <rPh sb="0" eb="3">
      <t>コウギョウヨウ</t>
    </rPh>
    <rPh sb="3" eb="5">
      <t>スイドウ</t>
    </rPh>
    <rPh sb="6" eb="8">
      <t>ジギョウ</t>
    </rPh>
    <rPh sb="8" eb="9">
      <t>サイ</t>
    </rPh>
    <phoneticPr fontId="6"/>
  </si>
  <si>
    <t>借換資金</t>
    <rPh sb="0" eb="2">
      <t>カリカエ</t>
    </rPh>
    <rPh sb="2" eb="4">
      <t>シキン</t>
    </rPh>
    <phoneticPr fontId="6"/>
  </si>
  <si>
    <t>みなと赤十字病院
建設改良費</t>
    <rPh sb="3" eb="8">
      <t>セキジュウジビョウイン</t>
    </rPh>
    <rPh sb="9" eb="11">
      <t>ケンセツ</t>
    </rPh>
    <rPh sb="11" eb="13">
      <t>カイリョウ</t>
    </rPh>
    <rPh sb="13" eb="14">
      <t>ヒ</t>
    </rPh>
    <phoneticPr fontId="6"/>
  </si>
  <si>
    <t>基幹施設整備事業費</t>
    <rPh sb="0" eb="2">
      <t>キカン</t>
    </rPh>
    <rPh sb="2" eb="4">
      <t>シセツ</t>
    </rPh>
    <rPh sb="4" eb="6">
      <t>セイビ</t>
    </rPh>
    <rPh sb="6" eb="8">
      <t>ジギョウ</t>
    </rPh>
    <rPh sb="8" eb="9">
      <t>ヒ</t>
    </rPh>
    <phoneticPr fontId="6"/>
  </si>
  <si>
    <t>脳卒中・神経脊椎
センター建設改良費</t>
    <rPh sb="0" eb="3">
      <t>ノウソッチュウ</t>
    </rPh>
    <rPh sb="4" eb="6">
      <t>シンケイ</t>
    </rPh>
    <rPh sb="6" eb="8">
      <t>セキツイ</t>
    </rPh>
    <rPh sb="13" eb="15">
      <t>ケンセツ</t>
    </rPh>
    <rPh sb="15" eb="17">
      <t>カイリョウ</t>
    </rPh>
    <rPh sb="17" eb="18">
      <t>ヒ</t>
    </rPh>
    <phoneticPr fontId="6"/>
  </si>
  <si>
    <t>配水管整備事業費</t>
    <rPh sb="0" eb="3">
      <t>ハイスイカン</t>
    </rPh>
    <rPh sb="3" eb="5">
      <t>セイビ</t>
    </rPh>
    <rPh sb="5" eb="7">
      <t>ジギョウ</t>
    </rPh>
    <rPh sb="7" eb="8">
      <t>ヒ</t>
    </rPh>
    <phoneticPr fontId="6"/>
  </si>
  <si>
    <t>市民病院
建設改良費等</t>
    <rPh sb="0" eb="2">
      <t>シミン</t>
    </rPh>
    <rPh sb="2" eb="4">
      <t>ビョウイン</t>
    </rPh>
    <rPh sb="5" eb="7">
      <t>ケンセツ</t>
    </rPh>
    <rPh sb="7" eb="9">
      <t>カイリョウ</t>
    </rPh>
    <rPh sb="9" eb="10">
      <t>ヒ</t>
    </rPh>
    <rPh sb="10" eb="11">
      <t>ナド</t>
    </rPh>
    <phoneticPr fontId="6"/>
  </si>
  <si>
    <t>水道事業債</t>
    <rPh sb="0" eb="2">
      <t>スイドウ</t>
    </rPh>
    <rPh sb="2" eb="4">
      <t>ジギョウ</t>
    </rPh>
    <rPh sb="4" eb="5">
      <t>サイ</t>
    </rPh>
    <phoneticPr fontId="6"/>
  </si>
  <si>
    <t>病院事業債</t>
    <rPh sb="0" eb="2">
      <t>ビョウイン</t>
    </rPh>
    <rPh sb="2" eb="4">
      <t>ジギョウ</t>
    </rPh>
    <rPh sb="4" eb="5">
      <t>サイ</t>
    </rPh>
    <phoneticPr fontId="6"/>
  </si>
  <si>
    <t>資本費平準化債</t>
    <rPh sb="0" eb="2">
      <t>シホン</t>
    </rPh>
    <rPh sb="2" eb="3">
      <t>ヒ</t>
    </rPh>
    <rPh sb="3" eb="6">
      <t>ヘイジュンカ</t>
    </rPh>
    <rPh sb="6" eb="7">
      <t>サイ</t>
    </rPh>
    <phoneticPr fontId="6"/>
  </si>
  <si>
    <t>埋立事業債</t>
    <rPh sb="0" eb="2">
      <t>ウメタテ</t>
    </rPh>
    <rPh sb="2" eb="4">
      <t>ジギョウ</t>
    </rPh>
    <rPh sb="4" eb="5">
      <t>サイ</t>
    </rPh>
    <phoneticPr fontId="6"/>
  </si>
  <si>
    <t>特別減収対策企業債</t>
    <rPh sb="0" eb="2">
      <t>トクベツ</t>
    </rPh>
    <rPh sb="2" eb="4">
      <t>ゲンシュウ</t>
    </rPh>
    <rPh sb="4" eb="6">
      <t>タイサク</t>
    </rPh>
    <rPh sb="6" eb="8">
      <t>キギョウ</t>
    </rPh>
    <rPh sb="8" eb="9">
      <t>サイ</t>
    </rPh>
    <phoneticPr fontId="6"/>
  </si>
  <si>
    <t>下水道整備事業費</t>
    <rPh sb="0" eb="3">
      <t>ゲスイドウ</t>
    </rPh>
    <rPh sb="3" eb="5">
      <t>セイビ</t>
    </rPh>
    <rPh sb="5" eb="7">
      <t>ジギョウ</t>
    </rPh>
    <rPh sb="7" eb="8">
      <t>ヒ</t>
    </rPh>
    <phoneticPr fontId="6"/>
  </si>
  <si>
    <t>特例債</t>
    <rPh sb="0" eb="2">
      <t>トクレイ</t>
    </rPh>
    <rPh sb="2" eb="3">
      <t>サイ</t>
    </rPh>
    <phoneticPr fontId="6"/>
  </si>
  <si>
    <t>下水道事業債</t>
    <rPh sb="0" eb="3">
      <t>ゲスイドウ</t>
    </rPh>
    <rPh sb="3" eb="5">
      <t>ジギョウ</t>
    </rPh>
    <rPh sb="5" eb="6">
      <t>サイ</t>
    </rPh>
    <phoneticPr fontId="6"/>
  </si>
  <si>
    <t>建設改良費</t>
    <rPh sb="0" eb="2">
      <t>ケンセツ</t>
    </rPh>
    <rPh sb="2" eb="4">
      <t>カイリョウ</t>
    </rPh>
    <rPh sb="4" eb="5">
      <t>ヒ</t>
    </rPh>
    <phoneticPr fontId="6"/>
  </si>
  <si>
    <t>（公営企業会計）</t>
    <rPh sb="1" eb="3">
      <t>コウエイ</t>
    </rPh>
    <rPh sb="3" eb="5">
      <t>キギョウ</t>
    </rPh>
    <rPh sb="5" eb="7">
      <t>カイケイ</t>
    </rPh>
    <phoneticPr fontId="6"/>
  </si>
  <si>
    <t xml:space="preserve">計 </t>
    <rPh sb="0" eb="1">
      <t>ケイ</t>
    </rPh>
    <phoneticPr fontId="6"/>
  </si>
  <si>
    <t>都市開発資金事業費</t>
    <rPh sb="0" eb="2">
      <t>トシ</t>
    </rPh>
    <rPh sb="2" eb="4">
      <t>カイハツ</t>
    </rPh>
    <rPh sb="4" eb="6">
      <t>シキン</t>
    </rPh>
    <rPh sb="6" eb="8">
      <t>ジギョウ</t>
    </rPh>
    <rPh sb="8" eb="9">
      <t>ヒ</t>
    </rPh>
    <phoneticPr fontId="6"/>
  </si>
  <si>
    <t>公共事業用地債</t>
    <rPh sb="0" eb="2">
      <t>コウキョウ</t>
    </rPh>
    <rPh sb="2" eb="4">
      <t>ジギョウ</t>
    </rPh>
    <rPh sb="4" eb="6">
      <t>ヨウチ</t>
    </rPh>
    <rPh sb="6" eb="7">
      <t>サイ</t>
    </rPh>
    <phoneticPr fontId="6"/>
  </si>
  <si>
    <t>緑化推進費</t>
    <rPh sb="0" eb="2">
      <t>リョッカ</t>
    </rPh>
    <rPh sb="2" eb="4">
      <t>スイシン</t>
    </rPh>
    <rPh sb="4" eb="5">
      <t>ヒ</t>
    </rPh>
    <phoneticPr fontId="6"/>
  </si>
  <si>
    <t>樹林地保全費</t>
    <rPh sb="0" eb="2">
      <t>ジュリン</t>
    </rPh>
    <rPh sb="2" eb="3">
      <t>チ</t>
    </rPh>
    <rPh sb="3" eb="5">
      <t>ホゼン</t>
    </rPh>
    <rPh sb="5" eb="6">
      <t>ヒ</t>
    </rPh>
    <phoneticPr fontId="6"/>
  </si>
  <si>
    <t>緑化推進創造費</t>
    <rPh sb="0" eb="2">
      <t>リョクカ</t>
    </rPh>
    <rPh sb="2" eb="4">
      <t>スイシン</t>
    </rPh>
    <rPh sb="4" eb="6">
      <t>ソウゾウ</t>
    </rPh>
    <rPh sb="6" eb="7">
      <t>ヒ</t>
    </rPh>
    <phoneticPr fontId="6"/>
  </si>
  <si>
    <t>都市農地保全費</t>
  </si>
  <si>
    <t>樹林地保全創造費</t>
    <phoneticPr fontId="6"/>
  </si>
  <si>
    <t>みどり保全
創造事業債</t>
    <rPh sb="3" eb="5">
      <t>ホゼン</t>
    </rPh>
    <rPh sb="6" eb="8">
      <t>ソウゾウ</t>
    </rPh>
    <rPh sb="8" eb="10">
      <t>ジギョウ</t>
    </rPh>
    <rPh sb="10" eb="11">
      <t>サイ</t>
    </rPh>
    <phoneticPr fontId="6"/>
  </si>
  <si>
    <t>舞岡地区新墓園
整備費</t>
    <rPh sb="0" eb="2">
      <t>マイオカ</t>
    </rPh>
    <rPh sb="2" eb="4">
      <t>チク</t>
    </rPh>
    <rPh sb="4" eb="5">
      <t>シン</t>
    </rPh>
    <rPh sb="5" eb="7">
      <t>ボエン</t>
    </rPh>
    <rPh sb="8" eb="10">
      <t>セイビ</t>
    </rPh>
    <rPh sb="10" eb="11">
      <t>ヒ</t>
    </rPh>
    <phoneticPr fontId="6"/>
  </si>
  <si>
    <t>新墓園事業債</t>
    <rPh sb="0" eb="1">
      <t>シン</t>
    </rPh>
    <rPh sb="1" eb="2">
      <t>ハカ</t>
    </rPh>
    <rPh sb="2" eb="3">
      <t>エン</t>
    </rPh>
    <rPh sb="3" eb="5">
      <t>ジギョウ</t>
    </rPh>
    <rPh sb="5" eb="6">
      <t>サイ</t>
    </rPh>
    <phoneticPr fontId="6"/>
  </si>
  <si>
    <t>中山駅南口地区
事業費</t>
    <rPh sb="0" eb="2">
      <t>ナカヤマ</t>
    </rPh>
    <rPh sb="2" eb="3">
      <t>エキ</t>
    </rPh>
    <rPh sb="3" eb="5">
      <t>ミナミグチ</t>
    </rPh>
    <rPh sb="5" eb="7">
      <t>チク</t>
    </rPh>
    <rPh sb="8" eb="10">
      <t>ジギョウ</t>
    </rPh>
    <rPh sb="10" eb="11">
      <t>ヒ</t>
    </rPh>
    <phoneticPr fontId="6"/>
  </si>
  <si>
    <t>瀬谷駅南口第１地区
事業費</t>
    <phoneticPr fontId="6"/>
  </si>
  <si>
    <t>泉ゆめが丘地区
事業費</t>
    <phoneticPr fontId="6"/>
  </si>
  <si>
    <t>千円</t>
    <rPh sb="0" eb="2">
      <t>センエン</t>
    </rPh>
    <phoneticPr fontId="6"/>
  </si>
  <si>
    <t>借換債</t>
    <rPh sb="0" eb="3">
      <t>カリカエサイ</t>
    </rPh>
    <phoneticPr fontId="6"/>
  </si>
  <si>
    <t>横浜駅きた西口鶴屋
地区事業費</t>
  </si>
  <si>
    <t>比　　較</t>
    <rPh sb="0" eb="1">
      <t>ヒ</t>
    </rPh>
    <rPh sb="3" eb="4">
      <t>クラ</t>
    </rPh>
    <phoneticPr fontId="6"/>
  </si>
  <si>
    <t>前　年　度</t>
    <rPh sb="0" eb="1">
      <t>マエ</t>
    </rPh>
    <rPh sb="2" eb="3">
      <t>トシ</t>
    </rPh>
    <rPh sb="4" eb="5">
      <t>ド</t>
    </rPh>
    <phoneticPr fontId="6"/>
  </si>
  <si>
    <t>本　年　度</t>
    <rPh sb="0" eb="1">
      <t>ホン</t>
    </rPh>
    <rPh sb="2" eb="3">
      <t>トシ</t>
    </rPh>
    <rPh sb="4" eb="5">
      <t>ド</t>
    </rPh>
    <phoneticPr fontId="6"/>
  </si>
  <si>
    <t>区　　　　　分</t>
    <rPh sb="0" eb="1">
      <t>ク</t>
    </rPh>
    <rPh sb="6" eb="7">
      <t>ブン</t>
    </rPh>
    <phoneticPr fontId="6"/>
  </si>
  <si>
    <t>比　　　較</t>
    <rPh sb="0" eb="1">
      <t>ヒ</t>
    </rPh>
    <rPh sb="4" eb="5">
      <t>クラ</t>
    </rPh>
    <phoneticPr fontId="6"/>
  </si>
  <si>
    <t>東高島駅北地区
事業費</t>
  </si>
  <si>
    <t>旧上瀬谷通信施設
地区事業費</t>
    <rPh sb="0" eb="1">
      <t>キュウ</t>
    </rPh>
    <rPh sb="1" eb="2">
      <t>カミ</t>
    </rPh>
    <rPh sb="2" eb="4">
      <t>セヤ</t>
    </rPh>
    <rPh sb="4" eb="6">
      <t>ツウシン</t>
    </rPh>
    <rPh sb="6" eb="8">
      <t>シセツ</t>
    </rPh>
    <rPh sb="9" eb="11">
      <t>チク</t>
    </rPh>
    <rPh sb="11" eb="13">
      <t>ジギョウ</t>
    </rPh>
    <rPh sb="13" eb="14">
      <t>ヒ</t>
    </rPh>
    <phoneticPr fontId="6"/>
  </si>
  <si>
    <t>綱島駅東口周辺
事業費</t>
    <rPh sb="3" eb="5">
      <t>ヒガシグチ</t>
    </rPh>
    <phoneticPr fontId="6"/>
  </si>
  <si>
    <t>二ツ橋北部第１期
地区事業費</t>
    <rPh sb="0" eb="1">
      <t>フタ</t>
    </rPh>
    <rPh sb="2" eb="3">
      <t>バシ</t>
    </rPh>
    <rPh sb="3" eb="5">
      <t>ホクブ</t>
    </rPh>
    <rPh sb="5" eb="6">
      <t>ダイ</t>
    </rPh>
    <rPh sb="7" eb="8">
      <t>キ</t>
    </rPh>
    <rPh sb="9" eb="11">
      <t>チク</t>
    </rPh>
    <rPh sb="11" eb="13">
      <t>ジギョウ</t>
    </rPh>
    <rPh sb="13" eb="14">
      <t>ヒ</t>
    </rPh>
    <phoneticPr fontId="6"/>
  </si>
  <si>
    <t>市街地開発
事業債</t>
    <rPh sb="0" eb="3">
      <t>シガイチ</t>
    </rPh>
    <rPh sb="3" eb="5">
      <t>カイハツ</t>
    </rPh>
    <rPh sb="6" eb="8">
      <t>ジギョウ</t>
    </rPh>
    <rPh sb="8" eb="9">
      <t>サイ</t>
    </rPh>
    <phoneticPr fontId="6"/>
  </si>
  <si>
    <t>臨時財政対策債</t>
  </si>
  <si>
    <t>中央と畜場
施設整備費</t>
    <rPh sb="0" eb="2">
      <t>チュウオウ</t>
    </rPh>
    <rPh sb="3" eb="4">
      <t>チク</t>
    </rPh>
    <rPh sb="4" eb="5">
      <t>ジョウ</t>
    </rPh>
    <rPh sb="6" eb="8">
      <t>シセツ</t>
    </rPh>
    <rPh sb="8" eb="10">
      <t>セイビ</t>
    </rPh>
    <rPh sb="10" eb="11">
      <t>ヒ</t>
    </rPh>
    <phoneticPr fontId="6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</si>
  <si>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6"/>
  </si>
  <si>
    <t>中央と畜場債</t>
    <rPh sb="0" eb="2">
      <t>チュウオウ</t>
    </rPh>
    <rPh sb="3" eb="4">
      <t>チク</t>
    </rPh>
    <rPh sb="4" eb="5">
      <t>ジョウ</t>
    </rPh>
    <rPh sb="5" eb="6">
      <t>サイ</t>
    </rPh>
    <phoneticPr fontId="6"/>
  </si>
  <si>
    <t>高速鉄道事業会計
繰出金</t>
    <rPh sb="0" eb="2">
      <t>コウソク</t>
    </rPh>
    <rPh sb="2" eb="4">
      <t>テツドウ</t>
    </rPh>
    <rPh sb="4" eb="6">
      <t>ジギョウ</t>
    </rPh>
    <rPh sb="6" eb="8">
      <t>カイケイ</t>
    </rPh>
    <rPh sb="9" eb="11">
      <t>クリダ</t>
    </rPh>
    <rPh sb="11" eb="12">
      <t>キン</t>
    </rPh>
    <phoneticPr fontId="6"/>
  </si>
  <si>
    <t>本場施設整備費</t>
    <rPh sb="0" eb="2">
      <t>ホンジョウ</t>
    </rPh>
    <rPh sb="2" eb="4">
      <t>シセツ</t>
    </rPh>
    <rPh sb="4" eb="6">
      <t>セイビ</t>
    </rPh>
    <rPh sb="6" eb="7">
      <t>ヒ</t>
    </rPh>
    <phoneticPr fontId="6"/>
  </si>
  <si>
    <t>水道事業会計繰出金</t>
    <rPh sb="0" eb="2">
      <t>スイドウ</t>
    </rPh>
    <rPh sb="2" eb="4">
      <t>ジギョウ</t>
    </rPh>
    <rPh sb="4" eb="6">
      <t>カイケイ</t>
    </rPh>
    <rPh sb="6" eb="8">
      <t>クリダ</t>
    </rPh>
    <rPh sb="8" eb="9">
      <t>キン</t>
    </rPh>
    <phoneticPr fontId="6"/>
  </si>
  <si>
    <t>中央卸売市場債</t>
    <rPh sb="0" eb="2">
      <t>チュウオウ</t>
    </rPh>
    <rPh sb="2" eb="4">
      <t>オロシウリ</t>
    </rPh>
    <rPh sb="4" eb="6">
      <t>シジョウ</t>
    </rPh>
    <rPh sb="6" eb="7">
      <t>サイ</t>
    </rPh>
    <phoneticPr fontId="6"/>
  </si>
  <si>
    <t>諸支出債</t>
    <rPh sb="0" eb="1">
      <t>ショ</t>
    </rPh>
    <rPh sb="1" eb="3">
      <t>シシュツ</t>
    </rPh>
    <rPh sb="3" eb="4">
      <t>サイ</t>
    </rPh>
    <phoneticPr fontId="6"/>
  </si>
  <si>
    <t>港湾機能施設等
整備費</t>
    <rPh sb="0" eb="2">
      <t>コウワン</t>
    </rPh>
    <rPh sb="2" eb="4">
      <t>キノウ</t>
    </rPh>
    <rPh sb="4" eb="6">
      <t>シセツ</t>
    </rPh>
    <rPh sb="6" eb="7">
      <t>トウ</t>
    </rPh>
    <rPh sb="8" eb="10">
      <t>セイビ</t>
    </rPh>
    <rPh sb="10" eb="11">
      <t>ヒ</t>
    </rPh>
    <phoneticPr fontId="6"/>
  </si>
  <si>
    <t>教育関連施設整備費</t>
    <rPh sb="0" eb="2">
      <t>キョウイク</t>
    </rPh>
    <rPh sb="2" eb="4">
      <t>カンレン</t>
    </rPh>
    <rPh sb="4" eb="6">
      <t>シセツ</t>
    </rPh>
    <rPh sb="6" eb="8">
      <t>セイビ</t>
    </rPh>
    <rPh sb="8" eb="9">
      <t>ヒ</t>
    </rPh>
    <phoneticPr fontId="6"/>
  </si>
  <si>
    <t>港湾施設等整備費
貸付金</t>
  </si>
  <si>
    <t>学校施設営繕費</t>
    <rPh sb="0" eb="2">
      <t>ガッコウ</t>
    </rPh>
    <rPh sb="2" eb="4">
      <t>シセツ</t>
    </rPh>
    <rPh sb="4" eb="6">
      <t>エイゼン</t>
    </rPh>
    <rPh sb="6" eb="7">
      <t>ヒ</t>
    </rPh>
    <phoneticPr fontId="6"/>
  </si>
  <si>
    <t>新本牧ふ頭整備費
負担金</t>
    <rPh sb="0" eb="1">
      <t>シン</t>
    </rPh>
    <rPh sb="1" eb="3">
      <t>ホンモク</t>
    </rPh>
    <rPh sb="4" eb="5">
      <t>トウ</t>
    </rPh>
    <rPh sb="5" eb="8">
      <t>セイビヒ</t>
    </rPh>
    <rPh sb="9" eb="12">
      <t>フタンキン</t>
    </rPh>
    <phoneticPr fontId="6"/>
  </si>
  <si>
    <t>特別支援教育施設
整備費</t>
    <rPh sb="0" eb="2">
      <t>トクベツ</t>
    </rPh>
    <rPh sb="2" eb="4">
      <t>シエン</t>
    </rPh>
    <rPh sb="4" eb="6">
      <t>キョウイク</t>
    </rPh>
    <rPh sb="6" eb="8">
      <t>シセツ</t>
    </rPh>
    <rPh sb="9" eb="12">
      <t>セイビヒ</t>
    </rPh>
    <phoneticPr fontId="6"/>
  </si>
  <si>
    <t>山下ふ頭用地造成等
事業費</t>
    <rPh sb="4" eb="6">
      <t>ヨウチ</t>
    </rPh>
    <rPh sb="6" eb="8">
      <t>ゾウセイ</t>
    </rPh>
    <rPh sb="8" eb="9">
      <t>トウ</t>
    </rPh>
    <rPh sb="10" eb="13">
      <t>ジギョウヒ</t>
    </rPh>
    <phoneticPr fontId="6"/>
  </si>
  <si>
    <t>小・中学校整備費</t>
    <rPh sb="0" eb="1">
      <t>ショウ</t>
    </rPh>
    <rPh sb="2" eb="5">
      <t>チュウガッコウ</t>
    </rPh>
    <rPh sb="5" eb="7">
      <t>セイビ</t>
    </rPh>
    <rPh sb="7" eb="8">
      <t>ヒ</t>
    </rPh>
    <phoneticPr fontId="6"/>
  </si>
  <si>
    <t>港湾整備事業債</t>
    <rPh sb="0" eb="2">
      <t>コウワン</t>
    </rPh>
    <rPh sb="2" eb="4">
      <t>セイビ</t>
    </rPh>
    <rPh sb="4" eb="6">
      <t>ジギョウ</t>
    </rPh>
    <rPh sb="6" eb="7">
      <t>サイ</t>
    </rPh>
    <phoneticPr fontId="6"/>
  </si>
  <si>
    <t>学校用地費</t>
    <rPh sb="0" eb="2">
      <t>ガッコウ</t>
    </rPh>
    <rPh sb="2" eb="5">
      <t>ヨウチヒ</t>
    </rPh>
    <phoneticPr fontId="6"/>
  </si>
  <si>
    <t>（特別会計）</t>
    <rPh sb="1" eb="3">
      <t>トクベツ</t>
    </rPh>
    <rPh sb="3" eb="5">
      <t>カイケイ</t>
    </rPh>
    <phoneticPr fontId="6"/>
  </si>
  <si>
    <t>文化財保護費</t>
    <rPh sb="0" eb="6">
      <t>ブンカザイホゴヒ</t>
    </rPh>
    <phoneticPr fontId="6"/>
  </si>
  <si>
    <t>教育債</t>
    <rPh sb="0" eb="2">
      <t>キョウイク</t>
    </rPh>
    <rPh sb="2" eb="3">
      <t>サイ</t>
    </rPh>
    <phoneticPr fontId="6"/>
  </si>
  <si>
    <t>道路特別整備費</t>
    <rPh sb="0" eb="2">
      <t>ドウロ</t>
    </rPh>
    <rPh sb="2" eb="4">
      <t>トクベツ</t>
    </rPh>
    <rPh sb="4" eb="6">
      <t>セイビ</t>
    </rPh>
    <rPh sb="6" eb="7">
      <t>ヒ</t>
    </rPh>
    <phoneticPr fontId="6"/>
  </si>
  <si>
    <t>消防施設整備費</t>
    <rPh sb="0" eb="2">
      <t>ショウボウ</t>
    </rPh>
    <rPh sb="2" eb="4">
      <t>シセツ</t>
    </rPh>
    <rPh sb="4" eb="6">
      <t>セイビ</t>
    </rPh>
    <rPh sb="6" eb="7">
      <t>ヒ</t>
    </rPh>
    <phoneticPr fontId="6"/>
  </si>
  <si>
    <t>交通安全施設等
整備費</t>
  </si>
  <si>
    <t>消防団施設整備費</t>
    <rPh sb="0" eb="2">
      <t>ショウボウ</t>
    </rPh>
    <rPh sb="2" eb="3">
      <t>ダン</t>
    </rPh>
    <rPh sb="3" eb="5">
      <t>シセツ</t>
    </rPh>
    <rPh sb="5" eb="7">
      <t>セイビ</t>
    </rPh>
    <rPh sb="7" eb="8">
      <t>ヒ</t>
    </rPh>
    <phoneticPr fontId="6"/>
  </si>
  <si>
    <t>道路等維持費</t>
    <rPh sb="0" eb="6">
      <t>ドウロトウイジヒ</t>
    </rPh>
    <phoneticPr fontId="6"/>
  </si>
  <si>
    <t>警防活動施設整備費</t>
  </si>
  <si>
    <t>道路等管理費</t>
    <rPh sb="0" eb="3">
      <t>ドウロトウ</t>
    </rPh>
    <rPh sb="3" eb="6">
      <t>カンリヒ</t>
    </rPh>
    <phoneticPr fontId="6"/>
  </si>
  <si>
    <t>消防債</t>
    <phoneticPr fontId="6"/>
  </si>
  <si>
    <t>道路債</t>
    <rPh sb="0" eb="3">
      <t>ドウロサイ</t>
    </rPh>
    <phoneticPr fontId="6"/>
  </si>
  <si>
    <t>港湾整備費負担金</t>
    <rPh sb="0" eb="2">
      <t>コウワン</t>
    </rPh>
    <rPh sb="2" eb="4">
      <t>セイビ</t>
    </rPh>
    <rPh sb="4" eb="5">
      <t>ヒ</t>
    </rPh>
    <rPh sb="5" eb="8">
      <t>フタンキン</t>
    </rPh>
    <phoneticPr fontId="6"/>
  </si>
  <si>
    <t>地域整備費</t>
    <rPh sb="0" eb="2">
      <t>チイキ</t>
    </rPh>
    <rPh sb="2" eb="4">
      <t>セイビ</t>
    </rPh>
    <rPh sb="4" eb="5">
      <t>ヒ</t>
    </rPh>
    <phoneticPr fontId="6"/>
  </si>
  <si>
    <t>港湾施設等改良費</t>
    <rPh sb="0" eb="2">
      <t>コウワン</t>
    </rPh>
    <rPh sb="2" eb="4">
      <t>シセツ</t>
    </rPh>
    <rPh sb="4" eb="5">
      <t>トウ</t>
    </rPh>
    <rPh sb="5" eb="7">
      <t>カイリョウ</t>
    </rPh>
    <rPh sb="7" eb="8">
      <t>ヒ</t>
    </rPh>
    <phoneticPr fontId="6"/>
  </si>
  <si>
    <t>都市交通費</t>
    <rPh sb="0" eb="2">
      <t>トシ</t>
    </rPh>
    <rPh sb="2" eb="5">
      <t>コウツウヒ</t>
    </rPh>
    <phoneticPr fontId="6"/>
  </si>
  <si>
    <t>港湾施設等維持費</t>
    <rPh sb="0" eb="2">
      <t>コウワン</t>
    </rPh>
    <rPh sb="2" eb="4">
      <t>シセツ</t>
    </rPh>
    <rPh sb="4" eb="5">
      <t>トウ</t>
    </rPh>
    <rPh sb="5" eb="8">
      <t>イジヒ</t>
    </rPh>
    <phoneticPr fontId="6"/>
  </si>
  <si>
    <t>都市整備債</t>
    <rPh sb="0" eb="2">
      <t>トシ</t>
    </rPh>
    <rPh sb="2" eb="4">
      <t>セイビ</t>
    </rPh>
    <rPh sb="4" eb="5">
      <t>サイ</t>
    </rPh>
    <phoneticPr fontId="6"/>
  </si>
  <si>
    <t>港湾債</t>
    <rPh sb="0" eb="3">
      <t>コウワンサイ</t>
    </rPh>
    <phoneticPr fontId="6"/>
  </si>
  <si>
    <t>市営住宅整備費</t>
    <rPh sb="0" eb="2">
      <t>シエイ</t>
    </rPh>
    <rPh sb="2" eb="4">
      <t>ジュウタク</t>
    </rPh>
    <rPh sb="4" eb="6">
      <t>セイビ</t>
    </rPh>
    <rPh sb="6" eb="7">
      <t>ヒ</t>
    </rPh>
    <phoneticPr fontId="6"/>
  </si>
  <si>
    <t>高速道路等整備費</t>
    <rPh sb="0" eb="2">
      <t>コウソク</t>
    </rPh>
    <rPh sb="2" eb="4">
      <t>ドウロ</t>
    </rPh>
    <rPh sb="4" eb="5">
      <t>トウ</t>
    </rPh>
    <rPh sb="5" eb="7">
      <t>セイビ</t>
    </rPh>
    <rPh sb="7" eb="8">
      <t>ヒ</t>
    </rPh>
    <phoneticPr fontId="6"/>
  </si>
  <si>
    <t>市営住宅管理費</t>
    <rPh sb="0" eb="2">
      <t>シエイ</t>
    </rPh>
    <rPh sb="2" eb="4">
      <t>ジュウタク</t>
    </rPh>
    <rPh sb="4" eb="6">
      <t>カンリ</t>
    </rPh>
    <rPh sb="6" eb="7">
      <t>ヒ</t>
    </rPh>
    <phoneticPr fontId="6"/>
  </si>
  <si>
    <t>河川整備費</t>
    <rPh sb="0" eb="2">
      <t>カセン</t>
    </rPh>
    <rPh sb="2" eb="4">
      <t>セイビ</t>
    </rPh>
    <rPh sb="4" eb="5">
      <t>ヒ</t>
    </rPh>
    <phoneticPr fontId="6"/>
  </si>
  <si>
    <t>公共建築物
長寿命化対策費</t>
    <rPh sb="0" eb="2">
      <t>コウキョウ</t>
    </rPh>
    <rPh sb="2" eb="4">
      <t>ケンチク</t>
    </rPh>
    <rPh sb="4" eb="5">
      <t>ブツ</t>
    </rPh>
    <rPh sb="6" eb="10">
      <t>チョウジュミョウカ</t>
    </rPh>
    <rPh sb="10" eb="12">
      <t>タイサク</t>
    </rPh>
    <rPh sb="12" eb="13">
      <t>ヒ</t>
    </rPh>
    <phoneticPr fontId="6"/>
  </si>
  <si>
    <t>河川管理費</t>
    <rPh sb="0" eb="2">
      <t>カセン</t>
    </rPh>
    <rPh sb="2" eb="4">
      <t>カンリ</t>
    </rPh>
    <rPh sb="4" eb="5">
      <t>ヒ</t>
    </rPh>
    <phoneticPr fontId="6"/>
  </si>
  <si>
    <t>住環境改善事業費</t>
    <rPh sb="0" eb="3">
      <t>ジュウカンキョウ</t>
    </rPh>
    <rPh sb="3" eb="5">
      <t>カイゼン</t>
    </rPh>
    <rPh sb="5" eb="8">
      <t>ジギョウヒ</t>
    </rPh>
    <phoneticPr fontId="6"/>
  </si>
  <si>
    <t>道路費負担金</t>
    <rPh sb="0" eb="2">
      <t>ドウロ</t>
    </rPh>
    <rPh sb="2" eb="3">
      <t>ヒ</t>
    </rPh>
    <rPh sb="3" eb="6">
      <t>フタンキン</t>
    </rPh>
    <phoneticPr fontId="6"/>
  </si>
  <si>
    <t>建築債</t>
    <rPh sb="0" eb="2">
      <t>ケンチク</t>
    </rPh>
    <rPh sb="2" eb="3">
      <t>サイ</t>
    </rPh>
    <phoneticPr fontId="6"/>
  </si>
  <si>
    <t>街路整備費</t>
    <rPh sb="0" eb="2">
      <t>ガイロ</t>
    </rPh>
    <rPh sb="2" eb="4">
      <t>セイビ</t>
    </rPh>
    <rPh sb="4" eb="5">
      <t>ヒ</t>
    </rPh>
    <phoneticPr fontId="6"/>
  </si>
  <si>
    <t>し尿処理施設費</t>
    <rPh sb="1" eb="2">
      <t>ニョウ</t>
    </rPh>
    <rPh sb="2" eb="4">
      <t>ショリ</t>
    </rPh>
    <rPh sb="4" eb="7">
      <t>シセツヒ</t>
    </rPh>
    <phoneticPr fontId="6"/>
  </si>
  <si>
    <t>産業廃棄物対策費</t>
    <rPh sb="0" eb="5">
      <t>サンギョウハイキブツ</t>
    </rPh>
    <rPh sb="5" eb="8">
      <t>タイサクヒ</t>
    </rPh>
    <phoneticPr fontId="6"/>
  </si>
  <si>
    <t>放課後児童育成施設
整備費</t>
    <rPh sb="0" eb="3">
      <t>ホウカゴ</t>
    </rPh>
    <rPh sb="3" eb="5">
      <t>ジドウ</t>
    </rPh>
    <rPh sb="5" eb="7">
      <t>イクセイ</t>
    </rPh>
    <rPh sb="7" eb="9">
      <t>シセツ</t>
    </rPh>
    <rPh sb="10" eb="12">
      <t>セイビ</t>
    </rPh>
    <rPh sb="12" eb="13">
      <t>ヒ</t>
    </rPh>
    <phoneticPr fontId="6"/>
  </si>
  <si>
    <t>処分地費</t>
    <rPh sb="0" eb="3">
      <t>ショブンチ</t>
    </rPh>
    <rPh sb="3" eb="4">
      <t>ヒ</t>
    </rPh>
    <phoneticPr fontId="6"/>
  </si>
  <si>
    <t>こども青少年債</t>
    <rPh sb="3" eb="6">
      <t>セイショウネン</t>
    </rPh>
    <rPh sb="6" eb="7">
      <t>サイ</t>
    </rPh>
    <phoneticPr fontId="6"/>
  </si>
  <si>
    <t>工場費</t>
    <rPh sb="0" eb="2">
      <t>コウジョウ</t>
    </rPh>
    <rPh sb="2" eb="3">
      <t>ヒ</t>
    </rPh>
    <phoneticPr fontId="6"/>
  </si>
  <si>
    <t>文化施設整備費</t>
  </si>
  <si>
    <t>車両管理費</t>
    <rPh sb="0" eb="5">
      <t>シャリョウカンリヒ</t>
    </rPh>
    <phoneticPr fontId="6"/>
  </si>
  <si>
    <t>文化観光債</t>
    <rPh sb="0" eb="2">
      <t>ブンカ</t>
    </rPh>
    <rPh sb="2" eb="4">
      <t>カンコウ</t>
    </rPh>
    <rPh sb="4" eb="5">
      <t>サイ</t>
    </rPh>
    <phoneticPr fontId="6"/>
  </si>
  <si>
    <t>事務所等整備費</t>
    <rPh sb="0" eb="2">
      <t>ジム</t>
    </rPh>
    <rPh sb="2" eb="3">
      <t>ショ</t>
    </rPh>
    <rPh sb="3" eb="4">
      <t>トウ</t>
    </rPh>
    <rPh sb="4" eb="6">
      <t>セイビ</t>
    </rPh>
    <rPh sb="6" eb="7">
      <t>ヒ</t>
    </rPh>
    <phoneticPr fontId="6"/>
  </si>
  <si>
    <t>地域施設整備費</t>
    <rPh sb="0" eb="2">
      <t>チイキ</t>
    </rPh>
    <rPh sb="2" eb="4">
      <t>シセツ</t>
    </rPh>
    <rPh sb="4" eb="6">
      <t>セイビ</t>
    </rPh>
    <rPh sb="6" eb="7">
      <t>ヒ</t>
    </rPh>
    <phoneticPr fontId="6"/>
  </si>
  <si>
    <t>資源循環債</t>
    <rPh sb="0" eb="2">
      <t>シゲン</t>
    </rPh>
    <rPh sb="2" eb="4">
      <t>ジュンカン</t>
    </rPh>
    <rPh sb="4" eb="5">
      <t>サイ</t>
    </rPh>
    <phoneticPr fontId="6"/>
  </si>
  <si>
    <t>スポーツ施設整備費</t>
    <rPh sb="4" eb="6">
      <t>シセツ</t>
    </rPh>
    <rPh sb="6" eb="8">
      <t>セイビ</t>
    </rPh>
    <rPh sb="8" eb="9">
      <t>ヒ</t>
    </rPh>
    <phoneticPr fontId="6"/>
  </si>
  <si>
    <t>公園緑地整備費</t>
    <rPh sb="0" eb="2">
      <t>コウエン</t>
    </rPh>
    <rPh sb="2" eb="4">
      <t>リョクチ</t>
    </rPh>
    <rPh sb="4" eb="6">
      <t>セイビ</t>
    </rPh>
    <rPh sb="6" eb="7">
      <t>ヒ</t>
    </rPh>
    <phoneticPr fontId="6"/>
  </si>
  <si>
    <t>市民債</t>
    <rPh sb="0" eb="2">
      <t>シミン</t>
    </rPh>
    <rPh sb="2" eb="3">
      <t>サイ</t>
    </rPh>
    <phoneticPr fontId="6"/>
  </si>
  <si>
    <t>環境創造債</t>
    <rPh sb="0" eb="2">
      <t>カンキョウ</t>
    </rPh>
    <rPh sb="2" eb="4">
      <t>ソウゾウ</t>
    </rPh>
    <rPh sb="4" eb="5">
      <t>サイ</t>
    </rPh>
    <phoneticPr fontId="6"/>
  </si>
  <si>
    <t>男女共同参画
センター整備費</t>
    <phoneticPr fontId="6"/>
  </si>
  <si>
    <t>健康福祉施設整備費</t>
    <rPh sb="0" eb="2">
      <t>ケンコウ</t>
    </rPh>
    <rPh sb="2" eb="4">
      <t>フクシ</t>
    </rPh>
    <rPh sb="4" eb="6">
      <t>シセツ</t>
    </rPh>
    <rPh sb="6" eb="8">
      <t>セイビ</t>
    </rPh>
    <rPh sb="8" eb="9">
      <t>ヒ</t>
    </rPh>
    <phoneticPr fontId="6"/>
  </si>
  <si>
    <t>危機管理施設整備費</t>
    <rPh sb="0" eb="2">
      <t>キキ</t>
    </rPh>
    <rPh sb="2" eb="4">
      <t>カンリ</t>
    </rPh>
    <rPh sb="4" eb="6">
      <t>シセツ</t>
    </rPh>
    <rPh sb="6" eb="8">
      <t>セイビ</t>
    </rPh>
    <rPh sb="8" eb="9">
      <t>ヒ</t>
    </rPh>
    <phoneticPr fontId="6"/>
  </si>
  <si>
    <t>健康福祉債</t>
    <rPh sb="0" eb="2">
      <t>ケンコウ</t>
    </rPh>
    <rPh sb="2" eb="4">
      <t>フクシ</t>
    </rPh>
    <rPh sb="4" eb="5">
      <t>サイ</t>
    </rPh>
    <phoneticPr fontId="6"/>
  </si>
  <si>
    <t>横浜市立大学関係
施設整備費</t>
    <phoneticPr fontId="6"/>
  </si>
  <si>
    <t>青少年育成施設
整備費</t>
    <rPh sb="0" eb="3">
      <t>セイショウネン</t>
    </rPh>
    <rPh sb="3" eb="5">
      <t>イクセイ</t>
    </rPh>
    <rPh sb="5" eb="7">
      <t>シセツ</t>
    </rPh>
    <rPh sb="8" eb="10">
      <t>セイビ</t>
    </rPh>
    <rPh sb="10" eb="11">
      <t>ヒ</t>
    </rPh>
    <phoneticPr fontId="6"/>
  </si>
  <si>
    <t>横浜市立大学貸付金</t>
    <phoneticPr fontId="6"/>
  </si>
  <si>
    <t>児童福祉施設整備費</t>
    <rPh sb="0" eb="2">
      <t>ジドウ</t>
    </rPh>
    <rPh sb="2" eb="4">
      <t>フクシ</t>
    </rPh>
    <rPh sb="4" eb="6">
      <t>シセツ</t>
    </rPh>
    <rPh sb="6" eb="8">
      <t>セイビ</t>
    </rPh>
    <rPh sb="8" eb="9">
      <t>ヒ</t>
    </rPh>
    <phoneticPr fontId="6"/>
  </si>
  <si>
    <t>総務債</t>
    <rPh sb="0" eb="2">
      <t>ソウム</t>
    </rPh>
    <rPh sb="2" eb="3">
      <t>サイ</t>
    </rPh>
    <phoneticPr fontId="6"/>
  </si>
  <si>
    <t>保育所等整備費</t>
    <rPh sb="0" eb="2">
      <t>ホイク</t>
    </rPh>
    <rPh sb="2" eb="3">
      <t>ジョ</t>
    </rPh>
    <rPh sb="3" eb="4">
      <t>トウ</t>
    </rPh>
    <rPh sb="4" eb="6">
      <t>セイビ</t>
    </rPh>
    <rPh sb="6" eb="7">
      <t>ヒ</t>
    </rPh>
    <phoneticPr fontId="6"/>
  </si>
  <si>
    <t>（一般会計）</t>
    <rPh sb="1" eb="3">
      <t>イッパン</t>
    </rPh>
    <rPh sb="3" eb="5">
      <t>カイケイ</t>
    </rPh>
    <phoneticPr fontId="6"/>
  </si>
  <si>
    <t>市 　債　 の　 内 　訳</t>
    <rPh sb="0" eb="1">
      <t>シ</t>
    </rPh>
    <rPh sb="3" eb="4">
      <t>サイ</t>
    </rPh>
    <rPh sb="9" eb="10">
      <t>ナイ</t>
    </rPh>
    <rPh sb="12" eb="13">
      <t>ヤク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</si>
</sst>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▲ &quot;#,##0"/>
    <numFmt numFmtId="177" formatCode="#,##0;&quot;△　 &quot;#,##0;&quot;－&quot;"/>
    <numFmt numFmtId="178" formatCode="#,##0;[Red]#,##0;&quot;-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ゴシック"/>
      <family val="3"/>
      <charset val="128"/>
    </font>
    <font>
      <sz val="9"/>
      <color rgb="FFFF0000"/>
      <name val="ＭＳ 明朝"/>
      <family val="1"/>
      <charset val="128"/>
    </font>
    <font>
      <sz val="16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04">
    <xf numFmtId="0" fontId="0" fillId="0" borderId="0" xfId="0">
      <alignment vertical="center"/>
    </xf>
    <xf numFmtId="0" fontId="1" fillId="0" borderId="0" xfId="1" applyFont="1" applyFill="1" applyBorder="1" applyAlignment="1" applyProtection="1"/>
    <xf numFmtId="176" fontId="1" fillId="0" borderId="0" xfId="1" applyNumberFormat="1" applyFont="1" applyFill="1" applyBorder="1" applyAlignment="1" applyProtection="1">
      <alignment shrinkToFit="1"/>
    </xf>
    <xf numFmtId="0" fontId="1" fillId="0" borderId="0" xfId="1" applyFont="1" applyFill="1" applyBorder="1" applyAlignment="1" applyProtection="1">
      <alignment horizontal="center" vertical="top"/>
    </xf>
    <xf numFmtId="176" fontId="1" fillId="0" borderId="0" xfId="1" applyNumberFormat="1" applyFont="1" applyFill="1" applyBorder="1" applyAlignment="1" applyProtection="1"/>
    <xf numFmtId="0" fontId="1" fillId="0" borderId="1" xfId="1" applyFont="1" applyFill="1" applyBorder="1" applyAlignment="1" applyProtection="1"/>
    <xf numFmtId="177" fontId="3" fillId="0" borderId="3" xfId="1" applyNumberFormat="1" applyFont="1" applyFill="1" applyBorder="1" applyAlignment="1" applyProtection="1">
      <alignment horizontal="right" vertical="top"/>
    </xf>
    <xf numFmtId="177" fontId="3" fillId="0" borderId="4" xfId="1" applyNumberFormat="1" applyFont="1" applyFill="1" applyBorder="1" applyAlignment="1" applyProtection="1">
      <alignment horizontal="right" vertical="top"/>
    </xf>
    <xf numFmtId="177" fontId="3" fillId="0" borderId="2" xfId="1" applyNumberFormat="1" applyFont="1" applyFill="1" applyBorder="1" applyAlignment="1" applyProtection="1">
      <alignment horizontal="right" vertical="top"/>
    </xf>
    <xf numFmtId="177" fontId="4" fillId="0" borderId="5" xfId="1" applyNumberFormat="1" applyFont="1" applyFill="1" applyBorder="1" applyAlignment="1" applyProtection="1">
      <alignment horizontal="right" vertical="top"/>
    </xf>
    <xf numFmtId="177" fontId="4" fillId="0" borderId="3" xfId="1" applyNumberFormat="1" applyFont="1" applyFill="1" applyBorder="1" applyAlignment="1" applyProtection="1">
      <alignment horizontal="right" vertical="top"/>
    </xf>
    <xf numFmtId="177" fontId="4" fillId="0" borderId="4" xfId="1" applyNumberFormat="1" applyFont="1" applyFill="1" applyBorder="1" applyAlignment="1" applyProtection="1">
      <alignment horizontal="right" vertical="top"/>
    </xf>
    <xf numFmtId="177" fontId="4" fillId="0" borderId="2" xfId="1" applyNumberFormat="1" applyFont="1" applyFill="1" applyBorder="1" applyAlignment="1" applyProtection="1">
      <alignment horizontal="right" vertical="top"/>
    </xf>
    <xf numFmtId="178" fontId="5" fillId="0" borderId="4" xfId="1" applyNumberFormat="1" applyFont="1" applyFill="1" applyBorder="1" applyAlignment="1" applyProtection="1">
      <alignment horizontal="right" vertical="top"/>
    </xf>
    <xf numFmtId="178" fontId="4" fillId="0" borderId="2" xfId="1" applyNumberFormat="1" applyFont="1" applyFill="1" applyBorder="1" applyAlignment="1" applyProtection="1">
      <alignment vertical="center" wrapText="1"/>
    </xf>
    <xf numFmtId="178" fontId="5" fillId="0" borderId="6" xfId="1" applyNumberFormat="1" applyFont="1" applyFill="1" applyBorder="1" applyAlignment="1" applyProtection="1">
      <alignment horizontal="distributed" vertical="top"/>
    </xf>
    <xf numFmtId="0" fontId="1" fillId="0" borderId="7" xfId="1" applyFont="1" applyFill="1" applyBorder="1" applyAlignment="1" applyProtection="1"/>
    <xf numFmtId="177" fontId="3" fillId="0" borderId="8" xfId="1" applyNumberFormat="1" applyFont="1" applyFill="1" applyBorder="1" applyAlignment="1" applyProtection="1">
      <alignment horizontal="right" vertical="top"/>
    </xf>
    <xf numFmtId="177" fontId="3" fillId="0" borderId="9" xfId="1" applyNumberFormat="1" applyFont="1" applyFill="1" applyBorder="1" applyAlignment="1" applyProtection="1">
      <alignment vertical="top"/>
    </xf>
    <xf numFmtId="177" fontId="3" fillId="0" borderId="0" xfId="1" applyNumberFormat="1" applyFont="1" applyFill="1" applyBorder="1" applyAlignment="1" applyProtection="1">
      <alignment horizontal="right" vertical="top"/>
    </xf>
    <xf numFmtId="177" fontId="4" fillId="0" borderId="10" xfId="1" applyNumberFormat="1" applyFont="1" applyFill="1" applyBorder="1" applyAlignment="1" applyProtection="1">
      <alignment horizontal="right" vertical="top"/>
    </xf>
    <xf numFmtId="177" fontId="4" fillId="0" borderId="8" xfId="1" applyNumberFormat="1" applyFont="1" applyFill="1" applyBorder="1" applyAlignment="1" applyProtection="1">
      <alignment horizontal="right" vertical="top"/>
    </xf>
    <xf numFmtId="177" fontId="4" fillId="0" borderId="9" xfId="1" applyNumberFormat="1" applyFont="1" applyFill="1" applyBorder="1" applyAlignment="1" applyProtection="1">
      <alignment vertical="top"/>
    </xf>
    <xf numFmtId="177" fontId="4" fillId="0" borderId="0" xfId="1" applyNumberFormat="1" applyFont="1" applyFill="1" applyBorder="1" applyAlignment="1" applyProtection="1">
      <alignment horizontal="right" vertical="top"/>
    </xf>
    <xf numFmtId="178" fontId="5" fillId="0" borderId="9" xfId="1" applyNumberFormat="1" applyFont="1" applyFill="1" applyBorder="1" applyAlignment="1" applyProtection="1">
      <alignment horizontal="right" vertical="top"/>
    </xf>
    <xf numFmtId="178" fontId="4" fillId="0" borderId="0" xfId="1" applyNumberFormat="1" applyFont="1" applyFill="1" applyBorder="1" applyAlignment="1" applyProtection="1">
      <alignment vertical="center" wrapText="1"/>
    </xf>
    <xf numFmtId="178" fontId="5" fillId="0" borderId="11" xfId="1" applyNumberFormat="1" applyFont="1" applyFill="1" applyBorder="1" applyAlignment="1" applyProtection="1">
      <alignment horizontal="distributed" vertical="top"/>
    </xf>
    <xf numFmtId="0" fontId="1" fillId="0" borderId="12" xfId="1" applyFont="1" applyFill="1" applyBorder="1" applyAlignment="1" applyProtection="1"/>
    <xf numFmtId="177" fontId="3" fillId="0" borderId="13" xfId="1" applyNumberFormat="1" applyFont="1" applyFill="1" applyBorder="1" applyAlignment="1" applyProtection="1">
      <alignment shrinkToFit="1"/>
    </xf>
    <xf numFmtId="177" fontId="3" fillId="0" borderId="13" xfId="1" applyNumberFormat="1" applyFont="1" applyFill="1" applyBorder="1" applyAlignment="1" applyProtection="1">
      <alignment horizontal="center" vertical="top"/>
    </xf>
    <xf numFmtId="177" fontId="3" fillId="0" borderId="14" xfId="1" applyNumberFormat="1" applyFont="1" applyFill="1" applyBorder="1" applyAlignment="1" applyProtection="1"/>
    <xf numFmtId="177" fontId="3" fillId="0" borderId="15" xfId="1" applyNumberFormat="1" applyFont="1" applyFill="1" applyBorder="1" applyAlignment="1" applyProtection="1"/>
    <xf numFmtId="177" fontId="3" fillId="0" borderId="13" xfId="1" applyNumberFormat="1" applyFont="1" applyFill="1" applyBorder="1" applyAlignment="1" applyProtection="1"/>
    <xf numFmtId="178" fontId="7" fillId="0" borderId="15" xfId="1" applyNumberFormat="1" applyFont="1" applyFill="1" applyBorder="1" applyAlignment="1" applyProtection="1">
      <alignment horizontal="right" vertical="top"/>
    </xf>
    <xf numFmtId="178" fontId="4" fillId="0" borderId="13" xfId="1" applyNumberFormat="1" applyFont="1" applyFill="1" applyBorder="1" applyAlignment="1" applyProtection="1">
      <alignment vertical="center" wrapText="1"/>
    </xf>
    <xf numFmtId="178" fontId="5" fillId="0" borderId="17" xfId="1" applyNumberFormat="1" applyFont="1" applyFill="1" applyBorder="1" applyAlignment="1" applyProtection="1">
      <alignment horizontal="distributed" vertical="top"/>
    </xf>
    <xf numFmtId="177" fontId="4" fillId="0" borderId="18" xfId="1" applyNumberFormat="1" applyFont="1" applyFill="1" applyBorder="1" applyAlignment="1" applyProtection="1">
      <alignment horizontal="right" vertical="top"/>
    </xf>
    <xf numFmtId="177" fontId="4" fillId="0" borderId="20" xfId="1" applyNumberFormat="1" applyFont="1" applyFill="1" applyBorder="1" applyAlignment="1" applyProtection="1">
      <alignment horizontal="right" vertical="top"/>
    </xf>
    <xf numFmtId="177" fontId="4" fillId="0" borderId="21" xfId="1" applyNumberFormat="1" applyFont="1" applyFill="1" applyBorder="1" applyAlignment="1" applyProtection="1">
      <alignment horizontal="right" vertical="top"/>
    </xf>
    <xf numFmtId="177" fontId="4" fillId="0" borderId="19" xfId="1" applyNumberFormat="1" applyFont="1" applyFill="1" applyBorder="1" applyAlignment="1" applyProtection="1">
      <alignment horizontal="right" vertical="top"/>
    </xf>
    <xf numFmtId="177" fontId="4" fillId="0" borderId="22" xfId="1" applyNumberFormat="1" applyFont="1" applyFill="1" applyBorder="1" applyAlignment="1" applyProtection="1">
      <alignment horizontal="right" vertical="top"/>
    </xf>
    <xf numFmtId="178" fontId="5" fillId="0" borderId="21" xfId="1" applyNumberFormat="1" applyFont="1" applyFill="1" applyBorder="1" applyAlignment="1" applyProtection="1">
      <alignment horizontal="distributed" vertical="top"/>
    </xf>
    <xf numFmtId="178" fontId="4" fillId="0" borderId="19" xfId="1" applyNumberFormat="1" applyFont="1" applyFill="1" applyBorder="1" applyAlignment="1" applyProtection="1">
      <alignment vertical="center"/>
    </xf>
    <xf numFmtId="178" fontId="5" fillId="0" borderId="23" xfId="1" applyNumberFormat="1" applyFont="1" applyFill="1" applyBorder="1" applyAlignment="1" applyProtection="1">
      <alignment horizontal="distributed" vertical="top"/>
    </xf>
    <xf numFmtId="177" fontId="4" fillId="0" borderId="7" xfId="1" applyNumberFormat="1" applyFont="1" applyFill="1" applyBorder="1" applyAlignment="1" applyProtection="1">
      <alignment horizontal="right" vertical="top"/>
    </xf>
    <xf numFmtId="178" fontId="5" fillId="0" borderId="9" xfId="1" applyNumberFormat="1" applyFont="1" applyFill="1" applyBorder="1" applyAlignment="1" applyProtection="1">
      <alignment horizontal="distributed" vertical="top"/>
    </xf>
    <xf numFmtId="178" fontId="4" fillId="0" borderId="0" xfId="1" applyNumberFormat="1" applyFont="1" applyFill="1" applyBorder="1" applyAlignment="1" applyProtection="1">
      <alignment vertical="center"/>
    </xf>
    <xf numFmtId="177" fontId="4" fillId="0" borderId="12" xfId="1" applyNumberFormat="1" applyFont="1" applyFill="1" applyBorder="1" applyAlignment="1" applyProtection="1">
      <alignment horizontal="right"/>
    </xf>
    <xf numFmtId="177" fontId="4" fillId="0" borderId="13" xfId="1" applyNumberFormat="1" applyFont="1" applyFill="1" applyBorder="1" applyAlignment="1" applyProtection="1">
      <alignment shrinkToFit="1"/>
    </xf>
    <xf numFmtId="177" fontId="4" fillId="0" borderId="13" xfId="1" applyNumberFormat="1" applyFont="1" applyFill="1" applyBorder="1" applyAlignment="1" applyProtection="1">
      <alignment horizontal="center" vertical="top"/>
    </xf>
    <xf numFmtId="177" fontId="4" fillId="0" borderId="14" xfId="1" applyNumberFormat="1" applyFont="1" applyFill="1" applyBorder="1" applyAlignment="1" applyProtection="1"/>
    <xf numFmtId="177" fontId="4" fillId="0" borderId="15" xfId="1" applyNumberFormat="1" applyFont="1" applyFill="1" applyBorder="1" applyAlignment="1" applyProtection="1"/>
    <xf numFmtId="177" fontId="4" fillId="0" borderId="13" xfId="1" applyNumberFormat="1" applyFont="1" applyFill="1" applyBorder="1" applyAlignment="1" applyProtection="1"/>
    <xf numFmtId="177" fontId="4" fillId="0" borderId="16" xfId="1" applyNumberFormat="1" applyFont="1" applyFill="1" applyBorder="1" applyAlignment="1" applyProtection="1">
      <alignment horizontal="right"/>
    </xf>
    <xf numFmtId="178" fontId="5" fillId="0" borderId="15" xfId="1" applyNumberFormat="1" applyFont="1" applyFill="1" applyBorder="1" applyAlignment="1" applyProtection="1">
      <alignment horizontal="distributed" vertical="top"/>
    </xf>
    <xf numFmtId="178" fontId="4" fillId="0" borderId="13" xfId="1" applyNumberFormat="1" applyFont="1" applyFill="1" applyBorder="1" applyAlignment="1" applyProtection="1">
      <alignment vertical="center"/>
    </xf>
    <xf numFmtId="177" fontId="4" fillId="0" borderId="19" xfId="1" applyNumberFormat="1" applyFont="1" applyFill="1" applyBorder="1" applyAlignment="1" applyProtection="1">
      <alignment horizontal="center" vertical="top"/>
    </xf>
    <xf numFmtId="178" fontId="5" fillId="0" borderId="21" xfId="1" applyNumberFormat="1" applyFont="1" applyFill="1" applyBorder="1" applyAlignment="1" applyProtection="1">
      <alignment horizontal="right" vertical="top"/>
    </xf>
    <xf numFmtId="178" fontId="4" fillId="0" borderId="19" xfId="1" applyNumberFormat="1" applyFont="1" applyFill="1" applyBorder="1" applyAlignment="1" applyProtection="1">
      <alignment horizontal="right" vertical="top"/>
    </xf>
    <xf numFmtId="178" fontId="5" fillId="0" borderId="19" xfId="1" applyNumberFormat="1" applyFont="1" applyFill="1" applyBorder="1" applyAlignment="1" applyProtection="1">
      <alignment horizontal="right" vertical="top"/>
    </xf>
    <xf numFmtId="177" fontId="4" fillId="0" borderId="19" xfId="1" applyNumberFormat="1" applyFont="1" applyFill="1" applyBorder="1" applyAlignment="1" applyProtection="1">
      <alignment horizontal="right" vertical="top" shrinkToFit="1"/>
    </xf>
    <xf numFmtId="178" fontId="4" fillId="0" borderId="19" xfId="1" applyNumberFormat="1" applyFont="1" applyFill="1" applyBorder="1" applyAlignment="1" applyProtection="1">
      <alignment horizontal="distributed" vertical="center"/>
    </xf>
    <xf numFmtId="177" fontId="4" fillId="0" borderId="0" xfId="1" applyNumberFormat="1" applyFont="1" applyFill="1" applyBorder="1" applyAlignment="1" applyProtection="1">
      <alignment horizontal="center" vertical="top"/>
    </xf>
    <xf numFmtId="178" fontId="4" fillId="0" borderId="0" xfId="1" applyNumberFormat="1" applyFont="1" applyFill="1" applyBorder="1" applyAlignment="1" applyProtection="1">
      <alignment horizontal="right" vertical="top"/>
    </xf>
    <xf numFmtId="178" fontId="5" fillId="0" borderId="0" xfId="1" applyNumberFormat="1" applyFont="1" applyFill="1" applyBorder="1" applyAlignment="1" applyProtection="1">
      <alignment horizontal="right" vertical="top"/>
    </xf>
    <xf numFmtId="177" fontId="4" fillId="0" borderId="0" xfId="1" applyNumberFormat="1" applyFont="1" applyFill="1" applyBorder="1" applyAlignment="1" applyProtection="1">
      <alignment horizontal="right" vertical="top" shrinkToFit="1"/>
    </xf>
    <xf numFmtId="178" fontId="4" fillId="0" borderId="0" xfId="1" applyNumberFormat="1" applyFont="1" applyFill="1" applyBorder="1" applyAlignment="1" applyProtection="1">
      <alignment horizontal="distributed" vertical="center"/>
    </xf>
    <xf numFmtId="177" fontId="4" fillId="0" borderId="8" xfId="1" applyNumberFormat="1" applyFont="1" applyFill="1" applyBorder="1" applyAlignment="1" applyProtection="1"/>
    <xf numFmtId="177" fontId="4" fillId="0" borderId="9" xfId="1" applyNumberFormat="1" applyFont="1" applyFill="1" applyBorder="1" applyAlignment="1" applyProtection="1"/>
    <xf numFmtId="177" fontId="4" fillId="0" borderId="0" xfId="1" applyNumberFormat="1" applyFont="1" applyFill="1" applyBorder="1" applyAlignment="1" applyProtection="1"/>
    <xf numFmtId="177" fontId="4" fillId="0" borderId="10" xfId="1" applyNumberFormat="1" applyFont="1" applyFill="1" applyBorder="1" applyAlignment="1" applyProtection="1">
      <alignment horizontal="right"/>
    </xf>
    <xf numFmtId="178" fontId="4" fillId="0" borderId="13" xfId="1" applyNumberFormat="1" applyFont="1" applyFill="1" applyBorder="1" applyAlignment="1" applyProtection="1">
      <alignment horizontal="distributed" vertical="center"/>
    </xf>
    <xf numFmtId="177" fontId="4" fillId="0" borderId="19" xfId="1" applyNumberFormat="1" applyFont="1" applyFill="1" applyBorder="1" applyAlignment="1" applyProtection="1">
      <alignment vertical="top"/>
    </xf>
    <xf numFmtId="178" fontId="4" fillId="0" borderId="19" xfId="1" applyNumberFormat="1" applyFont="1" applyFill="1" applyBorder="1" applyAlignment="1" applyProtection="1">
      <alignment vertical="center" wrapText="1"/>
    </xf>
    <xf numFmtId="177" fontId="8" fillId="0" borderId="0" xfId="1" applyNumberFormat="1" applyFont="1" applyFill="1" applyBorder="1" applyAlignment="1" applyProtection="1">
      <alignment horizontal="right" vertical="top"/>
    </xf>
    <xf numFmtId="177" fontId="4" fillId="0" borderId="7" xfId="1" applyNumberFormat="1" applyFont="1" applyFill="1" applyBorder="1" applyAlignment="1" applyProtection="1">
      <alignment horizontal="right"/>
    </xf>
    <xf numFmtId="177" fontId="4" fillId="0" borderId="0" xfId="1" applyNumberFormat="1" applyFont="1" applyFill="1" applyBorder="1" applyAlignment="1" applyProtection="1">
      <alignment shrinkToFit="1"/>
    </xf>
    <xf numFmtId="177" fontId="4" fillId="0" borderId="9" xfId="1" applyNumberFormat="1" applyFont="1" applyFill="1" applyBorder="1" applyAlignment="1" applyProtection="1">
      <alignment horizontal="right" vertical="top"/>
    </xf>
    <xf numFmtId="177" fontId="4" fillId="0" borderId="0" xfId="1" applyNumberFormat="1" applyFont="1" applyFill="1" applyBorder="1" applyAlignment="1" applyProtection="1">
      <alignment vertical="top"/>
    </xf>
    <xf numFmtId="178" fontId="5" fillId="0" borderId="15" xfId="1" applyNumberFormat="1" applyFont="1" applyFill="1" applyBorder="1" applyAlignment="1" applyProtection="1">
      <alignment horizontal="right" vertical="top"/>
    </xf>
    <xf numFmtId="178" fontId="5" fillId="0" borderId="13" xfId="1" applyNumberFormat="1" applyFont="1" applyFill="1" applyBorder="1" applyAlignment="1" applyProtection="1">
      <alignment horizontal="right" vertical="top"/>
    </xf>
    <xf numFmtId="0" fontId="1" fillId="0" borderId="8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 vertical="top"/>
    </xf>
    <xf numFmtId="178" fontId="4" fillId="0" borderId="13" xfId="1" applyNumberFormat="1" applyFont="1" applyFill="1" applyBorder="1" applyAlignment="1" applyProtection="1">
      <alignment horizontal="right" vertical="top"/>
    </xf>
    <xf numFmtId="0" fontId="6" fillId="0" borderId="0" xfId="1" applyFont="1" applyFill="1" applyBorder="1" applyAlignment="1" applyProtection="1"/>
    <xf numFmtId="177" fontId="4" fillId="0" borderId="10" xfId="1" applyNumberFormat="1" applyFont="1" applyFill="1" applyBorder="1" applyAlignment="1" applyProtection="1"/>
    <xf numFmtId="177" fontId="4" fillId="0" borderId="9" xfId="1" applyNumberFormat="1" applyFont="1" applyFill="1" applyBorder="1" applyAlignment="1" applyProtection="1">
      <alignment vertical="center"/>
    </xf>
    <xf numFmtId="177" fontId="4" fillId="0" borderId="0" xfId="1" applyNumberFormat="1" applyFont="1" applyFill="1" applyBorder="1" applyAlignment="1" applyProtection="1">
      <alignment vertical="center"/>
    </xf>
    <xf numFmtId="177" fontId="4" fillId="0" borderId="8" xfId="1" applyNumberFormat="1" applyFont="1" applyFill="1" applyBorder="1" applyAlignment="1" applyProtection="1">
      <alignment vertical="center"/>
    </xf>
    <xf numFmtId="178" fontId="7" fillId="0" borderId="9" xfId="1" applyNumberFormat="1" applyFont="1" applyFill="1" applyBorder="1" applyAlignment="1" applyProtection="1">
      <alignment horizontal="distributed" vertical="top"/>
    </xf>
    <xf numFmtId="177" fontId="4" fillId="0" borderId="13" xfId="1" applyNumberFormat="1" applyFont="1" applyFill="1" applyBorder="1" applyAlignment="1" applyProtection="1">
      <alignment horizontal="right" shrinkToFit="1"/>
    </xf>
    <xf numFmtId="177" fontId="4" fillId="0" borderId="14" xfId="1" applyNumberFormat="1" applyFont="1" applyFill="1" applyBorder="1" applyAlignment="1" applyProtection="1">
      <alignment horizontal="right"/>
    </xf>
    <xf numFmtId="178" fontId="7" fillId="0" borderId="27" xfId="1" applyNumberFormat="1" applyFont="1" applyFill="1" applyBorder="1" applyAlignment="1" applyProtection="1">
      <alignment horizontal="distributed" vertical="top"/>
    </xf>
    <xf numFmtId="178" fontId="4" fillId="0" borderId="25" xfId="1" applyNumberFormat="1" applyFont="1" applyFill="1" applyBorder="1" applyAlignment="1" applyProtection="1">
      <alignment horizontal="distributed" vertical="center"/>
    </xf>
    <xf numFmtId="178" fontId="7" fillId="0" borderId="28" xfId="1" applyNumberFormat="1" applyFont="1" applyFill="1" applyBorder="1" applyAlignment="1" applyProtection="1">
      <alignment horizontal="distributed" vertical="top"/>
    </xf>
    <xf numFmtId="0" fontId="5" fillId="0" borderId="2" xfId="1" applyFont="1" applyFill="1" applyBorder="1" applyAlignment="1" applyProtection="1">
      <alignment horizontal="center" vertical="center"/>
    </xf>
    <xf numFmtId="177" fontId="4" fillId="0" borderId="1" xfId="1" applyNumberFormat="1" applyFont="1" applyFill="1" applyBorder="1" applyAlignment="1" applyProtection="1">
      <alignment horizontal="right" vertical="top"/>
    </xf>
    <xf numFmtId="177" fontId="4" fillId="0" borderId="2" xfId="1" applyNumberFormat="1" applyFont="1" applyFill="1" applyBorder="1" applyAlignment="1" applyProtection="1">
      <alignment horizontal="right" vertical="top" shrinkToFit="1"/>
    </xf>
    <xf numFmtId="177" fontId="4" fillId="0" borderId="2" xfId="1" applyNumberFormat="1" applyFont="1" applyFill="1" applyBorder="1" applyAlignment="1" applyProtection="1">
      <alignment horizontal="center" vertical="top"/>
    </xf>
    <xf numFmtId="178" fontId="5" fillId="0" borderId="4" xfId="1" applyNumberFormat="1" applyFont="1" applyFill="1" applyBorder="1" applyAlignment="1" applyProtection="1">
      <alignment horizontal="distributed" vertical="top"/>
    </xf>
    <xf numFmtId="178" fontId="4" fillId="0" borderId="2" xfId="1" applyNumberFormat="1" applyFont="1" applyFill="1" applyBorder="1" applyAlignment="1" applyProtection="1">
      <alignment horizontal="distributed" vertical="center"/>
    </xf>
    <xf numFmtId="177" fontId="4" fillId="0" borderId="13" xfId="1" applyNumberFormat="1" applyFont="1" applyFill="1" applyBorder="1" applyAlignment="1" applyProtection="1">
      <alignment horizontal="right"/>
    </xf>
    <xf numFmtId="178" fontId="5" fillId="0" borderId="19" xfId="1" applyNumberFormat="1" applyFont="1" applyFill="1" applyBorder="1" applyAlignment="1" applyProtection="1">
      <alignment horizontal="distributed" vertical="top"/>
    </xf>
    <xf numFmtId="178" fontId="5" fillId="0" borderId="0" xfId="1" applyNumberFormat="1" applyFont="1" applyFill="1" applyBorder="1" applyAlignment="1" applyProtection="1">
      <alignment horizontal="distributed" vertical="top"/>
    </xf>
    <xf numFmtId="178" fontId="5" fillId="0" borderId="13" xfId="1" applyNumberFormat="1" applyFont="1" applyFill="1" applyBorder="1" applyAlignment="1" applyProtection="1">
      <alignment horizontal="distributed" vertical="top"/>
    </xf>
    <xf numFmtId="0" fontId="7" fillId="0" borderId="15" xfId="1" applyFont="1" applyFill="1" applyBorder="1" applyAlignment="1" applyProtection="1">
      <alignment vertical="center"/>
    </xf>
    <xf numFmtId="0" fontId="7" fillId="0" borderId="13" xfId="1" applyFont="1" applyFill="1" applyBorder="1" applyAlignment="1" applyProtection="1">
      <alignment vertical="center"/>
    </xf>
    <xf numFmtId="0" fontId="7" fillId="0" borderId="14" xfId="1" applyFont="1" applyFill="1" applyBorder="1" applyAlignment="1" applyProtection="1">
      <alignment vertical="center"/>
    </xf>
    <xf numFmtId="178" fontId="7" fillId="0" borderId="15" xfId="1" applyNumberFormat="1" applyFont="1" applyFill="1" applyBorder="1" applyAlignment="1" applyProtection="1">
      <alignment horizontal="distributed" vertical="top"/>
    </xf>
    <xf numFmtId="178" fontId="4" fillId="0" borderId="9" xfId="1" applyNumberFormat="1" applyFont="1" applyFill="1" applyBorder="1" applyAlignment="1" applyProtection="1">
      <alignment horizontal="right" vertical="top"/>
    </xf>
    <xf numFmtId="178" fontId="7" fillId="0" borderId="16" xfId="1" applyNumberFormat="1" applyFont="1" applyFill="1" applyBorder="1" applyAlignment="1" applyProtection="1"/>
    <xf numFmtId="178" fontId="4" fillId="0" borderId="15" xfId="1" applyNumberFormat="1" applyFont="1" applyFill="1" applyBorder="1" applyAlignment="1" applyProtection="1">
      <alignment horizontal="right" vertical="top"/>
    </xf>
    <xf numFmtId="178" fontId="4" fillId="0" borderId="21" xfId="1" applyNumberFormat="1" applyFont="1" applyFill="1" applyBorder="1" applyAlignment="1" applyProtection="1">
      <alignment horizontal="right" vertical="top"/>
    </xf>
    <xf numFmtId="178" fontId="7" fillId="0" borderId="13" xfId="1" applyNumberFormat="1" applyFont="1" applyFill="1" applyBorder="1" applyAlignment="1" applyProtection="1"/>
    <xf numFmtId="178" fontId="7" fillId="0" borderId="14" xfId="1" applyNumberFormat="1" applyFont="1" applyFill="1" applyBorder="1" applyAlignment="1" applyProtection="1"/>
    <xf numFmtId="177" fontId="4" fillId="0" borderId="14" xfId="1" applyNumberFormat="1" applyFont="1" applyFill="1" applyBorder="1" applyAlignment="1" applyProtection="1">
      <alignment vertical="center"/>
    </xf>
    <xf numFmtId="178" fontId="5" fillId="0" borderId="23" xfId="1" applyNumberFormat="1" applyFont="1" applyFill="1" applyBorder="1" applyAlignment="1" applyProtection="1">
      <alignment horizontal="right" vertical="top"/>
    </xf>
    <xf numFmtId="178" fontId="5" fillId="0" borderId="11" xfId="1" applyNumberFormat="1" applyFont="1" applyFill="1" applyBorder="1" applyAlignment="1" applyProtection="1">
      <alignment horizontal="right" vertical="top"/>
    </xf>
    <xf numFmtId="0" fontId="6" fillId="0" borderId="14" xfId="1" applyFont="1" applyFill="1" applyBorder="1" applyAlignment="1" applyProtection="1"/>
    <xf numFmtId="178" fontId="5" fillId="0" borderId="17" xfId="1" applyNumberFormat="1" applyFont="1" applyFill="1" applyBorder="1" applyAlignment="1" applyProtection="1">
      <alignment horizontal="right" vertical="top"/>
    </xf>
    <xf numFmtId="178" fontId="5" fillId="0" borderId="29" xfId="1" applyNumberFormat="1" applyFont="1" applyFill="1" applyBorder="1" applyAlignment="1" applyProtection="1">
      <alignment horizontal="distributed" vertical="top"/>
    </xf>
    <xf numFmtId="178" fontId="5" fillId="0" borderId="30" xfId="1" applyNumberFormat="1" applyFont="1" applyFill="1" applyBorder="1" applyAlignment="1" applyProtection="1">
      <alignment horizontal="distributed" vertical="top"/>
    </xf>
    <xf numFmtId="178" fontId="7" fillId="0" borderId="31" xfId="1" applyNumberFormat="1" applyFont="1" applyFill="1" applyBorder="1" applyAlignment="1" applyProtection="1">
      <alignment horizontal="distributed" vertical="top"/>
    </xf>
    <xf numFmtId="0" fontId="1" fillId="0" borderId="25" xfId="1" applyFont="1" applyFill="1" applyBorder="1" applyAlignment="1" applyProtection="1"/>
    <xf numFmtId="176" fontId="1" fillId="0" borderId="25" xfId="1" applyNumberFormat="1" applyFont="1" applyFill="1" applyBorder="1" applyAlignment="1" applyProtection="1">
      <alignment shrinkToFit="1"/>
    </xf>
    <xf numFmtId="0" fontId="1" fillId="0" borderId="25" xfId="1" applyFont="1" applyFill="1" applyBorder="1" applyAlignment="1" applyProtection="1">
      <alignment horizontal="center" vertical="top"/>
    </xf>
    <xf numFmtId="176" fontId="1" fillId="0" borderId="25" xfId="1" applyNumberFormat="1" applyFont="1" applyFill="1" applyBorder="1" applyAlignment="1" applyProtection="1"/>
    <xf numFmtId="178" fontId="4" fillId="0" borderId="4" xfId="1" applyNumberFormat="1" applyFont="1" applyFill="1" applyBorder="1" applyAlignment="1" applyProtection="1">
      <alignment horizontal="right" vertical="top"/>
    </xf>
    <xf numFmtId="178" fontId="4" fillId="0" borderId="33" xfId="1" applyNumberFormat="1" applyFont="1" applyFill="1" applyBorder="1" applyAlignment="1" applyProtection="1">
      <alignment horizontal="right" vertical="top"/>
    </xf>
    <xf numFmtId="178" fontId="4" fillId="0" borderId="30" xfId="1" applyNumberFormat="1" applyFont="1" applyFill="1" applyBorder="1" applyAlignment="1" applyProtection="1">
      <alignment horizontal="right" vertical="top"/>
    </xf>
    <xf numFmtId="178" fontId="4" fillId="0" borderId="31" xfId="1" applyNumberFormat="1" applyFont="1" applyFill="1" applyBorder="1" applyAlignment="1" applyProtection="1">
      <alignment horizontal="right" vertical="top"/>
    </xf>
    <xf numFmtId="0" fontId="1" fillId="0" borderId="19" xfId="1" applyFont="1" applyFill="1" applyBorder="1" applyAlignment="1">
      <alignment vertical="center"/>
    </xf>
    <xf numFmtId="178" fontId="4" fillId="0" borderId="11" xfId="1" applyNumberFormat="1" applyFont="1" applyFill="1" applyBorder="1" applyAlignment="1" applyProtection="1">
      <alignment horizontal="right" vertical="top"/>
    </xf>
    <xf numFmtId="0" fontId="1" fillId="0" borderId="0" xfId="1" applyFont="1" applyFill="1" applyBorder="1" applyAlignment="1">
      <alignment vertical="center"/>
    </xf>
    <xf numFmtId="178" fontId="4" fillId="0" borderId="17" xfId="1" applyNumberFormat="1" applyFont="1" applyFill="1" applyBorder="1" applyAlignment="1" applyProtection="1">
      <alignment horizontal="right" vertical="top"/>
    </xf>
    <xf numFmtId="177" fontId="8" fillId="0" borderId="21" xfId="1" applyNumberFormat="1" applyFont="1" applyFill="1" applyBorder="1" applyAlignment="1" applyProtection="1">
      <alignment horizontal="right" vertical="top"/>
    </xf>
    <xf numFmtId="177" fontId="8" fillId="0" borderId="19" xfId="1" applyNumberFormat="1" applyFont="1" applyFill="1" applyBorder="1" applyAlignment="1" applyProtection="1">
      <alignment horizontal="right" vertical="top"/>
    </xf>
    <xf numFmtId="178" fontId="10" fillId="0" borderId="21" xfId="1" applyNumberFormat="1" applyFont="1" applyFill="1" applyBorder="1" applyAlignment="1" applyProtection="1">
      <alignment horizontal="right" vertical="top"/>
    </xf>
    <xf numFmtId="177" fontId="8" fillId="0" borderId="9" xfId="1" applyNumberFormat="1" applyFont="1" applyFill="1" applyBorder="1" applyAlignment="1" applyProtection="1">
      <alignment vertical="top"/>
    </xf>
    <xf numFmtId="178" fontId="10" fillId="0" borderId="9" xfId="1" applyNumberFormat="1" applyFont="1" applyFill="1" applyBorder="1" applyAlignment="1" applyProtection="1">
      <alignment horizontal="right" vertical="top"/>
    </xf>
    <xf numFmtId="177" fontId="8" fillId="0" borderId="15" xfId="1" applyNumberFormat="1" applyFont="1" applyFill="1" applyBorder="1" applyAlignment="1" applyProtection="1"/>
    <xf numFmtId="177" fontId="8" fillId="0" borderId="13" xfId="1" applyNumberFormat="1" applyFont="1" applyFill="1" applyBorder="1" applyAlignment="1" applyProtection="1"/>
    <xf numFmtId="178" fontId="10" fillId="0" borderId="15" xfId="1" applyNumberFormat="1" applyFont="1" applyFill="1" applyBorder="1" applyAlignment="1" applyProtection="1">
      <alignment horizontal="right" vertical="top"/>
    </xf>
    <xf numFmtId="177" fontId="4" fillId="0" borderId="0" xfId="1" applyNumberFormat="1" applyFont="1" applyFill="1" applyBorder="1" applyAlignment="1" applyProtection="1">
      <alignment horizontal="right" shrinkToFit="1"/>
    </xf>
    <xf numFmtId="177" fontId="4" fillId="0" borderId="8" xfId="1" applyNumberFormat="1" applyFont="1" applyFill="1" applyBorder="1" applyAlignment="1" applyProtection="1">
      <alignment horizontal="right"/>
    </xf>
    <xf numFmtId="0" fontId="4" fillId="0" borderId="15" xfId="1" applyFont="1" applyFill="1" applyBorder="1" applyAlignment="1" applyProtection="1">
      <alignment horizontal="right" vertical="center"/>
    </xf>
    <xf numFmtId="177" fontId="4" fillId="0" borderId="13" xfId="1" applyNumberFormat="1" applyFont="1" applyFill="1" applyBorder="1" applyAlignment="1" applyProtection="1">
      <alignment vertical="center"/>
    </xf>
    <xf numFmtId="178" fontId="4" fillId="0" borderId="23" xfId="1" applyNumberFormat="1" applyFont="1" applyFill="1" applyBorder="1" applyAlignment="1" applyProtection="1">
      <alignment horizontal="right" vertical="top"/>
    </xf>
    <xf numFmtId="178" fontId="4" fillId="0" borderId="13" xfId="1" applyNumberFormat="1" applyFont="1" applyFill="1" applyBorder="1" applyAlignment="1" applyProtection="1">
      <alignment horizontal="right"/>
    </xf>
    <xf numFmtId="178" fontId="4" fillId="0" borderId="14" xfId="1" applyNumberFormat="1" applyFont="1" applyFill="1" applyBorder="1" applyAlignment="1" applyProtection="1">
      <alignment horizontal="right"/>
    </xf>
    <xf numFmtId="0" fontId="7" fillId="0" borderId="15" xfId="1" applyFont="1" applyFill="1" applyBorder="1" applyAlignment="1" applyProtection="1">
      <alignment horizontal="right" vertical="center"/>
    </xf>
    <xf numFmtId="0" fontId="7" fillId="0" borderId="13" xfId="1" applyFont="1" applyFill="1" applyBorder="1" applyAlignment="1" applyProtection="1">
      <alignment horizontal="right" vertical="center"/>
    </xf>
    <xf numFmtId="0" fontId="7" fillId="0" borderId="14" xfId="1" applyFont="1" applyFill="1" applyBorder="1" applyAlignment="1" applyProtection="1">
      <alignment horizontal="right" vertical="center"/>
    </xf>
    <xf numFmtId="178" fontId="7" fillId="0" borderId="17" xfId="1" applyNumberFormat="1" applyFont="1" applyFill="1" applyBorder="1" applyAlignment="1" applyProtection="1">
      <alignment horizontal="right" vertical="top"/>
    </xf>
    <xf numFmtId="178" fontId="4" fillId="0" borderId="19" xfId="1" applyNumberFormat="1" applyFont="1" applyFill="1" applyBorder="1" applyAlignment="1" applyProtection="1">
      <alignment horizontal="distributed" vertical="top"/>
    </xf>
    <xf numFmtId="178" fontId="4" fillId="0" borderId="0" xfId="1" applyNumberFormat="1" applyFont="1" applyFill="1" applyBorder="1" applyAlignment="1" applyProtection="1">
      <alignment horizontal="distributed" vertical="top"/>
    </xf>
    <xf numFmtId="178" fontId="7" fillId="0" borderId="9" xfId="1" applyNumberFormat="1" applyFont="1" applyFill="1" applyBorder="1" applyAlignment="1" applyProtection="1">
      <alignment horizontal="right" vertical="top"/>
    </xf>
    <xf numFmtId="178" fontId="7" fillId="0" borderId="11" xfId="1" applyNumberFormat="1" applyFont="1" applyFill="1" applyBorder="1" applyAlignment="1" applyProtection="1">
      <alignment horizontal="right" vertical="top"/>
    </xf>
    <xf numFmtId="178" fontId="4" fillId="0" borderId="27" xfId="1" applyNumberFormat="1" applyFont="1" applyFill="1" applyBorder="1" applyAlignment="1" applyProtection="1">
      <alignment horizontal="right" vertical="top"/>
    </xf>
    <xf numFmtId="178" fontId="7" fillId="0" borderId="25" xfId="1" applyNumberFormat="1" applyFont="1" applyFill="1" applyBorder="1" applyAlignment="1" applyProtection="1">
      <alignment horizontal="right" vertical="top"/>
    </xf>
    <xf numFmtId="177" fontId="4" fillId="0" borderId="24" xfId="1" applyNumberFormat="1" applyFont="1" applyFill="1" applyBorder="1" applyAlignment="1" applyProtection="1">
      <alignment horizontal="right"/>
    </xf>
    <xf numFmtId="177" fontId="4" fillId="0" borderId="25" xfId="1" applyNumberFormat="1" applyFont="1" applyFill="1" applyBorder="1" applyAlignment="1" applyProtection="1">
      <alignment shrinkToFit="1"/>
    </xf>
    <xf numFmtId="177" fontId="4" fillId="0" borderId="25" xfId="1" applyNumberFormat="1" applyFont="1" applyFill="1" applyBorder="1" applyAlignment="1" applyProtection="1">
      <alignment horizontal="center" vertical="top"/>
    </xf>
    <xf numFmtId="177" fontId="4" fillId="0" borderId="25" xfId="1" applyNumberFormat="1" applyFont="1" applyFill="1" applyBorder="1" applyAlignment="1" applyProtection="1"/>
    <xf numFmtId="177" fontId="4" fillId="0" borderId="27" xfId="1" applyNumberFormat="1" applyFont="1" applyFill="1" applyBorder="1" applyAlignment="1" applyProtection="1"/>
    <xf numFmtId="0" fontId="1" fillId="0" borderId="0" xfId="1" applyFont="1" applyFill="1" applyBorder="1" applyAlignment="1" applyProtection="1">
      <alignment wrapText="1"/>
    </xf>
    <xf numFmtId="0" fontId="1" fillId="0" borderId="0" xfId="1" applyFont="1" applyFill="1" applyAlignment="1">
      <alignment vertical="center"/>
    </xf>
    <xf numFmtId="0" fontId="1" fillId="0" borderId="13" xfId="1" applyFont="1" applyFill="1" applyBorder="1" applyAlignment="1">
      <alignment vertical="center"/>
    </xf>
    <xf numFmtId="177" fontId="4" fillId="0" borderId="7" xfId="1" applyNumberFormat="1" applyFont="1" applyFill="1" applyBorder="1" applyAlignment="1" applyProtection="1"/>
    <xf numFmtId="177" fontId="4" fillId="0" borderId="0" xfId="1" applyNumberFormat="1" applyFont="1" applyFill="1" applyBorder="1" applyAlignment="1" applyProtection="1">
      <alignment horizontal="right"/>
    </xf>
    <xf numFmtId="178" fontId="9" fillId="0" borderId="19" xfId="1" applyNumberFormat="1" applyFont="1" applyFill="1" applyBorder="1" applyAlignment="1" applyProtection="1">
      <alignment vertical="center"/>
    </xf>
    <xf numFmtId="178" fontId="9" fillId="0" borderId="0" xfId="1" applyNumberFormat="1" applyFont="1" applyFill="1" applyBorder="1" applyAlignment="1" applyProtection="1">
      <alignment vertical="center"/>
    </xf>
    <xf numFmtId="177" fontId="4" fillId="0" borderId="12" xfId="1" applyNumberFormat="1" applyFont="1" applyFill="1" applyBorder="1" applyAlignment="1" applyProtection="1"/>
    <xf numFmtId="178" fontId="5" fillId="0" borderId="19" xfId="1" applyNumberFormat="1" applyFont="1" applyFill="1" applyBorder="1" applyAlignment="1" applyProtection="1">
      <alignment vertical="center"/>
    </xf>
    <xf numFmtId="178" fontId="5" fillId="0" borderId="29" xfId="1" applyNumberFormat="1" applyFont="1" applyFill="1" applyBorder="1" applyAlignment="1" applyProtection="1">
      <alignment horizontal="right" vertical="top"/>
    </xf>
    <xf numFmtId="178" fontId="5" fillId="0" borderId="0" xfId="1" applyNumberFormat="1" applyFont="1" applyFill="1" applyBorder="1" applyAlignment="1" applyProtection="1">
      <alignment vertical="center"/>
    </xf>
    <xf numFmtId="0" fontId="1" fillId="0" borderId="2" xfId="1" applyFont="1" applyFill="1" applyBorder="1" applyAlignment="1">
      <alignment vertical="center"/>
    </xf>
    <xf numFmtId="178" fontId="5" fillId="0" borderId="33" xfId="1" applyNumberFormat="1" applyFont="1" applyFill="1" applyBorder="1" applyAlignment="1" applyProtection="1">
      <alignment horizontal="right" vertical="top"/>
    </xf>
    <xf numFmtId="177" fontId="5" fillId="0" borderId="5" xfId="1" applyNumberFormat="1" applyFont="1" applyFill="1" applyBorder="1" applyAlignment="1" applyProtection="1">
      <alignment horizontal="right" vertical="top"/>
    </xf>
    <xf numFmtId="177" fontId="5" fillId="0" borderId="2" xfId="1" applyNumberFormat="1" applyFont="1" applyFill="1" applyBorder="1" applyAlignment="1" applyProtection="1">
      <alignment horizontal="right" vertical="top"/>
    </xf>
    <xf numFmtId="178" fontId="5" fillId="0" borderId="2" xfId="1" applyNumberFormat="1" applyFont="1" applyFill="1" applyBorder="1" applyAlignment="1" applyProtection="1">
      <alignment horizontal="right" vertical="top"/>
    </xf>
    <xf numFmtId="178" fontId="5" fillId="0" borderId="6" xfId="1" applyNumberFormat="1" applyFont="1" applyFill="1" applyBorder="1" applyAlignment="1" applyProtection="1">
      <alignment horizontal="right" vertical="top"/>
    </xf>
    <xf numFmtId="178" fontId="5" fillId="0" borderId="30" xfId="1" applyNumberFormat="1" applyFont="1" applyFill="1" applyBorder="1" applyAlignment="1" applyProtection="1">
      <alignment horizontal="right" vertical="top"/>
    </xf>
    <xf numFmtId="177" fontId="5" fillId="0" borderId="10" xfId="1" applyNumberFormat="1" applyFont="1" applyFill="1" applyBorder="1" applyAlignment="1" applyProtection="1">
      <alignment horizontal="right" vertical="top"/>
    </xf>
    <xf numFmtId="177" fontId="5" fillId="0" borderId="0" xfId="1" applyNumberFormat="1" applyFont="1" applyFill="1" applyBorder="1" applyAlignment="1" applyProtection="1">
      <alignment horizontal="right" vertical="top"/>
    </xf>
    <xf numFmtId="177" fontId="5" fillId="0" borderId="10" xfId="1" applyNumberFormat="1" applyFont="1" applyFill="1" applyBorder="1" applyAlignment="1" applyProtection="1">
      <alignment horizontal="right"/>
    </xf>
    <xf numFmtId="177" fontId="5" fillId="0" borderId="0" xfId="1" applyNumberFormat="1" applyFont="1" applyFill="1" applyBorder="1" applyAlignment="1" applyProtection="1"/>
    <xf numFmtId="177" fontId="5" fillId="0" borderId="22" xfId="1" applyNumberFormat="1" applyFont="1" applyFill="1" applyBorder="1" applyAlignment="1" applyProtection="1">
      <alignment horizontal="right" vertical="top"/>
    </xf>
    <xf numFmtId="177" fontId="5" fillId="0" borderId="19" xfId="1" applyNumberFormat="1" applyFont="1" applyFill="1" applyBorder="1" applyAlignment="1" applyProtection="1">
      <alignment horizontal="right" vertical="top"/>
    </xf>
    <xf numFmtId="178" fontId="5" fillId="0" borderId="19" xfId="1" applyNumberFormat="1" applyFont="1" applyFill="1" applyBorder="1" applyAlignment="1" applyProtection="1">
      <alignment horizontal="distributed" vertical="center"/>
    </xf>
    <xf numFmtId="178" fontId="5" fillId="0" borderId="0" xfId="1" applyNumberFormat="1" applyFont="1" applyFill="1" applyBorder="1" applyAlignment="1" applyProtection="1">
      <alignment horizontal="distributed" vertical="center"/>
    </xf>
    <xf numFmtId="178" fontId="5" fillId="0" borderId="31" xfId="1" applyNumberFormat="1" applyFont="1" applyFill="1" applyBorder="1" applyAlignment="1" applyProtection="1">
      <alignment horizontal="right" vertical="top"/>
    </xf>
    <xf numFmtId="177" fontId="5" fillId="0" borderId="16" xfId="1" applyNumberFormat="1" applyFont="1" applyFill="1" applyBorder="1" applyAlignment="1" applyProtection="1">
      <alignment horizontal="right"/>
    </xf>
    <xf numFmtId="177" fontId="5" fillId="0" borderId="13" xfId="1" applyNumberFormat="1" applyFont="1" applyFill="1" applyBorder="1" applyAlignment="1" applyProtection="1"/>
    <xf numFmtId="178" fontId="5" fillId="0" borderId="13" xfId="1" applyNumberFormat="1" applyFont="1" applyFill="1" applyBorder="1" applyAlignment="1" applyProtection="1">
      <alignment horizontal="distributed" vertical="center"/>
    </xf>
    <xf numFmtId="178" fontId="12" fillId="0" borderId="0" xfId="1" applyNumberFormat="1" applyFont="1" applyFill="1" applyBorder="1" applyAlignment="1" applyProtection="1">
      <alignment horizontal="right" vertical="top"/>
    </xf>
    <xf numFmtId="178" fontId="13" fillId="0" borderId="13" xfId="1" applyNumberFormat="1" applyFont="1" applyFill="1" applyBorder="1" applyAlignment="1" applyProtection="1">
      <alignment vertical="center" wrapText="1"/>
    </xf>
    <xf numFmtId="178" fontId="14" fillId="0" borderId="15" xfId="1" applyNumberFormat="1" applyFont="1" applyFill="1" applyBorder="1" applyAlignment="1" applyProtection="1">
      <alignment horizontal="right" vertical="top"/>
    </xf>
    <xf numFmtId="177" fontId="13" fillId="0" borderId="13" xfId="1" applyNumberFormat="1" applyFont="1" applyFill="1" applyBorder="1" applyAlignment="1" applyProtection="1"/>
    <xf numFmtId="177" fontId="13" fillId="0" borderId="15" xfId="1" applyNumberFormat="1" applyFont="1" applyFill="1" applyBorder="1" applyAlignment="1" applyProtection="1"/>
    <xf numFmtId="177" fontId="13" fillId="0" borderId="0" xfId="1" applyNumberFormat="1" applyFont="1" applyFill="1" applyBorder="1" applyAlignment="1" applyProtection="1">
      <alignment horizontal="right" vertical="top"/>
    </xf>
    <xf numFmtId="177" fontId="13" fillId="0" borderId="9" xfId="1" applyNumberFormat="1" applyFont="1" applyFill="1" applyBorder="1" applyAlignment="1" applyProtection="1">
      <alignment vertical="top"/>
    </xf>
    <xf numFmtId="177" fontId="13" fillId="0" borderId="8" xfId="1" applyNumberFormat="1" applyFont="1" applyFill="1" applyBorder="1" applyAlignment="1" applyProtection="1">
      <alignment horizontal="right" vertical="top"/>
    </xf>
    <xf numFmtId="177" fontId="13" fillId="0" borderId="10" xfId="1" applyNumberFormat="1" applyFont="1" applyFill="1" applyBorder="1" applyAlignment="1" applyProtection="1">
      <alignment horizontal="right" vertical="top"/>
    </xf>
    <xf numFmtId="178" fontId="14" fillId="0" borderId="0" xfId="1" applyNumberFormat="1" applyFont="1" applyFill="1" applyBorder="1" applyAlignment="1" applyProtection="1">
      <alignment horizontal="right" vertical="top"/>
    </xf>
    <xf numFmtId="178" fontId="13" fillId="0" borderId="0" xfId="1" applyNumberFormat="1" applyFont="1" applyFill="1" applyBorder="1" applyAlignment="1" applyProtection="1">
      <alignment vertical="center" wrapText="1"/>
    </xf>
    <xf numFmtId="178" fontId="14" fillId="0" borderId="9" xfId="1" applyNumberFormat="1" applyFont="1" applyFill="1" applyBorder="1" applyAlignment="1" applyProtection="1">
      <alignment horizontal="right" vertical="top"/>
    </xf>
    <xf numFmtId="177" fontId="13" fillId="0" borderId="19" xfId="1" applyNumberFormat="1" applyFont="1" applyFill="1" applyBorder="1" applyAlignment="1" applyProtection="1">
      <alignment horizontal="right" vertical="top"/>
    </xf>
    <xf numFmtId="177" fontId="13" fillId="0" borderId="21" xfId="1" applyNumberFormat="1" applyFont="1" applyFill="1" applyBorder="1" applyAlignment="1" applyProtection="1">
      <alignment horizontal="right" vertical="top"/>
    </xf>
    <xf numFmtId="177" fontId="13" fillId="0" borderId="20" xfId="1" applyNumberFormat="1" applyFont="1" applyFill="1" applyBorder="1" applyAlignment="1" applyProtection="1">
      <alignment horizontal="right" vertical="top"/>
    </xf>
    <xf numFmtId="177" fontId="13" fillId="0" borderId="22" xfId="1" applyNumberFormat="1" applyFont="1" applyFill="1" applyBorder="1" applyAlignment="1" applyProtection="1">
      <alignment horizontal="right" vertical="top"/>
    </xf>
    <xf numFmtId="178" fontId="14" fillId="0" borderId="19" xfId="1" applyNumberFormat="1" applyFont="1" applyFill="1" applyBorder="1" applyAlignment="1" applyProtection="1">
      <alignment horizontal="right" vertical="top"/>
    </xf>
    <xf numFmtId="178" fontId="13" fillId="0" borderId="19" xfId="1" applyNumberFormat="1" applyFont="1" applyFill="1" applyBorder="1" applyAlignment="1" applyProtection="1">
      <alignment vertical="center" wrapText="1"/>
    </xf>
    <xf numFmtId="178" fontId="14" fillId="0" borderId="21" xfId="1" applyNumberFormat="1" applyFont="1" applyFill="1" applyBorder="1" applyAlignment="1" applyProtection="1">
      <alignment horizontal="right" vertical="top"/>
    </xf>
    <xf numFmtId="177" fontId="13" fillId="0" borderId="8" xfId="1" applyNumberFormat="1" applyFont="1" applyFill="1" applyBorder="1" applyAlignment="1" applyProtection="1">
      <alignment vertical="center"/>
    </xf>
    <xf numFmtId="177" fontId="13" fillId="0" borderId="0" xfId="1" applyNumberFormat="1" applyFont="1" applyFill="1" applyBorder="1" applyAlignment="1" applyProtection="1">
      <alignment vertical="center"/>
    </xf>
    <xf numFmtId="177" fontId="13" fillId="0" borderId="9" xfId="1" applyNumberFormat="1" applyFont="1" applyFill="1" applyBorder="1" applyAlignment="1" applyProtection="1">
      <alignment vertical="center"/>
    </xf>
    <xf numFmtId="177" fontId="13" fillId="0" borderId="8" xfId="1" applyNumberFormat="1" applyFont="1" applyFill="1" applyBorder="1" applyAlignment="1" applyProtection="1"/>
    <xf numFmtId="177" fontId="13" fillId="0" borderId="0" xfId="1" applyNumberFormat="1" applyFont="1" applyFill="1" applyBorder="1" applyAlignment="1" applyProtection="1">
      <alignment horizontal="center" vertical="top"/>
    </xf>
    <xf numFmtId="177" fontId="13" fillId="0" borderId="0" xfId="1" applyNumberFormat="1" applyFont="1" applyFill="1" applyBorder="1" applyAlignment="1" applyProtection="1">
      <alignment shrinkToFit="1"/>
    </xf>
    <xf numFmtId="177" fontId="13" fillId="0" borderId="10" xfId="1" applyNumberFormat="1" applyFont="1" applyFill="1" applyBorder="1" applyAlignment="1" applyProtection="1"/>
    <xf numFmtId="178" fontId="14" fillId="0" borderId="13" xfId="1" applyNumberFormat="1" applyFont="1" applyFill="1" applyBorder="1" applyAlignment="1" applyProtection="1">
      <alignment horizontal="right" vertical="top"/>
    </xf>
    <xf numFmtId="177" fontId="13" fillId="0" borderId="14" xfId="1" applyNumberFormat="1" applyFont="1" applyFill="1" applyBorder="1" applyAlignment="1" applyProtection="1"/>
    <xf numFmtId="177" fontId="13" fillId="0" borderId="13" xfId="1" applyNumberFormat="1" applyFont="1" applyFill="1" applyBorder="1" applyAlignment="1" applyProtection="1">
      <alignment horizontal="center" vertical="top"/>
    </xf>
    <xf numFmtId="177" fontId="13" fillId="0" borderId="13" xfId="1" applyNumberFormat="1" applyFont="1" applyFill="1" applyBorder="1" applyAlignment="1" applyProtection="1">
      <alignment shrinkToFit="1"/>
    </xf>
    <xf numFmtId="177" fontId="13" fillId="0" borderId="16" xfId="1" applyNumberFormat="1" applyFont="1" applyFill="1" applyBorder="1" applyAlignment="1" applyProtection="1">
      <alignment horizontal="right"/>
    </xf>
    <xf numFmtId="178" fontId="13" fillId="0" borderId="13" xfId="1" applyNumberFormat="1" applyFont="1" applyFill="1" applyBorder="1" applyAlignment="1" applyProtection="1">
      <alignment horizontal="right" vertical="top"/>
    </xf>
    <xf numFmtId="178" fontId="13" fillId="0" borderId="0" xfId="1" applyNumberFormat="1" applyFont="1" applyFill="1" applyBorder="1" applyAlignment="1" applyProtection="1">
      <alignment horizontal="right" vertical="top"/>
    </xf>
    <xf numFmtId="178" fontId="13" fillId="0" borderId="19" xfId="1" applyNumberFormat="1" applyFont="1" applyFill="1" applyBorder="1" applyAlignment="1" applyProtection="1">
      <alignment horizontal="right" vertical="top"/>
    </xf>
    <xf numFmtId="178" fontId="13" fillId="0" borderId="13" xfId="1" applyNumberFormat="1" applyFont="1" applyFill="1" applyBorder="1" applyAlignment="1" applyProtection="1">
      <alignment vertical="center"/>
    </xf>
    <xf numFmtId="178" fontId="13" fillId="0" borderId="0" xfId="1" applyNumberFormat="1" applyFont="1" applyFill="1" applyBorder="1" applyAlignment="1" applyProtection="1">
      <alignment vertical="center"/>
    </xf>
    <xf numFmtId="178" fontId="13" fillId="0" borderId="19" xfId="1" applyNumberFormat="1" applyFont="1" applyFill="1" applyBorder="1" applyAlignment="1" applyProtection="1">
      <alignment vertical="center"/>
    </xf>
    <xf numFmtId="177" fontId="13" fillId="0" borderId="0" xfId="1" applyNumberFormat="1" applyFont="1" applyFill="1" applyBorder="1" applyAlignment="1" applyProtection="1">
      <alignment horizontal="right" vertical="top" shrinkToFit="1"/>
    </xf>
    <xf numFmtId="177" fontId="13" fillId="0" borderId="19" xfId="1" applyNumberFormat="1" applyFont="1" applyFill="1" applyBorder="1" applyAlignment="1" applyProtection="1">
      <alignment vertical="top"/>
    </xf>
    <xf numFmtId="177" fontId="13" fillId="0" borderId="19" xfId="1" applyNumberFormat="1" applyFont="1" applyFill="1" applyBorder="1" applyAlignment="1" applyProtection="1">
      <alignment horizontal="center" vertical="top"/>
    </xf>
    <xf numFmtId="177" fontId="13" fillId="0" borderId="19" xfId="1" applyNumberFormat="1" applyFont="1" applyFill="1" applyBorder="1" applyAlignment="1" applyProtection="1">
      <alignment horizontal="right" vertical="top" shrinkToFit="1"/>
    </xf>
    <xf numFmtId="0" fontId="15" fillId="0" borderId="0" xfId="1" applyFont="1" applyFill="1" applyBorder="1" applyAlignment="1" applyProtection="1"/>
    <xf numFmtId="177" fontId="13" fillId="0" borderId="0" xfId="1" applyNumberFormat="1" applyFont="1" applyFill="1" applyBorder="1" applyAlignment="1" applyProtection="1"/>
    <xf numFmtId="177" fontId="13" fillId="0" borderId="9" xfId="1" applyNumberFormat="1" applyFont="1" applyFill="1" applyBorder="1" applyAlignment="1" applyProtection="1"/>
    <xf numFmtId="177" fontId="13" fillId="0" borderId="9" xfId="1" applyNumberFormat="1" applyFont="1" applyFill="1" applyBorder="1" applyAlignment="1" applyProtection="1">
      <alignment horizontal="right" vertical="top"/>
    </xf>
    <xf numFmtId="177" fontId="13" fillId="0" borderId="0" xfId="1" applyNumberFormat="1" applyFont="1" applyFill="1" applyBorder="1" applyAlignment="1" applyProtection="1">
      <alignment vertical="top"/>
    </xf>
    <xf numFmtId="177" fontId="13" fillId="0" borderId="10" xfId="1" applyNumberFormat="1" applyFont="1" applyFill="1" applyBorder="1" applyAlignment="1" applyProtection="1">
      <alignment horizontal="right"/>
    </xf>
    <xf numFmtId="178" fontId="4" fillId="0" borderId="13" xfId="1" applyNumberFormat="1" applyFont="1" applyFill="1" applyBorder="1" applyAlignment="1" applyProtection="1">
      <alignment horizontal="distributed" vertical="center" wrapText="1"/>
    </xf>
    <xf numFmtId="178" fontId="4" fillId="0" borderId="0" xfId="1" applyNumberFormat="1" applyFont="1" applyFill="1" applyBorder="1" applyAlignment="1" applyProtection="1">
      <alignment horizontal="distributed" vertical="center" wrapText="1"/>
    </xf>
    <xf numFmtId="178" fontId="4" fillId="0" borderId="2" xfId="1" applyNumberFormat="1" applyFont="1" applyFill="1" applyBorder="1" applyAlignment="1" applyProtection="1">
      <alignment horizontal="distributed" vertical="center" wrapText="1"/>
    </xf>
    <xf numFmtId="0" fontId="4" fillId="0" borderId="14" xfId="1" applyFont="1" applyFill="1" applyBorder="1" applyAlignment="1" applyProtection="1">
      <alignment horizontal="right" vertical="center"/>
    </xf>
    <xf numFmtId="0" fontId="4" fillId="0" borderId="13" xfId="1" applyFont="1" applyFill="1" applyBorder="1" applyAlignment="1" applyProtection="1">
      <alignment horizontal="right" vertical="center"/>
    </xf>
    <xf numFmtId="0" fontId="4" fillId="0" borderId="15" xfId="1" applyFont="1" applyFill="1" applyBorder="1" applyAlignment="1" applyProtection="1">
      <alignment horizontal="right" vertical="center"/>
    </xf>
    <xf numFmtId="178" fontId="4" fillId="0" borderId="14" xfId="1" applyNumberFormat="1" applyFont="1" applyFill="1" applyBorder="1" applyAlignment="1" applyProtection="1">
      <alignment horizontal="right"/>
    </xf>
    <xf numFmtId="178" fontId="4" fillId="0" borderId="13" xfId="1" applyNumberFormat="1" applyFont="1" applyFill="1" applyBorder="1" applyAlignment="1" applyProtection="1">
      <alignment horizontal="right"/>
    </xf>
    <xf numFmtId="178" fontId="4" fillId="0" borderId="16" xfId="1" applyNumberFormat="1" applyFont="1" applyFill="1" applyBorder="1" applyAlignment="1" applyProtection="1">
      <alignment horizontal="right"/>
    </xf>
    <xf numFmtId="178" fontId="3" fillId="0" borderId="13" xfId="1" applyNumberFormat="1" applyFont="1" applyFill="1" applyBorder="1" applyAlignment="1" applyProtection="1">
      <alignment horizontal="distributed" vertical="center" indent="1"/>
    </xf>
    <xf numFmtId="178" fontId="3" fillId="0" borderId="15" xfId="1" applyNumberFormat="1" applyFont="1" applyFill="1" applyBorder="1" applyAlignment="1" applyProtection="1">
      <alignment horizontal="distributed" vertical="center" indent="1"/>
    </xf>
    <xf numFmtId="178" fontId="3" fillId="0" borderId="0" xfId="1" applyNumberFormat="1" applyFont="1" applyFill="1" applyBorder="1" applyAlignment="1" applyProtection="1">
      <alignment horizontal="distributed" vertical="center" indent="1"/>
    </xf>
    <xf numFmtId="178" fontId="3" fillId="0" borderId="9" xfId="1" applyNumberFormat="1" applyFont="1" applyFill="1" applyBorder="1" applyAlignment="1" applyProtection="1">
      <alignment horizontal="distributed" vertical="center" indent="1"/>
    </xf>
    <xf numFmtId="178" fontId="3" fillId="0" borderId="2" xfId="1" applyNumberFormat="1" applyFont="1" applyFill="1" applyBorder="1" applyAlignment="1" applyProtection="1">
      <alignment horizontal="distributed" vertical="center" indent="1"/>
    </xf>
    <xf numFmtId="178" fontId="3" fillId="0" borderId="4" xfId="1" applyNumberFormat="1" applyFont="1" applyFill="1" applyBorder="1" applyAlignment="1" applyProtection="1">
      <alignment horizontal="distributed" vertical="center" indent="1"/>
    </xf>
    <xf numFmtId="177" fontId="4" fillId="0" borderId="0" xfId="1" applyNumberFormat="1" applyFont="1" applyFill="1" applyBorder="1" applyAlignment="1" applyProtection="1">
      <alignment horizontal="right" vertical="top"/>
    </xf>
    <xf numFmtId="177" fontId="4" fillId="0" borderId="2" xfId="1" applyNumberFormat="1" applyFont="1" applyFill="1" applyBorder="1" applyAlignment="1" applyProtection="1">
      <alignment horizontal="right" vertical="top"/>
    </xf>
    <xf numFmtId="177" fontId="3" fillId="0" borderId="0" xfId="1" applyNumberFormat="1" applyFont="1" applyFill="1" applyBorder="1" applyAlignment="1" applyProtection="1">
      <alignment horizontal="right" vertical="top" shrinkToFit="1"/>
    </xf>
    <xf numFmtId="177" fontId="3" fillId="0" borderId="2" xfId="1" applyNumberFormat="1" applyFont="1" applyFill="1" applyBorder="1" applyAlignment="1" applyProtection="1">
      <alignment horizontal="right" vertical="top" shrinkToFit="1"/>
    </xf>
    <xf numFmtId="177" fontId="4" fillId="0" borderId="0" xfId="1" applyNumberFormat="1" applyFont="1" applyFill="1" applyBorder="1" applyAlignment="1" applyProtection="1">
      <alignment horizontal="center" vertical="top"/>
    </xf>
    <xf numFmtId="177" fontId="4" fillId="0" borderId="2" xfId="1" applyNumberFormat="1" applyFont="1" applyFill="1" applyBorder="1" applyAlignment="1" applyProtection="1">
      <alignment horizontal="center" vertical="top"/>
    </xf>
    <xf numFmtId="177" fontId="4" fillId="0" borderId="0" xfId="1" applyNumberFormat="1" applyFont="1" applyFill="1" applyBorder="1" applyAlignment="1" applyProtection="1">
      <alignment horizontal="right" vertical="top" shrinkToFit="1"/>
    </xf>
    <xf numFmtId="177" fontId="4" fillId="0" borderId="2" xfId="1" applyNumberFormat="1" applyFont="1" applyFill="1" applyBorder="1" applyAlignment="1" applyProtection="1">
      <alignment horizontal="right" vertical="top" shrinkToFit="1"/>
    </xf>
    <xf numFmtId="177" fontId="3" fillId="0" borderId="0" xfId="1" applyNumberFormat="1" applyFont="1" applyFill="1" applyBorder="1" applyAlignment="1" applyProtection="1">
      <alignment horizontal="right" vertical="top"/>
    </xf>
    <xf numFmtId="177" fontId="3" fillId="0" borderId="2" xfId="1" applyNumberFormat="1" applyFont="1" applyFill="1" applyBorder="1" applyAlignment="1" applyProtection="1">
      <alignment horizontal="right" vertical="top"/>
    </xf>
    <xf numFmtId="177" fontId="3" fillId="0" borderId="0" xfId="1" applyNumberFormat="1" applyFont="1" applyFill="1" applyBorder="1" applyAlignment="1" applyProtection="1">
      <alignment horizontal="center" vertical="top"/>
    </xf>
    <xf numFmtId="177" fontId="3" fillId="0" borderId="2" xfId="1" applyNumberFormat="1" applyFont="1" applyFill="1" applyBorder="1" applyAlignment="1" applyProtection="1">
      <alignment horizontal="center" vertical="top"/>
    </xf>
    <xf numFmtId="178" fontId="4" fillId="0" borderId="13" xfId="1" applyNumberFormat="1" applyFont="1" applyFill="1" applyBorder="1" applyAlignment="1" applyProtection="1">
      <alignment horizontal="distributed" vertical="center"/>
    </xf>
    <xf numFmtId="178" fontId="4" fillId="0" borderId="0" xfId="1" applyNumberFormat="1" applyFont="1" applyFill="1" applyBorder="1" applyAlignment="1" applyProtection="1">
      <alignment horizontal="distributed" vertical="center"/>
    </xf>
    <xf numFmtId="178" fontId="4" fillId="0" borderId="19" xfId="1" applyNumberFormat="1" applyFont="1" applyFill="1" applyBorder="1" applyAlignment="1" applyProtection="1">
      <alignment horizontal="distributed" vertical="center"/>
    </xf>
    <xf numFmtId="177" fontId="13" fillId="0" borderId="0" xfId="1" applyNumberFormat="1" applyFont="1" applyFill="1" applyBorder="1" applyAlignment="1" applyProtection="1">
      <alignment horizontal="right" vertical="top"/>
    </xf>
    <xf numFmtId="177" fontId="13" fillId="0" borderId="19" xfId="1" applyNumberFormat="1" applyFont="1" applyFill="1" applyBorder="1" applyAlignment="1" applyProtection="1">
      <alignment horizontal="right" vertical="top"/>
    </xf>
    <xf numFmtId="177" fontId="13" fillId="0" borderId="0" xfId="1" applyNumberFormat="1" applyFont="1" applyFill="1" applyBorder="1" applyAlignment="1" applyProtection="1">
      <alignment vertical="top"/>
    </xf>
    <xf numFmtId="177" fontId="13" fillId="0" borderId="19" xfId="1" applyNumberFormat="1" applyFont="1" applyFill="1" applyBorder="1" applyAlignment="1" applyProtection="1">
      <alignment vertical="top"/>
    </xf>
    <xf numFmtId="177" fontId="4" fillId="0" borderId="19" xfId="1" applyNumberFormat="1" applyFont="1" applyFill="1" applyBorder="1" applyAlignment="1" applyProtection="1">
      <alignment horizontal="right" vertical="top" shrinkToFit="1"/>
    </xf>
    <xf numFmtId="177" fontId="4" fillId="0" borderId="19" xfId="1" applyNumberFormat="1" applyFont="1" applyFill="1" applyBorder="1" applyAlignment="1" applyProtection="1">
      <alignment horizontal="right" vertical="top"/>
    </xf>
    <xf numFmtId="177" fontId="4" fillId="0" borderId="0" xfId="1" applyNumberFormat="1" applyFont="1" applyFill="1" applyBorder="1" applyAlignment="1" applyProtection="1">
      <alignment vertical="top"/>
    </xf>
    <xf numFmtId="177" fontId="4" fillId="0" borderId="19" xfId="1" applyNumberFormat="1" applyFont="1" applyFill="1" applyBorder="1" applyAlignment="1" applyProtection="1">
      <alignment vertical="top"/>
    </xf>
    <xf numFmtId="178" fontId="4" fillId="0" borderId="15" xfId="1" applyNumberFormat="1" applyFont="1" applyFill="1" applyBorder="1" applyAlignment="1" applyProtection="1">
      <alignment horizontal="distributed" vertical="center"/>
    </xf>
    <xf numFmtId="178" fontId="4" fillId="0" borderId="9" xfId="1" applyNumberFormat="1" applyFont="1" applyFill="1" applyBorder="1" applyAlignment="1" applyProtection="1">
      <alignment horizontal="distributed" vertical="center"/>
    </xf>
    <xf numFmtId="178" fontId="4" fillId="0" borderId="21" xfId="1" applyNumberFormat="1" applyFont="1" applyFill="1" applyBorder="1" applyAlignment="1" applyProtection="1">
      <alignment horizontal="distributed" vertical="center"/>
    </xf>
    <xf numFmtId="177" fontId="4" fillId="0" borderId="19" xfId="1" applyNumberFormat="1" applyFont="1" applyFill="1" applyBorder="1" applyAlignment="1" applyProtection="1">
      <alignment horizontal="center" vertical="top"/>
    </xf>
    <xf numFmtId="178" fontId="4" fillId="0" borderId="19" xfId="1" applyNumberFormat="1" applyFont="1" applyFill="1" applyBorder="1" applyAlignment="1" applyProtection="1">
      <alignment horizontal="distributed" vertical="center" wrapText="1"/>
    </xf>
    <xf numFmtId="177" fontId="13" fillId="0" borderId="0" xfId="1" applyNumberFormat="1" applyFont="1" applyFill="1" applyBorder="1" applyAlignment="1" applyProtection="1">
      <alignment horizontal="center" vertical="top"/>
    </xf>
    <xf numFmtId="177" fontId="13" fillId="0" borderId="19" xfId="1" applyNumberFormat="1" applyFont="1" applyFill="1" applyBorder="1" applyAlignment="1" applyProtection="1">
      <alignment horizontal="center" vertical="top"/>
    </xf>
    <xf numFmtId="177" fontId="13" fillId="0" borderId="0" xfId="1" applyNumberFormat="1" applyFont="1" applyFill="1" applyBorder="1" applyAlignment="1" applyProtection="1">
      <alignment horizontal="right" vertical="top" shrinkToFit="1"/>
    </xf>
    <xf numFmtId="177" fontId="13" fillId="0" borderId="19" xfId="1" applyNumberFormat="1" applyFont="1" applyFill="1" applyBorder="1" applyAlignment="1" applyProtection="1">
      <alignment horizontal="right" vertical="top" shrinkToFit="1"/>
    </xf>
    <xf numFmtId="178" fontId="13" fillId="0" borderId="13" xfId="1" applyNumberFormat="1" applyFont="1" applyFill="1" applyBorder="1" applyAlignment="1" applyProtection="1">
      <alignment horizontal="distributed" vertical="center"/>
    </xf>
    <xf numFmtId="178" fontId="13" fillId="0" borderId="0" xfId="1" applyNumberFormat="1" applyFont="1" applyFill="1" applyBorder="1" applyAlignment="1" applyProtection="1">
      <alignment horizontal="distributed" vertical="center"/>
    </xf>
    <xf numFmtId="178" fontId="13" fillId="0" borderId="19" xfId="1" applyNumberFormat="1" applyFont="1" applyFill="1" applyBorder="1" applyAlignment="1" applyProtection="1">
      <alignment horizontal="distributed" vertical="center"/>
    </xf>
    <xf numFmtId="178" fontId="13" fillId="0" borderId="13" xfId="1" applyNumberFormat="1" applyFont="1" applyFill="1" applyBorder="1" applyAlignment="1" applyProtection="1">
      <alignment horizontal="distributed" vertical="center" wrapText="1"/>
    </xf>
    <xf numFmtId="178" fontId="13" fillId="0" borderId="0" xfId="1" applyNumberFormat="1" applyFont="1" applyFill="1" applyBorder="1" applyAlignment="1" applyProtection="1">
      <alignment horizontal="distributed" vertical="center" wrapText="1"/>
    </xf>
    <xf numFmtId="178" fontId="13" fillId="0" borderId="19" xfId="1" applyNumberFormat="1" applyFont="1" applyFill="1" applyBorder="1" applyAlignment="1" applyProtection="1">
      <alignment horizontal="distributed" vertical="center" wrapText="1"/>
    </xf>
    <xf numFmtId="177" fontId="4" fillId="0" borderId="2" xfId="1" applyNumberFormat="1" applyFont="1" applyFill="1" applyBorder="1" applyAlignment="1" applyProtection="1">
      <alignment vertical="top"/>
    </xf>
    <xf numFmtId="178" fontId="9" fillId="0" borderId="25" xfId="1" applyNumberFormat="1" applyFont="1" applyFill="1" applyBorder="1" applyAlignment="1" applyProtection="1">
      <alignment horizontal="center" vertical="center"/>
    </xf>
    <xf numFmtId="178" fontId="9" fillId="0" borderId="0" xfId="1" applyNumberFormat="1" applyFont="1" applyFill="1" applyBorder="1" applyAlignment="1" applyProtection="1">
      <alignment horizontal="center" vertical="center"/>
    </xf>
    <xf numFmtId="178" fontId="9" fillId="0" borderId="19" xfId="1" applyNumberFormat="1" applyFont="1" applyFill="1" applyBorder="1" applyAlignment="1" applyProtection="1">
      <alignment horizontal="center" vertical="center"/>
    </xf>
    <xf numFmtId="0" fontId="7" fillId="0" borderId="26" xfId="1" applyFont="1" applyFill="1" applyBorder="1" applyAlignment="1" applyProtection="1">
      <alignment horizontal="right" vertical="center"/>
    </xf>
    <xf numFmtId="0" fontId="7" fillId="0" borderId="25" xfId="1" applyFont="1" applyFill="1" applyBorder="1" applyAlignment="1" applyProtection="1">
      <alignment horizontal="right" vertical="center"/>
    </xf>
    <xf numFmtId="0" fontId="7" fillId="0" borderId="27" xfId="1" applyFont="1" applyFill="1" applyBorder="1" applyAlignment="1" applyProtection="1">
      <alignment horizontal="right" vertical="center"/>
    </xf>
    <xf numFmtId="0" fontId="12" fillId="0" borderId="14" xfId="1" applyFont="1" applyFill="1" applyBorder="1" applyAlignment="1" applyProtection="1">
      <alignment horizontal="right" vertical="center"/>
    </xf>
    <xf numFmtId="0" fontId="12" fillId="0" borderId="13" xfId="1" applyFont="1" applyFill="1" applyBorder="1" applyAlignment="1" applyProtection="1">
      <alignment horizontal="right" vertical="center"/>
    </xf>
    <xf numFmtId="0" fontId="12" fillId="0" borderId="15" xfId="1" applyFont="1" applyFill="1" applyBorder="1" applyAlignment="1" applyProtection="1">
      <alignment horizontal="right" vertical="center"/>
    </xf>
    <xf numFmtId="178" fontId="12" fillId="0" borderId="26" xfId="1" applyNumberFormat="1" applyFont="1" applyFill="1" applyBorder="1" applyAlignment="1" applyProtection="1">
      <alignment horizontal="right"/>
    </xf>
    <xf numFmtId="178" fontId="12" fillId="0" borderId="25" xfId="1" applyNumberFormat="1" applyFont="1" applyFill="1" applyBorder="1" applyAlignment="1" applyProtection="1">
      <alignment horizontal="right"/>
    </xf>
    <xf numFmtId="178" fontId="12" fillId="0" borderId="24" xfId="1" applyNumberFormat="1" applyFont="1" applyFill="1" applyBorder="1" applyAlignment="1" applyProtection="1">
      <alignment horizontal="right"/>
    </xf>
    <xf numFmtId="177" fontId="4" fillId="0" borderId="8" xfId="1" applyNumberFormat="1" applyFont="1" applyFill="1" applyBorder="1" applyAlignment="1" applyProtection="1">
      <alignment horizontal="right"/>
    </xf>
    <xf numFmtId="177" fontId="4" fillId="0" borderId="0" xfId="1" applyNumberFormat="1" applyFont="1" applyFill="1" applyBorder="1" applyAlignment="1" applyProtection="1">
      <alignment horizontal="right"/>
    </xf>
    <xf numFmtId="177" fontId="4" fillId="0" borderId="10" xfId="1" applyNumberFormat="1" applyFont="1" applyFill="1" applyBorder="1" applyAlignment="1" applyProtection="1">
      <alignment horizontal="right"/>
    </xf>
    <xf numFmtId="0" fontId="1" fillId="0" borderId="13" xfId="1" applyFill="1" applyBorder="1" applyAlignment="1">
      <alignment horizontal="distributed" vertical="center"/>
    </xf>
    <xf numFmtId="0" fontId="1" fillId="0" borderId="0" xfId="1" applyFill="1" applyBorder="1" applyAlignment="1">
      <alignment horizontal="distributed" vertical="center"/>
    </xf>
    <xf numFmtId="0" fontId="1" fillId="0" borderId="2" xfId="1" applyFill="1" applyBorder="1" applyAlignment="1">
      <alignment horizontal="distributed" vertical="center"/>
    </xf>
    <xf numFmtId="178" fontId="4" fillId="0" borderId="17" xfId="1" applyNumberFormat="1" applyFont="1" applyFill="1" applyBorder="1" applyAlignment="1" applyProtection="1">
      <alignment horizontal="distributed" vertical="center"/>
    </xf>
    <xf numFmtId="178" fontId="4" fillId="0" borderId="11" xfId="1" applyNumberFormat="1" applyFont="1" applyFill="1" applyBorder="1" applyAlignment="1" applyProtection="1">
      <alignment horizontal="distributed" vertical="center"/>
    </xf>
    <xf numFmtId="178" fontId="4" fillId="0" borderId="6" xfId="1" applyNumberFormat="1" applyFont="1" applyFill="1" applyBorder="1" applyAlignment="1" applyProtection="1">
      <alignment horizontal="distributed" vertical="center"/>
    </xf>
    <xf numFmtId="178" fontId="4" fillId="0" borderId="2" xfId="1" applyNumberFormat="1" applyFont="1" applyFill="1" applyBorder="1" applyAlignment="1" applyProtection="1">
      <alignment horizontal="distributed" vertical="center"/>
    </xf>
    <xf numFmtId="178" fontId="4" fillId="0" borderId="4" xfId="1" applyNumberFormat="1" applyFont="1" applyFill="1" applyBorder="1" applyAlignment="1" applyProtection="1">
      <alignment horizontal="distributed" vertical="center"/>
    </xf>
    <xf numFmtId="0" fontId="1" fillId="0" borderId="2" xfId="1" applyFont="1" applyFill="1" applyBorder="1" applyAlignment="1">
      <alignment horizontal="right" vertical="top"/>
    </xf>
    <xf numFmtId="0" fontId="1" fillId="0" borderId="13" xfId="1" applyFill="1" applyBorder="1" applyAlignment="1">
      <alignment horizontal="distributed" vertical="center" wrapText="1"/>
    </xf>
    <xf numFmtId="0" fontId="1" fillId="0" borderId="0" xfId="1" applyFill="1" applyAlignment="1">
      <alignment horizontal="distributed" vertical="center" wrapText="1"/>
    </xf>
    <xf numFmtId="0" fontId="1" fillId="0" borderId="19" xfId="1" applyFill="1" applyBorder="1" applyAlignment="1">
      <alignment horizontal="distributed" vertical="center" wrapText="1"/>
    </xf>
    <xf numFmtId="0" fontId="1" fillId="0" borderId="19" xfId="1" applyFont="1" applyFill="1" applyBorder="1" applyAlignment="1">
      <alignment horizontal="right" vertical="top"/>
    </xf>
    <xf numFmtId="178" fontId="7" fillId="0" borderId="14" xfId="1" applyNumberFormat="1" applyFont="1" applyFill="1" applyBorder="1" applyAlignment="1" applyProtection="1">
      <alignment horizontal="right"/>
    </xf>
    <xf numFmtId="178" fontId="7" fillId="0" borderId="13" xfId="1" applyNumberFormat="1" applyFont="1" applyFill="1" applyBorder="1" applyAlignment="1" applyProtection="1">
      <alignment horizontal="right"/>
    </xf>
    <xf numFmtId="178" fontId="7" fillId="0" borderId="16" xfId="1" applyNumberFormat="1" applyFont="1" applyFill="1" applyBorder="1" applyAlignment="1" applyProtection="1">
      <alignment horizontal="right"/>
    </xf>
    <xf numFmtId="0" fontId="1" fillId="0" borderId="0" xfId="1" applyFill="1" applyAlignment="1">
      <alignment horizontal="distributed" vertical="center"/>
    </xf>
    <xf numFmtId="0" fontId="1" fillId="0" borderId="19" xfId="1" applyFill="1" applyBorder="1" applyAlignment="1">
      <alignment horizontal="distributed" vertical="center"/>
    </xf>
    <xf numFmtId="0" fontId="7" fillId="0" borderId="8" xfId="1" applyFont="1" applyFill="1" applyBorder="1" applyAlignment="1" applyProtection="1">
      <alignment horizontal="right" vertical="center"/>
    </xf>
    <xf numFmtId="0" fontId="7" fillId="0" borderId="0" xfId="1" applyFont="1" applyFill="1" applyBorder="1" applyAlignment="1" applyProtection="1">
      <alignment horizontal="right" vertical="center"/>
    </xf>
    <xf numFmtId="0" fontId="7" fillId="0" borderId="9" xfId="1" applyFont="1" applyFill="1" applyBorder="1" applyAlignment="1" applyProtection="1">
      <alignment horizontal="right" vertical="center"/>
    </xf>
    <xf numFmtId="178" fontId="7" fillId="0" borderId="8" xfId="1" applyNumberFormat="1" applyFont="1" applyFill="1" applyBorder="1" applyAlignment="1" applyProtection="1">
      <alignment horizontal="right"/>
    </xf>
    <xf numFmtId="178" fontId="7" fillId="0" borderId="0" xfId="1" applyNumberFormat="1" applyFont="1" applyFill="1" applyBorder="1" applyAlignment="1" applyProtection="1">
      <alignment horizontal="right"/>
    </xf>
    <xf numFmtId="178" fontId="7" fillId="0" borderId="7" xfId="1" applyNumberFormat="1" applyFont="1" applyFill="1" applyBorder="1" applyAlignment="1" applyProtection="1">
      <alignment horizontal="right"/>
    </xf>
    <xf numFmtId="0" fontId="7" fillId="0" borderId="14" xfId="1" applyFont="1" applyFill="1" applyBorder="1" applyAlignment="1" applyProtection="1">
      <alignment horizontal="right" vertical="center"/>
    </xf>
    <xf numFmtId="0" fontId="7" fillId="0" borderId="13" xfId="1" applyFont="1" applyFill="1" applyBorder="1" applyAlignment="1" applyProtection="1">
      <alignment horizontal="right" vertical="center"/>
    </xf>
    <xf numFmtId="0" fontId="7" fillId="0" borderId="15" xfId="1" applyFont="1" applyFill="1" applyBorder="1" applyAlignment="1" applyProtection="1">
      <alignment horizontal="right" vertical="center"/>
    </xf>
    <xf numFmtId="178" fontId="7" fillId="0" borderId="12" xfId="1" applyNumberFormat="1" applyFont="1" applyFill="1" applyBorder="1" applyAlignment="1" applyProtection="1">
      <alignment horizontal="right"/>
    </xf>
    <xf numFmtId="0" fontId="5" fillId="0" borderId="28" xfId="1" applyFont="1" applyFill="1" applyBorder="1" applyAlignment="1" applyProtection="1">
      <alignment horizontal="center" vertical="center"/>
    </xf>
    <xf numFmtId="0" fontId="5" fillId="0" borderId="25" xfId="1" applyFont="1" applyFill="1" applyBorder="1" applyAlignment="1" applyProtection="1">
      <alignment horizontal="center" vertical="center"/>
    </xf>
    <xf numFmtId="0" fontId="5" fillId="0" borderId="27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23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1" xfId="1" applyFont="1" applyFill="1" applyBorder="1" applyAlignment="1" applyProtection="1">
      <alignment horizontal="center" vertical="center"/>
    </xf>
    <xf numFmtId="0" fontId="4" fillId="0" borderId="25" xfId="1" applyFont="1" applyFill="1" applyBorder="1" applyAlignment="1" applyProtection="1">
      <alignment horizontal="center" vertical="center"/>
    </xf>
    <xf numFmtId="0" fontId="4" fillId="0" borderId="27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19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 applyProtection="1">
      <alignment horizontal="center" vertical="center"/>
    </xf>
    <xf numFmtId="0" fontId="4" fillId="0" borderId="22" xfId="1" applyFont="1" applyFill="1" applyBorder="1" applyAlignment="1" applyProtection="1">
      <alignment horizontal="center" vertical="center"/>
    </xf>
    <xf numFmtId="0" fontId="4" fillId="0" borderId="26" xfId="1" applyFont="1" applyFill="1" applyBorder="1" applyAlignment="1" applyProtection="1">
      <alignment horizontal="center" vertical="center"/>
    </xf>
    <xf numFmtId="0" fontId="4" fillId="0" borderId="32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4" fillId="0" borderId="7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18" xfId="1" applyFont="1" applyFill="1" applyBorder="1" applyAlignment="1" applyProtection="1">
      <alignment horizontal="center" vertical="center"/>
    </xf>
    <xf numFmtId="178" fontId="4" fillId="0" borderId="17" xfId="1" applyNumberFormat="1" applyFont="1" applyFill="1" applyBorder="1" applyAlignment="1" applyProtection="1">
      <alignment horizontal="center" vertical="center"/>
    </xf>
    <xf numFmtId="178" fontId="4" fillId="0" borderId="13" xfId="1" applyNumberFormat="1" applyFont="1" applyFill="1" applyBorder="1" applyAlignment="1" applyProtection="1">
      <alignment horizontal="center" vertical="center"/>
    </xf>
    <xf numFmtId="178" fontId="4" fillId="0" borderId="15" xfId="1" applyNumberFormat="1" applyFont="1" applyFill="1" applyBorder="1" applyAlignment="1" applyProtection="1">
      <alignment horizontal="center" vertical="center"/>
    </xf>
    <xf numFmtId="178" fontId="4" fillId="0" borderId="11" xfId="1" applyNumberFormat="1" applyFont="1" applyFill="1" applyBorder="1" applyAlignment="1" applyProtection="1">
      <alignment horizontal="center" vertical="center"/>
    </xf>
    <xf numFmtId="178" fontId="4" fillId="0" borderId="0" xfId="1" applyNumberFormat="1" applyFont="1" applyFill="1" applyBorder="1" applyAlignment="1" applyProtection="1">
      <alignment horizontal="center" vertical="center"/>
    </xf>
    <xf numFmtId="178" fontId="4" fillId="0" borderId="9" xfId="1" applyNumberFormat="1" applyFont="1" applyFill="1" applyBorder="1" applyAlignment="1" applyProtection="1">
      <alignment horizontal="center" vertical="center"/>
    </xf>
    <xf numFmtId="178" fontId="4" fillId="0" borderId="6" xfId="1" applyNumberFormat="1" applyFont="1" applyFill="1" applyBorder="1" applyAlignment="1" applyProtection="1">
      <alignment horizontal="center" vertical="center"/>
    </xf>
    <xf numFmtId="178" fontId="4" fillId="0" borderId="2" xfId="1" applyNumberFormat="1" applyFont="1" applyFill="1" applyBorder="1" applyAlignment="1" applyProtection="1">
      <alignment horizontal="center" vertical="center"/>
    </xf>
    <xf numFmtId="178" fontId="4" fillId="0" borderId="4" xfId="1" applyNumberFormat="1" applyFont="1" applyFill="1" applyBorder="1" applyAlignment="1" applyProtection="1">
      <alignment horizontal="center" vertical="center"/>
    </xf>
    <xf numFmtId="177" fontId="8" fillId="0" borderId="0" xfId="1" applyNumberFormat="1" applyFont="1" applyFill="1" applyBorder="1" applyAlignment="1" applyProtection="1">
      <alignment horizontal="right" vertical="top"/>
    </xf>
    <xf numFmtId="177" fontId="8" fillId="0" borderId="19" xfId="1" applyNumberFormat="1" applyFont="1" applyFill="1" applyBorder="1" applyAlignment="1" applyProtection="1">
      <alignment horizontal="right" vertical="top"/>
    </xf>
    <xf numFmtId="178" fontId="4" fillId="0" borderId="19" xfId="1" applyNumberFormat="1" applyFont="1" applyFill="1" applyBorder="1" applyAlignment="1" applyProtection="1">
      <alignment horizontal="center" vertical="center"/>
    </xf>
    <xf numFmtId="178" fontId="4" fillId="0" borderId="26" xfId="1" applyNumberFormat="1" applyFont="1" applyFill="1" applyBorder="1" applyAlignment="1" applyProtection="1">
      <alignment horizontal="right"/>
    </xf>
    <xf numFmtId="178" fontId="4" fillId="0" borderId="25" xfId="1" applyNumberFormat="1" applyFont="1" applyFill="1" applyBorder="1" applyAlignment="1" applyProtection="1">
      <alignment horizontal="right"/>
    </xf>
    <xf numFmtId="178" fontId="4" fillId="0" borderId="32" xfId="1" applyNumberFormat="1" applyFont="1" applyFill="1" applyBorder="1" applyAlignment="1" applyProtection="1">
      <alignment horizontal="right"/>
    </xf>
    <xf numFmtId="177" fontId="4" fillId="0" borderId="0" xfId="1" applyNumberFormat="1" applyFont="1" applyFill="1" applyBorder="1" applyAlignment="1" applyProtection="1">
      <alignment horizontal="center" vertical="top" shrinkToFit="1"/>
    </xf>
    <xf numFmtId="177" fontId="4" fillId="0" borderId="19" xfId="1" applyNumberFormat="1" applyFont="1" applyFill="1" applyBorder="1" applyAlignment="1" applyProtection="1">
      <alignment horizontal="center" vertical="top" shrinkToFit="1"/>
    </xf>
    <xf numFmtId="0" fontId="1" fillId="0" borderId="2" xfId="1" applyFill="1" applyBorder="1" applyAlignment="1">
      <alignment horizontal="right" vertical="top"/>
    </xf>
    <xf numFmtId="178" fontId="4" fillId="0" borderId="25" xfId="1" applyNumberFormat="1" applyFont="1" applyFill="1" applyBorder="1" applyAlignment="1" applyProtection="1">
      <alignment horizontal="distributed" vertical="center" wrapText="1"/>
    </xf>
    <xf numFmtId="0" fontId="1" fillId="0" borderId="25" xfId="1" applyFill="1" applyBorder="1" applyAlignment="1">
      <alignment horizontal="distributed" vertical="center" wrapText="1"/>
    </xf>
    <xf numFmtId="178" fontId="9" fillId="0" borderId="25" xfId="1" applyNumberFormat="1" applyFont="1" applyFill="1" applyBorder="1" applyAlignment="1" applyProtection="1">
      <alignment horizontal="distributed" vertical="center"/>
    </xf>
    <xf numFmtId="178" fontId="9" fillId="0" borderId="0" xfId="1" applyNumberFormat="1" applyFont="1" applyFill="1" applyBorder="1" applyAlignment="1" applyProtection="1">
      <alignment horizontal="distributed" vertical="center"/>
    </xf>
    <xf numFmtId="178" fontId="9" fillId="0" borderId="19" xfId="1" applyNumberFormat="1" applyFont="1" applyFill="1" applyBorder="1" applyAlignment="1" applyProtection="1">
      <alignment horizontal="distributed" vertical="center"/>
    </xf>
    <xf numFmtId="0" fontId="4" fillId="0" borderId="26" xfId="1" applyFont="1" applyFill="1" applyBorder="1" applyAlignment="1" applyProtection="1">
      <alignment horizontal="right" vertical="center"/>
    </xf>
    <xf numFmtId="0" fontId="4" fillId="0" borderId="25" xfId="1" applyFont="1" applyFill="1" applyBorder="1" applyAlignment="1" applyProtection="1">
      <alignment horizontal="right" vertical="center"/>
    </xf>
    <xf numFmtId="0" fontId="4" fillId="0" borderId="27" xfId="1" applyFont="1" applyFill="1" applyBorder="1" applyAlignment="1" applyProtection="1">
      <alignment horizontal="right" vertical="center"/>
    </xf>
    <xf numFmtId="0" fontId="1" fillId="0" borderId="13" xfId="1" applyFont="1" applyFill="1" applyBorder="1" applyAlignment="1">
      <alignment horizontal="distributed" vertical="center"/>
    </xf>
    <xf numFmtId="0" fontId="1" fillId="0" borderId="0" xfId="1" applyFont="1" applyFill="1" applyBorder="1" applyAlignment="1">
      <alignment horizontal="distributed" vertical="center"/>
    </xf>
    <xf numFmtId="0" fontId="1" fillId="0" borderId="19" xfId="1" applyFont="1" applyFill="1" applyBorder="1" applyAlignment="1">
      <alignment horizontal="distributed" vertical="center"/>
    </xf>
    <xf numFmtId="0" fontId="1" fillId="0" borderId="0" xfId="1" applyFont="1" applyFill="1" applyAlignment="1">
      <alignment horizontal="distributed" vertical="center"/>
    </xf>
    <xf numFmtId="178" fontId="7" fillId="0" borderId="10" xfId="1" applyNumberFormat="1" applyFont="1" applyFill="1" applyBorder="1" applyAlignment="1" applyProtection="1">
      <alignment horizontal="right"/>
    </xf>
    <xf numFmtId="176" fontId="4" fillId="0" borderId="0" xfId="1" applyNumberFormat="1" applyFont="1" applyFill="1" applyBorder="1" applyAlignment="1" applyProtection="1">
      <alignment horizontal="right" vertical="top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center" vertical="center"/>
    </xf>
    <xf numFmtId="0" fontId="4" fillId="0" borderId="23" xfId="1" applyFont="1" applyFill="1" applyBorder="1" applyAlignment="1" applyProtection="1">
      <alignment horizontal="center" vertical="center"/>
    </xf>
    <xf numFmtId="0" fontId="1" fillId="0" borderId="2" xfId="1" applyFont="1" applyFill="1" applyBorder="1" applyAlignment="1">
      <alignment horizontal="distributed" vertical="center"/>
    </xf>
    <xf numFmtId="0" fontId="1" fillId="0" borderId="13" xfId="1" applyFill="1" applyBorder="1" applyAlignment="1">
      <alignment vertical="center"/>
    </xf>
    <xf numFmtId="0" fontId="1" fillId="0" borderId="0" xfId="1" applyFill="1" applyAlignment="1">
      <alignment vertical="center"/>
    </xf>
    <xf numFmtId="0" fontId="1" fillId="0" borderId="19" xfId="1" applyFill="1" applyBorder="1" applyAlignment="1">
      <alignment vertical="center"/>
    </xf>
    <xf numFmtId="0" fontId="11" fillId="0" borderId="0" xfId="1" applyFont="1" applyFill="1" applyBorder="1" applyAlignment="1" applyProtection="1">
      <alignment horizontal="center" vertical="center"/>
    </xf>
    <xf numFmtId="0" fontId="4" fillId="0" borderId="28" xfId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85725</xdr:colOff>
      <xdr:row>206</xdr:row>
      <xdr:rowOff>47625</xdr:rowOff>
    </xdr:from>
    <xdr:to>
      <xdr:col>18</xdr:col>
      <xdr:colOff>485110</xdr:colOff>
      <xdr:row>208</xdr:row>
      <xdr:rowOff>101304</xdr:rowOff>
    </xdr:to>
    <xdr:sp macro="" textlink="">
      <xdr:nvSpPr>
        <xdr:cNvPr id="2" name="大かっこ 1"/>
        <xdr:cNvSpPr/>
      </xdr:nvSpPr>
      <xdr:spPr>
        <a:xfrm>
          <a:off x="9382125" y="49101375"/>
          <a:ext cx="1561435" cy="5299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95250</xdr:colOff>
      <xdr:row>11</xdr:row>
      <xdr:rowOff>38100</xdr:rowOff>
    </xdr:from>
    <xdr:to>
      <xdr:col>19</xdr:col>
      <xdr:colOff>8860</xdr:colOff>
      <xdr:row>13</xdr:row>
      <xdr:rowOff>91779</xdr:rowOff>
    </xdr:to>
    <xdr:sp macro="" textlink="">
      <xdr:nvSpPr>
        <xdr:cNvPr id="3" name="大かっこ 2"/>
        <xdr:cNvSpPr/>
      </xdr:nvSpPr>
      <xdr:spPr>
        <a:xfrm>
          <a:off x="9391650" y="2657475"/>
          <a:ext cx="1656685" cy="5299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104775</xdr:colOff>
      <xdr:row>62</xdr:row>
      <xdr:rowOff>57150</xdr:rowOff>
    </xdr:from>
    <xdr:to>
      <xdr:col>19</xdr:col>
      <xdr:colOff>18385</xdr:colOff>
      <xdr:row>64</xdr:row>
      <xdr:rowOff>110829</xdr:rowOff>
    </xdr:to>
    <xdr:sp macro="" textlink="">
      <xdr:nvSpPr>
        <xdr:cNvPr id="4" name="大かっこ 3"/>
        <xdr:cNvSpPr/>
      </xdr:nvSpPr>
      <xdr:spPr>
        <a:xfrm>
          <a:off x="9401175" y="14820900"/>
          <a:ext cx="1656685" cy="5299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0</xdr:colOff>
      <xdr:row>151</xdr:row>
      <xdr:rowOff>19050</xdr:rowOff>
    </xdr:from>
    <xdr:to>
      <xdr:col>4</xdr:col>
      <xdr:colOff>37435</xdr:colOff>
      <xdr:row>153</xdr:row>
      <xdr:rowOff>110829</xdr:rowOff>
    </xdr:to>
    <xdr:sp macro="" textlink="">
      <xdr:nvSpPr>
        <xdr:cNvPr id="5" name="大かっこ 4"/>
        <xdr:cNvSpPr/>
      </xdr:nvSpPr>
      <xdr:spPr>
        <a:xfrm>
          <a:off x="1162050" y="35975925"/>
          <a:ext cx="1199485" cy="5680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0</xdr:colOff>
      <xdr:row>154</xdr:row>
      <xdr:rowOff>47625</xdr:rowOff>
    </xdr:from>
    <xdr:to>
      <xdr:col>4</xdr:col>
      <xdr:colOff>37435</xdr:colOff>
      <xdr:row>156</xdr:row>
      <xdr:rowOff>101304</xdr:rowOff>
    </xdr:to>
    <xdr:sp macro="" textlink="">
      <xdr:nvSpPr>
        <xdr:cNvPr id="6" name="大かっこ 5"/>
        <xdr:cNvSpPr/>
      </xdr:nvSpPr>
      <xdr:spPr>
        <a:xfrm>
          <a:off x="1162050" y="36718875"/>
          <a:ext cx="1199485" cy="5299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0</xdr:colOff>
      <xdr:row>157</xdr:row>
      <xdr:rowOff>57150</xdr:rowOff>
    </xdr:from>
    <xdr:to>
      <xdr:col>4</xdr:col>
      <xdr:colOff>37435</xdr:colOff>
      <xdr:row>159</xdr:row>
      <xdr:rowOff>110829</xdr:rowOff>
    </xdr:to>
    <xdr:sp macro="" textlink="">
      <xdr:nvSpPr>
        <xdr:cNvPr id="7" name="大かっこ 6"/>
        <xdr:cNvSpPr/>
      </xdr:nvSpPr>
      <xdr:spPr>
        <a:xfrm>
          <a:off x="1162050" y="37442775"/>
          <a:ext cx="1199485" cy="5299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104775</xdr:colOff>
      <xdr:row>20</xdr:row>
      <xdr:rowOff>47625</xdr:rowOff>
    </xdr:from>
    <xdr:to>
      <xdr:col>4</xdr:col>
      <xdr:colOff>18385</xdr:colOff>
      <xdr:row>22</xdr:row>
      <xdr:rowOff>101304</xdr:rowOff>
    </xdr:to>
    <xdr:sp macro="" textlink="">
      <xdr:nvSpPr>
        <xdr:cNvPr id="8" name="大かっこ 7"/>
        <xdr:cNvSpPr/>
      </xdr:nvSpPr>
      <xdr:spPr>
        <a:xfrm>
          <a:off x="685800" y="4810125"/>
          <a:ext cx="1656685" cy="5299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104775</xdr:colOff>
      <xdr:row>111</xdr:row>
      <xdr:rowOff>47625</xdr:rowOff>
    </xdr:from>
    <xdr:to>
      <xdr:col>19</xdr:col>
      <xdr:colOff>18385</xdr:colOff>
      <xdr:row>113</xdr:row>
      <xdr:rowOff>101304</xdr:rowOff>
    </xdr:to>
    <xdr:sp macro="" textlink="">
      <xdr:nvSpPr>
        <xdr:cNvPr id="9" name="大かっこ 8"/>
        <xdr:cNvSpPr/>
      </xdr:nvSpPr>
      <xdr:spPr>
        <a:xfrm>
          <a:off x="9401175" y="26479500"/>
          <a:ext cx="1656685" cy="5299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104775</xdr:colOff>
      <xdr:row>111</xdr:row>
      <xdr:rowOff>57150</xdr:rowOff>
    </xdr:from>
    <xdr:to>
      <xdr:col>4</xdr:col>
      <xdr:colOff>18385</xdr:colOff>
      <xdr:row>113</xdr:row>
      <xdr:rowOff>110829</xdr:rowOff>
    </xdr:to>
    <xdr:sp macro="" textlink="">
      <xdr:nvSpPr>
        <xdr:cNvPr id="10" name="大かっこ 9"/>
        <xdr:cNvSpPr/>
      </xdr:nvSpPr>
      <xdr:spPr>
        <a:xfrm>
          <a:off x="685800" y="26489025"/>
          <a:ext cx="1656685" cy="5299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104775</xdr:colOff>
      <xdr:row>221</xdr:row>
      <xdr:rowOff>47625</xdr:rowOff>
    </xdr:from>
    <xdr:to>
      <xdr:col>4</xdr:col>
      <xdr:colOff>18385</xdr:colOff>
      <xdr:row>223</xdr:row>
      <xdr:rowOff>101304</xdr:rowOff>
    </xdr:to>
    <xdr:sp macro="" textlink="">
      <xdr:nvSpPr>
        <xdr:cNvPr id="11" name="大かっこ 10"/>
        <xdr:cNvSpPr/>
      </xdr:nvSpPr>
      <xdr:spPr>
        <a:xfrm>
          <a:off x="685800" y="52673250"/>
          <a:ext cx="1656685" cy="529929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9"/>
  <sheetViews>
    <sheetView tabSelected="1" zoomScaleNormal="100" zoomScaleSheetLayoutView="100" workbookViewId="0">
      <selection sqref="A1:AD1"/>
    </sheetView>
  </sheetViews>
  <sheetFormatPr defaultColWidth="7.625" defaultRowHeight="13.5" x14ac:dyDescent="0.15"/>
  <cols>
    <col min="1" max="1" width="0.875" style="1" customWidth="1"/>
    <col min="2" max="2" width="1.625" style="1" customWidth="1"/>
    <col min="3" max="3" width="11.875" style="1" customWidth="1"/>
    <col min="4" max="4" width="6.375" style="1" customWidth="1"/>
    <col min="5" max="5" width="1.625" style="1" customWidth="1"/>
    <col min="6" max="6" width="0.875" style="1" customWidth="1"/>
    <col min="7" max="7" width="14.75" style="4" customWidth="1"/>
    <col min="8" max="8" width="0.75" style="1" customWidth="1"/>
    <col min="9" max="9" width="0.875" style="1" customWidth="1"/>
    <col min="10" max="10" width="14.75" style="4" customWidth="1"/>
    <col min="11" max="11" width="0.75" style="1" customWidth="1"/>
    <col min="12" max="12" width="0.875" style="1" customWidth="1"/>
    <col min="13" max="13" width="3.125" style="3" customWidth="1"/>
    <col min="14" max="14" width="11.25" style="2" customWidth="1"/>
    <col min="15" max="16" width="0.875" style="1" customWidth="1"/>
    <col min="17" max="17" width="1.625" style="1" customWidth="1"/>
    <col min="18" max="18" width="11.875" style="1" customWidth="1"/>
    <col min="19" max="19" width="6.375" style="1" customWidth="1"/>
    <col min="20" max="20" width="1.625" style="1" customWidth="1"/>
    <col min="21" max="21" width="0.875" style="1" customWidth="1"/>
    <col min="22" max="22" width="14.75" style="4" customWidth="1"/>
    <col min="23" max="23" width="0.75" style="1" customWidth="1"/>
    <col min="24" max="24" width="0.875" style="1" customWidth="1"/>
    <col min="25" max="25" width="14.75" style="4" customWidth="1"/>
    <col min="26" max="26" width="0.75" style="1" customWidth="1"/>
    <col min="27" max="27" width="0.875" style="1" customWidth="1"/>
    <col min="28" max="28" width="3" style="3" customWidth="1"/>
    <col min="29" max="29" width="11" style="2" customWidth="1"/>
    <col min="30" max="30" width="0.875" style="1" customWidth="1"/>
    <col min="31" max="256" width="7.625" style="1"/>
    <col min="257" max="257" width="0.875" style="1" customWidth="1"/>
    <col min="258" max="258" width="1.625" style="1" customWidth="1"/>
    <col min="259" max="259" width="11.875" style="1" customWidth="1"/>
    <col min="260" max="260" width="6.375" style="1" customWidth="1"/>
    <col min="261" max="261" width="1.625" style="1" customWidth="1"/>
    <col min="262" max="262" width="0.875" style="1" customWidth="1"/>
    <col min="263" max="263" width="14.75" style="1" customWidth="1"/>
    <col min="264" max="264" width="0.75" style="1" customWidth="1"/>
    <col min="265" max="265" width="0.875" style="1" customWidth="1"/>
    <col min="266" max="266" width="14.75" style="1" customWidth="1"/>
    <col min="267" max="267" width="0.75" style="1" customWidth="1"/>
    <col min="268" max="268" width="0.875" style="1" customWidth="1"/>
    <col min="269" max="269" width="3.125" style="1" customWidth="1"/>
    <col min="270" max="270" width="11.25" style="1" customWidth="1"/>
    <col min="271" max="272" width="0.875" style="1" customWidth="1"/>
    <col min="273" max="273" width="1.625" style="1" customWidth="1"/>
    <col min="274" max="274" width="11.875" style="1" customWidth="1"/>
    <col min="275" max="275" width="6.375" style="1" customWidth="1"/>
    <col min="276" max="276" width="1.625" style="1" customWidth="1"/>
    <col min="277" max="277" width="0.875" style="1" customWidth="1"/>
    <col min="278" max="278" width="14.75" style="1" customWidth="1"/>
    <col min="279" max="279" width="0.75" style="1" customWidth="1"/>
    <col min="280" max="280" width="0.875" style="1" customWidth="1"/>
    <col min="281" max="281" width="14.75" style="1" customWidth="1"/>
    <col min="282" max="282" width="0.75" style="1" customWidth="1"/>
    <col min="283" max="283" width="0.875" style="1" customWidth="1"/>
    <col min="284" max="284" width="3" style="1" customWidth="1"/>
    <col min="285" max="285" width="11" style="1" customWidth="1"/>
    <col min="286" max="286" width="0.875" style="1" customWidth="1"/>
    <col min="287" max="512" width="7.625" style="1"/>
    <col min="513" max="513" width="0.875" style="1" customWidth="1"/>
    <col min="514" max="514" width="1.625" style="1" customWidth="1"/>
    <col min="515" max="515" width="11.875" style="1" customWidth="1"/>
    <col min="516" max="516" width="6.375" style="1" customWidth="1"/>
    <col min="517" max="517" width="1.625" style="1" customWidth="1"/>
    <col min="518" max="518" width="0.875" style="1" customWidth="1"/>
    <col min="519" max="519" width="14.75" style="1" customWidth="1"/>
    <col min="520" max="520" width="0.75" style="1" customWidth="1"/>
    <col min="521" max="521" width="0.875" style="1" customWidth="1"/>
    <col min="522" max="522" width="14.75" style="1" customWidth="1"/>
    <col min="523" max="523" width="0.75" style="1" customWidth="1"/>
    <col min="524" max="524" width="0.875" style="1" customWidth="1"/>
    <col min="525" max="525" width="3.125" style="1" customWidth="1"/>
    <col min="526" max="526" width="11.25" style="1" customWidth="1"/>
    <col min="527" max="528" width="0.875" style="1" customWidth="1"/>
    <col min="529" max="529" width="1.625" style="1" customWidth="1"/>
    <col min="530" max="530" width="11.875" style="1" customWidth="1"/>
    <col min="531" max="531" width="6.375" style="1" customWidth="1"/>
    <col min="532" max="532" width="1.625" style="1" customWidth="1"/>
    <col min="533" max="533" width="0.875" style="1" customWidth="1"/>
    <col min="534" max="534" width="14.75" style="1" customWidth="1"/>
    <col min="535" max="535" width="0.75" style="1" customWidth="1"/>
    <col min="536" max="536" width="0.875" style="1" customWidth="1"/>
    <col min="537" max="537" width="14.75" style="1" customWidth="1"/>
    <col min="538" max="538" width="0.75" style="1" customWidth="1"/>
    <col min="539" max="539" width="0.875" style="1" customWidth="1"/>
    <col min="540" max="540" width="3" style="1" customWidth="1"/>
    <col min="541" max="541" width="11" style="1" customWidth="1"/>
    <col min="542" max="542" width="0.875" style="1" customWidth="1"/>
    <col min="543" max="768" width="7.625" style="1"/>
    <col min="769" max="769" width="0.875" style="1" customWidth="1"/>
    <col min="770" max="770" width="1.625" style="1" customWidth="1"/>
    <col min="771" max="771" width="11.875" style="1" customWidth="1"/>
    <col min="772" max="772" width="6.375" style="1" customWidth="1"/>
    <col min="773" max="773" width="1.625" style="1" customWidth="1"/>
    <col min="774" max="774" width="0.875" style="1" customWidth="1"/>
    <col min="775" max="775" width="14.75" style="1" customWidth="1"/>
    <col min="776" max="776" width="0.75" style="1" customWidth="1"/>
    <col min="777" max="777" width="0.875" style="1" customWidth="1"/>
    <col min="778" max="778" width="14.75" style="1" customWidth="1"/>
    <col min="779" max="779" width="0.75" style="1" customWidth="1"/>
    <col min="780" max="780" width="0.875" style="1" customWidth="1"/>
    <col min="781" max="781" width="3.125" style="1" customWidth="1"/>
    <col min="782" max="782" width="11.25" style="1" customWidth="1"/>
    <col min="783" max="784" width="0.875" style="1" customWidth="1"/>
    <col min="785" max="785" width="1.625" style="1" customWidth="1"/>
    <col min="786" max="786" width="11.875" style="1" customWidth="1"/>
    <col min="787" max="787" width="6.375" style="1" customWidth="1"/>
    <col min="788" max="788" width="1.625" style="1" customWidth="1"/>
    <col min="789" max="789" width="0.875" style="1" customWidth="1"/>
    <col min="790" max="790" width="14.75" style="1" customWidth="1"/>
    <col min="791" max="791" width="0.75" style="1" customWidth="1"/>
    <col min="792" max="792" width="0.875" style="1" customWidth="1"/>
    <col min="793" max="793" width="14.75" style="1" customWidth="1"/>
    <col min="794" max="794" width="0.75" style="1" customWidth="1"/>
    <col min="795" max="795" width="0.875" style="1" customWidth="1"/>
    <col min="796" max="796" width="3" style="1" customWidth="1"/>
    <col min="797" max="797" width="11" style="1" customWidth="1"/>
    <col min="798" max="798" width="0.875" style="1" customWidth="1"/>
    <col min="799" max="1024" width="7.625" style="1"/>
    <col min="1025" max="1025" width="0.875" style="1" customWidth="1"/>
    <col min="1026" max="1026" width="1.625" style="1" customWidth="1"/>
    <col min="1027" max="1027" width="11.875" style="1" customWidth="1"/>
    <col min="1028" max="1028" width="6.375" style="1" customWidth="1"/>
    <col min="1029" max="1029" width="1.625" style="1" customWidth="1"/>
    <col min="1030" max="1030" width="0.875" style="1" customWidth="1"/>
    <col min="1031" max="1031" width="14.75" style="1" customWidth="1"/>
    <col min="1032" max="1032" width="0.75" style="1" customWidth="1"/>
    <col min="1033" max="1033" width="0.875" style="1" customWidth="1"/>
    <col min="1034" max="1034" width="14.75" style="1" customWidth="1"/>
    <col min="1035" max="1035" width="0.75" style="1" customWidth="1"/>
    <col min="1036" max="1036" width="0.875" style="1" customWidth="1"/>
    <col min="1037" max="1037" width="3.125" style="1" customWidth="1"/>
    <col min="1038" max="1038" width="11.25" style="1" customWidth="1"/>
    <col min="1039" max="1040" width="0.875" style="1" customWidth="1"/>
    <col min="1041" max="1041" width="1.625" style="1" customWidth="1"/>
    <col min="1042" max="1042" width="11.875" style="1" customWidth="1"/>
    <col min="1043" max="1043" width="6.375" style="1" customWidth="1"/>
    <col min="1044" max="1044" width="1.625" style="1" customWidth="1"/>
    <col min="1045" max="1045" width="0.875" style="1" customWidth="1"/>
    <col min="1046" max="1046" width="14.75" style="1" customWidth="1"/>
    <col min="1047" max="1047" width="0.75" style="1" customWidth="1"/>
    <col min="1048" max="1048" width="0.875" style="1" customWidth="1"/>
    <col min="1049" max="1049" width="14.75" style="1" customWidth="1"/>
    <col min="1050" max="1050" width="0.75" style="1" customWidth="1"/>
    <col min="1051" max="1051" width="0.875" style="1" customWidth="1"/>
    <col min="1052" max="1052" width="3" style="1" customWidth="1"/>
    <col min="1053" max="1053" width="11" style="1" customWidth="1"/>
    <col min="1054" max="1054" width="0.875" style="1" customWidth="1"/>
    <col min="1055" max="1280" width="7.625" style="1"/>
    <col min="1281" max="1281" width="0.875" style="1" customWidth="1"/>
    <col min="1282" max="1282" width="1.625" style="1" customWidth="1"/>
    <col min="1283" max="1283" width="11.875" style="1" customWidth="1"/>
    <col min="1284" max="1284" width="6.375" style="1" customWidth="1"/>
    <col min="1285" max="1285" width="1.625" style="1" customWidth="1"/>
    <col min="1286" max="1286" width="0.875" style="1" customWidth="1"/>
    <col min="1287" max="1287" width="14.75" style="1" customWidth="1"/>
    <col min="1288" max="1288" width="0.75" style="1" customWidth="1"/>
    <col min="1289" max="1289" width="0.875" style="1" customWidth="1"/>
    <col min="1290" max="1290" width="14.75" style="1" customWidth="1"/>
    <col min="1291" max="1291" width="0.75" style="1" customWidth="1"/>
    <col min="1292" max="1292" width="0.875" style="1" customWidth="1"/>
    <col min="1293" max="1293" width="3.125" style="1" customWidth="1"/>
    <col min="1294" max="1294" width="11.25" style="1" customWidth="1"/>
    <col min="1295" max="1296" width="0.875" style="1" customWidth="1"/>
    <col min="1297" max="1297" width="1.625" style="1" customWidth="1"/>
    <col min="1298" max="1298" width="11.875" style="1" customWidth="1"/>
    <col min="1299" max="1299" width="6.375" style="1" customWidth="1"/>
    <col min="1300" max="1300" width="1.625" style="1" customWidth="1"/>
    <col min="1301" max="1301" width="0.875" style="1" customWidth="1"/>
    <col min="1302" max="1302" width="14.75" style="1" customWidth="1"/>
    <col min="1303" max="1303" width="0.75" style="1" customWidth="1"/>
    <col min="1304" max="1304" width="0.875" style="1" customWidth="1"/>
    <col min="1305" max="1305" width="14.75" style="1" customWidth="1"/>
    <col min="1306" max="1306" width="0.75" style="1" customWidth="1"/>
    <col min="1307" max="1307" width="0.875" style="1" customWidth="1"/>
    <col min="1308" max="1308" width="3" style="1" customWidth="1"/>
    <col min="1309" max="1309" width="11" style="1" customWidth="1"/>
    <col min="1310" max="1310" width="0.875" style="1" customWidth="1"/>
    <col min="1311" max="1536" width="7.625" style="1"/>
    <col min="1537" max="1537" width="0.875" style="1" customWidth="1"/>
    <col min="1538" max="1538" width="1.625" style="1" customWidth="1"/>
    <col min="1539" max="1539" width="11.875" style="1" customWidth="1"/>
    <col min="1540" max="1540" width="6.375" style="1" customWidth="1"/>
    <col min="1541" max="1541" width="1.625" style="1" customWidth="1"/>
    <col min="1542" max="1542" width="0.875" style="1" customWidth="1"/>
    <col min="1543" max="1543" width="14.75" style="1" customWidth="1"/>
    <col min="1544" max="1544" width="0.75" style="1" customWidth="1"/>
    <col min="1545" max="1545" width="0.875" style="1" customWidth="1"/>
    <col min="1546" max="1546" width="14.75" style="1" customWidth="1"/>
    <col min="1547" max="1547" width="0.75" style="1" customWidth="1"/>
    <col min="1548" max="1548" width="0.875" style="1" customWidth="1"/>
    <col min="1549" max="1549" width="3.125" style="1" customWidth="1"/>
    <col min="1550" max="1550" width="11.25" style="1" customWidth="1"/>
    <col min="1551" max="1552" width="0.875" style="1" customWidth="1"/>
    <col min="1553" max="1553" width="1.625" style="1" customWidth="1"/>
    <col min="1554" max="1554" width="11.875" style="1" customWidth="1"/>
    <col min="1555" max="1555" width="6.375" style="1" customWidth="1"/>
    <col min="1556" max="1556" width="1.625" style="1" customWidth="1"/>
    <col min="1557" max="1557" width="0.875" style="1" customWidth="1"/>
    <col min="1558" max="1558" width="14.75" style="1" customWidth="1"/>
    <col min="1559" max="1559" width="0.75" style="1" customWidth="1"/>
    <col min="1560" max="1560" width="0.875" style="1" customWidth="1"/>
    <col min="1561" max="1561" width="14.75" style="1" customWidth="1"/>
    <col min="1562" max="1562" width="0.75" style="1" customWidth="1"/>
    <col min="1563" max="1563" width="0.875" style="1" customWidth="1"/>
    <col min="1564" max="1564" width="3" style="1" customWidth="1"/>
    <col min="1565" max="1565" width="11" style="1" customWidth="1"/>
    <col min="1566" max="1566" width="0.875" style="1" customWidth="1"/>
    <col min="1567" max="1792" width="7.625" style="1"/>
    <col min="1793" max="1793" width="0.875" style="1" customWidth="1"/>
    <col min="1794" max="1794" width="1.625" style="1" customWidth="1"/>
    <col min="1795" max="1795" width="11.875" style="1" customWidth="1"/>
    <col min="1796" max="1796" width="6.375" style="1" customWidth="1"/>
    <col min="1797" max="1797" width="1.625" style="1" customWidth="1"/>
    <col min="1798" max="1798" width="0.875" style="1" customWidth="1"/>
    <col min="1799" max="1799" width="14.75" style="1" customWidth="1"/>
    <col min="1800" max="1800" width="0.75" style="1" customWidth="1"/>
    <col min="1801" max="1801" width="0.875" style="1" customWidth="1"/>
    <col min="1802" max="1802" width="14.75" style="1" customWidth="1"/>
    <col min="1803" max="1803" width="0.75" style="1" customWidth="1"/>
    <col min="1804" max="1804" width="0.875" style="1" customWidth="1"/>
    <col min="1805" max="1805" width="3.125" style="1" customWidth="1"/>
    <col min="1806" max="1806" width="11.25" style="1" customWidth="1"/>
    <col min="1807" max="1808" width="0.875" style="1" customWidth="1"/>
    <col min="1809" max="1809" width="1.625" style="1" customWidth="1"/>
    <col min="1810" max="1810" width="11.875" style="1" customWidth="1"/>
    <col min="1811" max="1811" width="6.375" style="1" customWidth="1"/>
    <col min="1812" max="1812" width="1.625" style="1" customWidth="1"/>
    <col min="1813" max="1813" width="0.875" style="1" customWidth="1"/>
    <col min="1814" max="1814" width="14.75" style="1" customWidth="1"/>
    <col min="1815" max="1815" width="0.75" style="1" customWidth="1"/>
    <col min="1816" max="1816" width="0.875" style="1" customWidth="1"/>
    <col min="1817" max="1817" width="14.75" style="1" customWidth="1"/>
    <col min="1818" max="1818" width="0.75" style="1" customWidth="1"/>
    <col min="1819" max="1819" width="0.875" style="1" customWidth="1"/>
    <col min="1820" max="1820" width="3" style="1" customWidth="1"/>
    <col min="1821" max="1821" width="11" style="1" customWidth="1"/>
    <col min="1822" max="1822" width="0.875" style="1" customWidth="1"/>
    <col min="1823" max="2048" width="7.625" style="1"/>
    <col min="2049" max="2049" width="0.875" style="1" customWidth="1"/>
    <col min="2050" max="2050" width="1.625" style="1" customWidth="1"/>
    <col min="2051" max="2051" width="11.875" style="1" customWidth="1"/>
    <col min="2052" max="2052" width="6.375" style="1" customWidth="1"/>
    <col min="2053" max="2053" width="1.625" style="1" customWidth="1"/>
    <col min="2054" max="2054" width="0.875" style="1" customWidth="1"/>
    <col min="2055" max="2055" width="14.75" style="1" customWidth="1"/>
    <col min="2056" max="2056" width="0.75" style="1" customWidth="1"/>
    <col min="2057" max="2057" width="0.875" style="1" customWidth="1"/>
    <col min="2058" max="2058" width="14.75" style="1" customWidth="1"/>
    <col min="2059" max="2059" width="0.75" style="1" customWidth="1"/>
    <col min="2060" max="2060" width="0.875" style="1" customWidth="1"/>
    <col min="2061" max="2061" width="3.125" style="1" customWidth="1"/>
    <col min="2062" max="2062" width="11.25" style="1" customWidth="1"/>
    <col min="2063" max="2064" width="0.875" style="1" customWidth="1"/>
    <col min="2065" max="2065" width="1.625" style="1" customWidth="1"/>
    <col min="2066" max="2066" width="11.875" style="1" customWidth="1"/>
    <col min="2067" max="2067" width="6.375" style="1" customWidth="1"/>
    <col min="2068" max="2068" width="1.625" style="1" customWidth="1"/>
    <col min="2069" max="2069" width="0.875" style="1" customWidth="1"/>
    <col min="2070" max="2070" width="14.75" style="1" customWidth="1"/>
    <col min="2071" max="2071" width="0.75" style="1" customWidth="1"/>
    <col min="2072" max="2072" width="0.875" style="1" customWidth="1"/>
    <col min="2073" max="2073" width="14.75" style="1" customWidth="1"/>
    <col min="2074" max="2074" width="0.75" style="1" customWidth="1"/>
    <col min="2075" max="2075" width="0.875" style="1" customWidth="1"/>
    <col min="2076" max="2076" width="3" style="1" customWidth="1"/>
    <col min="2077" max="2077" width="11" style="1" customWidth="1"/>
    <col min="2078" max="2078" width="0.875" style="1" customWidth="1"/>
    <col min="2079" max="2304" width="7.625" style="1"/>
    <col min="2305" max="2305" width="0.875" style="1" customWidth="1"/>
    <col min="2306" max="2306" width="1.625" style="1" customWidth="1"/>
    <col min="2307" max="2307" width="11.875" style="1" customWidth="1"/>
    <col min="2308" max="2308" width="6.375" style="1" customWidth="1"/>
    <col min="2309" max="2309" width="1.625" style="1" customWidth="1"/>
    <col min="2310" max="2310" width="0.875" style="1" customWidth="1"/>
    <col min="2311" max="2311" width="14.75" style="1" customWidth="1"/>
    <col min="2312" max="2312" width="0.75" style="1" customWidth="1"/>
    <col min="2313" max="2313" width="0.875" style="1" customWidth="1"/>
    <col min="2314" max="2314" width="14.75" style="1" customWidth="1"/>
    <col min="2315" max="2315" width="0.75" style="1" customWidth="1"/>
    <col min="2316" max="2316" width="0.875" style="1" customWidth="1"/>
    <col min="2317" max="2317" width="3.125" style="1" customWidth="1"/>
    <col min="2318" max="2318" width="11.25" style="1" customWidth="1"/>
    <col min="2319" max="2320" width="0.875" style="1" customWidth="1"/>
    <col min="2321" max="2321" width="1.625" style="1" customWidth="1"/>
    <col min="2322" max="2322" width="11.875" style="1" customWidth="1"/>
    <col min="2323" max="2323" width="6.375" style="1" customWidth="1"/>
    <col min="2324" max="2324" width="1.625" style="1" customWidth="1"/>
    <col min="2325" max="2325" width="0.875" style="1" customWidth="1"/>
    <col min="2326" max="2326" width="14.75" style="1" customWidth="1"/>
    <col min="2327" max="2327" width="0.75" style="1" customWidth="1"/>
    <col min="2328" max="2328" width="0.875" style="1" customWidth="1"/>
    <col min="2329" max="2329" width="14.75" style="1" customWidth="1"/>
    <col min="2330" max="2330" width="0.75" style="1" customWidth="1"/>
    <col min="2331" max="2331" width="0.875" style="1" customWidth="1"/>
    <col min="2332" max="2332" width="3" style="1" customWidth="1"/>
    <col min="2333" max="2333" width="11" style="1" customWidth="1"/>
    <col min="2334" max="2334" width="0.875" style="1" customWidth="1"/>
    <col min="2335" max="2560" width="7.625" style="1"/>
    <col min="2561" max="2561" width="0.875" style="1" customWidth="1"/>
    <col min="2562" max="2562" width="1.625" style="1" customWidth="1"/>
    <col min="2563" max="2563" width="11.875" style="1" customWidth="1"/>
    <col min="2564" max="2564" width="6.375" style="1" customWidth="1"/>
    <col min="2565" max="2565" width="1.625" style="1" customWidth="1"/>
    <col min="2566" max="2566" width="0.875" style="1" customWidth="1"/>
    <col min="2567" max="2567" width="14.75" style="1" customWidth="1"/>
    <col min="2568" max="2568" width="0.75" style="1" customWidth="1"/>
    <col min="2569" max="2569" width="0.875" style="1" customWidth="1"/>
    <col min="2570" max="2570" width="14.75" style="1" customWidth="1"/>
    <col min="2571" max="2571" width="0.75" style="1" customWidth="1"/>
    <col min="2572" max="2572" width="0.875" style="1" customWidth="1"/>
    <col min="2573" max="2573" width="3.125" style="1" customWidth="1"/>
    <col min="2574" max="2574" width="11.25" style="1" customWidth="1"/>
    <col min="2575" max="2576" width="0.875" style="1" customWidth="1"/>
    <col min="2577" max="2577" width="1.625" style="1" customWidth="1"/>
    <col min="2578" max="2578" width="11.875" style="1" customWidth="1"/>
    <col min="2579" max="2579" width="6.375" style="1" customWidth="1"/>
    <col min="2580" max="2580" width="1.625" style="1" customWidth="1"/>
    <col min="2581" max="2581" width="0.875" style="1" customWidth="1"/>
    <col min="2582" max="2582" width="14.75" style="1" customWidth="1"/>
    <col min="2583" max="2583" width="0.75" style="1" customWidth="1"/>
    <col min="2584" max="2584" width="0.875" style="1" customWidth="1"/>
    <col min="2585" max="2585" width="14.75" style="1" customWidth="1"/>
    <col min="2586" max="2586" width="0.75" style="1" customWidth="1"/>
    <col min="2587" max="2587" width="0.875" style="1" customWidth="1"/>
    <col min="2588" max="2588" width="3" style="1" customWidth="1"/>
    <col min="2589" max="2589" width="11" style="1" customWidth="1"/>
    <col min="2590" max="2590" width="0.875" style="1" customWidth="1"/>
    <col min="2591" max="2816" width="7.625" style="1"/>
    <col min="2817" max="2817" width="0.875" style="1" customWidth="1"/>
    <col min="2818" max="2818" width="1.625" style="1" customWidth="1"/>
    <col min="2819" max="2819" width="11.875" style="1" customWidth="1"/>
    <col min="2820" max="2820" width="6.375" style="1" customWidth="1"/>
    <col min="2821" max="2821" width="1.625" style="1" customWidth="1"/>
    <col min="2822" max="2822" width="0.875" style="1" customWidth="1"/>
    <col min="2823" max="2823" width="14.75" style="1" customWidth="1"/>
    <col min="2824" max="2824" width="0.75" style="1" customWidth="1"/>
    <col min="2825" max="2825" width="0.875" style="1" customWidth="1"/>
    <col min="2826" max="2826" width="14.75" style="1" customWidth="1"/>
    <col min="2827" max="2827" width="0.75" style="1" customWidth="1"/>
    <col min="2828" max="2828" width="0.875" style="1" customWidth="1"/>
    <col min="2829" max="2829" width="3.125" style="1" customWidth="1"/>
    <col min="2830" max="2830" width="11.25" style="1" customWidth="1"/>
    <col min="2831" max="2832" width="0.875" style="1" customWidth="1"/>
    <col min="2833" max="2833" width="1.625" style="1" customWidth="1"/>
    <col min="2834" max="2834" width="11.875" style="1" customWidth="1"/>
    <col min="2835" max="2835" width="6.375" style="1" customWidth="1"/>
    <col min="2836" max="2836" width="1.625" style="1" customWidth="1"/>
    <col min="2837" max="2837" width="0.875" style="1" customWidth="1"/>
    <col min="2838" max="2838" width="14.75" style="1" customWidth="1"/>
    <col min="2839" max="2839" width="0.75" style="1" customWidth="1"/>
    <col min="2840" max="2840" width="0.875" style="1" customWidth="1"/>
    <col min="2841" max="2841" width="14.75" style="1" customWidth="1"/>
    <col min="2842" max="2842" width="0.75" style="1" customWidth="1"/>
    <col min="2843" max="2843" width="0.875" style="1" customWidth="1"/>
    <col min="2844" max="2844" width="3" style="1" customWidth="1"/>
    <col min="2845" max="2845" width="11" style="1" customWidth="1"/>
    <col min="2846" max="2846" width="0.875" style="1" customWidth="1"/>
    <col min="2847" max="3072" width="7.625" style="1"/>
    <col min="3073" max="3073" width="0.875" style="1" customWidth="1"/>
    <col min="3074" max="3074" width="1.625" style="1" customWidth="1"/>
    <col min="3075" max="3075" width="11.875" style="1" customWidth="1"/>
    <col min="3076" max="3076" width="6.375" style="1" customWidth="1"/>
    <col min="3077" max="3077" width="1.625" style="1" customWidth="1"/>
    <col min="3078" max="3078" width="0.875" style="1" customWidth="1"/>
    <col min="3079" max="3079" width="14.75" style="1" customWidth="1"/>
    <col min="3080" max="3080" width="0.75" style="1" customWidth="1"/>
    <col min="3081" max="3081" width="0.875" style="1" customWidth="1"/>
    <col min="3082" max="3082" width="14.75" style="1" customWidth="1"/>
    <col min="3083" max="3083" width="0.75" style="1" customWidth="1"/>
    <col min="3084" max="3084" width="0.875" style="1" customWidth="1"/>
    <col min="3085" max="3085" width="3.125" style="1" customWidth="1"/>
    <col min="3086" max="3086" width="11.25" style="1" customWidth="1"/>
    <col min="3087" max="3088" width="0.875" style="1" customWidth="1"/>
    <col min="3089" max="3089" width="1.625" style="1" customWidth="1"/>
    <col min="3090" max="3090" width="11.875" style="1" customWidth="1"/>
    <col min="3091" max="3091" width="6.375" style="1" customWidth="1"/>
    <col min="3092" max="3092" width="1.625" style="1" customWidth="1"/>
    <col min="3093" max="3093" width="0.875" style="1" customWidth="1"/>
    <col min="3094" max="3094" width="14.75" style="1" customWidth="1"/>
    <col min="3095" max="3095" width="0.75" style="1" customWidth="1"/>
    <col min="3096" max="3096" width="0.875" style="1" customWidth="1"/>
    <col min="3097" max="3097" width="14.75" style="1" customWidth="1"/>
    <col min="3098" max="3098" width="0.75" style="1" customWidth="1"/>
    <col min="3099" max="3099" width="0.875" style="1" customWidth="1"/>
    <col min="3100" max="3100" width="3" style="1" customWidth="1"/>
    <col min="3101" max="3101" width="11" style="1" customWidth="1"/>
    <col min="3102" max="3102" width="0.875" style="1" customWidth="1"/>
    <col min="3103" max="3328" width="7.625" style="1"/>
    <col min="3329" max="3329" width="0.875" style="1" customWidth="1"/>
    <col min="3330" max="3330" width="1.625" style="1" customWidth="1"/>
    <col min="3331" max="3331" width="11.875" style="1" customWidth="1"/>
    <col min="3332" max="3332" width="6.375" style="1" customWidth="1"/>
    <col min="3333" max="3333" width="1.625" style="1" customWidth="1"/>
    <col min="3334" max="3334" width="0.875" style="1" customWidth="1"/>
    <col min="3335" max="3335" width="14.75" style="1" customWidth="1"/>
    <col min="3336" max="3336" width="0.75" style="1" customWidth="1"/>
    <col min="3337" max="3337" width="0.875" style="1" customWidth="1"/>
    <col min="3338" max="3338" width="14.75" style="1" customWidth="1"/>
    <col min="3339" max="3339" width="0.75" style="1" customWidth="1"/>
    <col min="3340" max="3340" width="0.875" style="1" customWidth="1"/>
    <col min="3341" max="3341" width="3.125" style="1" customWidth="1"/>
    <col min="3342" max="3342" width="11.25" style="1" customWidth="1"/>
    <col min="3343" max="3344" width="0.875" style="1" customWidth="1"/>
    <col min="3345" max="3345" width="1.625" style="1" customWidth="1"/>
    <col min="3346" max="3346" width="11.875" style="1" customWidth="1"/>
    <col min="3347" max="3347" width="6.375" style="1" customWidth="1"/>
    <col min="3348" max="3348" width="1.625" style="1" customWidth="1"/>
    <col min="3349" max="3349" width="0.875" style="1" customWidth="1"/>
    <col min="3350" max="3350" width="14.75" style="1" customWidth="1"/>
    <col min="3351" max="3351" width="0.75" style="1" customWidth="1"/>
    <col min="3352" max="3352" width="0.875" style="1" customWidth="1"/>
    <col min="3353" max="3353" width="14.75" style="1" customWidth="1"/>
    <col min="3354" max="3354" width="0.75" style="1" customWidth="1"/>
    <col min="3355" max="3355" width="0.875" style="1" customWidth="1"/>
    <col min="3356" max="3356" width="3" style="1" customWidth="1"/>
    <col min="3357" max="3357" width="11" style="1" customWidth="1"/>
    <col min="3358" max="3358" width="0.875" style="1" customWidth="1"/>
    <col min="3359" max="3584" width="7.625" style="1"/>
    <col min="3585" max="3585" width="0.875" style="1" customWidth="1"/>
    <col min="3586" max="3586" width="1.625" style="1" customWidth="1"/>
    <col min="3587" max="3587" width="11.875" style="1" customWidth="1"/>
    <col min="3588" max="3588" width="6.375" style="1" customWidth="1"/>
    <col min="3589" max="3589" width="1.625" style="1" customWidth="1"/>
    <col min="3590" max="3590" width="0.875" style="1" customWidth="1"/>
    <col min="3591" max="3591" width="14.75" style="1" customWidth="1"/>
    <col min="3592" max="3592" width="0.75" style="1" customWidth="1"/>
    <col min="3593" max="3593" width="0.875" style="1" customWidth="1"/>
    <col min="3594" max="3594" width="14.75" style="1" customWidth="1"/>
    <col min="3595" max="3595" width="0.75" style="1" customWidth="1"/>
    <col min="3596" max="3596" width="0.875" style="1" customWidth="1"/>
    <col min="3597" max="3597" width="3.125" style="1" customWidth="1"/>
    <col min="3598" max="3598" width="11.25" style="1" customWidth="1"/>
    <col min="3599" max="3600" width="0.875" style="1" customWidth="1"/>
    <col min="3601" max="3601" width="1.625" style="1" customWidth="1"/>
    <col min="3602" max="3602" width="11.875" style="1" customWidth="1"/>
    <col min="3603" max="3603" width="6.375" style="1" customWidth="1"/>
    <col min="3604" max="3604" width="1.625" style="1" customWidth="1"/>
    <col min="3605" max="3605" width="0.875" style="1" customWidth="1"/>
    <col min="3606" max="3606" width="14.75" style="1" customWidth="1"/>
    <col min="3607" max="3607" width="0.75" style="1" customWidth="1"/>
    <col min="3608" max="3608" width="0.875" style="1" customWidth="1"/>
    <col min="3609" max="3609" width="14.75" style="1" customWidth="1"/>
    <col min="3610" max="3610" width="0.75" style="1" customWidth="1"/>
    <col min="3611" max="3611" width="0.875" style="1" customWidth="1"/>
    <col min="3612" max="3612" width="3" style="1" customWidth="1"/>
    <col min="3613" max="3613" width="11" style="1" customWidth="1"/>
    <col min="3614" max="3614" width="0.875" style="1" customWidth="1"/>
    <col min="3615" max="3840" width="7.625" style="1"/>
    <col min="3841" max="3841" width="0.875" style="1" customWidth="1"/>
    <col min="3842" max="3842" width="1.625" style="1" customWidth="1"/>
    <col min="3843" max="3843" width="11.875" style="1" customWidth="1"/>
    <col min="3844" max="3844" width="6.375" style="1" customWidth="1"/>
    <col min="3845" max="3845" width="1.625" style="1" customWidth="1"/>
    <col min="3846" max="3846" width="0.875" style="1" customWidth="1"/>
    <col min="3847" max="3847" width="14.75" style="1" customWidth="1"/>
    <col min="3848" max="3848" width="0.75" style="1" customWidth="1"/>
    <col min="3849" max="3849" width="0.875" style="1" customWidth="1"/>
    <col min="3850" max="3850" width="14.75" style="1" customWidth="1"/>
    <col min="3851" max="3851" width="0.75" style="1" customWidth="1"/>
    <col min="3852" max="3852" width="0.875" style="1" customWidth="1"/>
    <col min="3853" max="3853" width="3.125" style="1" customWidth="1"/>
    <col min="3854" max="3854" width="11.25" style="1" customWidth="1"/>
    <col min="3855" max="3856" width="0.875" style="1" customWidth="1"/>
    <col min="3857" max="3857" width="1.625" style="1" customWidth="1"/>
    <col min="3858" max="3858" width="11.875" style="1" customWidth="1"/>
    <col min="3859" max="3859" width="6.375" style="1" customWidth="1"/>
    <col min="3860" max="3860" width="1.625" style="1" customWidth="1"/>
    <col min="3861" max="3861" width="0.875" style="1" customWidth="1"/>
    <col min="3862" max="3862" width="14.75" style="1" customWidth="1"/>
    <col min="3863" max="3863" width="0.75" style="1" customWidth="1"/>
    <col min="3864" max="3864" width="0.875" style="1" customWidth="1"/>
    <col min="3865" max="3865" width="14.75" style="1" customWidth="1"/>
    <col min="3866" max="3866" width="0.75" style="1" customWidth="1"/>
    <col min="3867" max="3867" width="0.875" style="1" customWidth="1"/>
    <col min="3868" max="3868" width="3" style="1" customWidth="1"/>
    <col min="3869" max="3869" width="11" style="1" customWidth="1"/>
    <col min="3870" max="3870" width="0.875" style="1" customWidth="1"/>
    <col min="3871" max="4096" width="7.625" style="1"/>
    <col min="4097" max="4097" width="0.875" style="1" customWidth="1"/>
    <col min="4098" max="4098" width="1.625" style="1" customWidth="1"/>
    <col min="4099" max="4099" width="11.875" style="1" customWidth="1"/>
    <col min="4100" max="4100" width="6.375" style="1" customWidth="1"/>
    <col min="4101" max="4101" width="1.625" style="1" customWidth="1"/>
    <col min="4102" max="4102" width="0.875" style="1" customWidth="1"/>
    <col min="4103" max="4103" width="14.75" style="1" customWidth="1"/>
    <col min="4104" max="4104" width="0.75" style="1" customWidth="1"/>
    <col min="4105" max="4105" width="0.875" style="1" customWidth="1"/>
    <col min="4106" max="4106" width="14.75" style="1" customWidth="1"/>
    <col min="4107" max="4107" width="0.75" style="1" customWidth="1"/>
    <col min="4108" max="4108" width="0.875" style="1" customWidth="1"/>
    <col min="4109" max="4109" width="3.125" style="1" customWidth="1"/>
    <col min="4110" max="4110" width="11.25" style="1" customWidth="1"/>
    <col min="4111" max="4112" width="0.875" style="1" customWidth="1"/>
    <col min="4113" max="4113" width="1.625" style="1" customWidth="1"/>
    <col min="4114" max="4114" width="11.875" style="1" customWidth="1"/>
    <col min="4115" max="4115" width="6.375" style="1" customWidth="1"/>
    <col min="4116" max="4116" width="1.625" style="1" customWidth="1"/>
    <col min="4117" max="4117" width="0.875" style="1" customWidth="1"/>
    <col min="4118" max="4118" width="14.75" style="1" customWidth="1"/>
    <col min="4119" max="4119" width="0.75" style="1" customWidth="1"/>
    <col min="4120" max="4120" width="0.875" style="1" customWidth="1"/>
    <col min="4121" max="4121" width="14.75" style="1" customWidth="1"/>
    <col min="4122" max="4122" width="0.75" style="1" customWidth="1"/>
    <col min="4123" max="4123" width="0.875" style="1" customWidth="1"/>
    <col min="4124" max="4124" width="3" style="1" customWidth="1"/>
    <col min="4125" max="4125" width="11" style="1" customWidth="1"/>
    <col min="4126" max="4126" width="0.875" style="1" customWidth="1"/>
    <col min="4127" max="4352" width="7.625" style="1"/>
    <col min="4353" max="4353" width="0.875" style="1" customWidth="1"/>
    <col min="4354" max="4354" width="1.625" style="1" customWidth="1"/>
    <col min="4355" max="4355" width="11.875" style="1" customWidth="1"/>
    <col min="4356" max="4356" width="6.375" style="1" customWidth="1"/>
    <col min="4357" max="4357" width="1.625" style="1" customWidth="1"/>
    <col min="4358" max="4358" width="0.875" style="1" customWidth="1"/>
    <col min="4359" max="4359" width="14.75" style="1" customWidth="1"/>
    <col min="4360" max="4360" width="0.75" style="1" customWidth="1"/>
    <col min="4361" max="4361" width="0.875" style="1" customWidth="1"/>
    <col min="4362" max="4362" width="14.75" style="1" customWidth="1"/>
    <col min="4363" max="4363" width="0.75" style="1" customWidth="1"/>
    <col min="4364" max="4364" width="0.875" style="1" customWidth="1"/>
    <col min="4365" max="4365" width="3.125" style="1" customWidth="1"/>
    <col min="4366" max="4366" width="11.25" style="1" customWidth="1"/>
    <col min="4367" max="4368" width="0.875" style="1" customWidth="1"/>
    <col min="4369" max="4369" width="1.625" style="1" customWidth="1"/>
    <col min="4370" max="4370" width="11.875" style="1" customWidth="1"/>
    <col min="4371" max="4371" width="6.375" style="1" customWidth="1"/>
    <col min="4372" max="4372" width="1.625" style="1" customWidth="1"/>
    <col min="4373" max="4373" width="0.875" style="1" customWidth="1"/>
    <col min="4374" max="4374" width="14.75" style="1" customWidth="1"/>
    <col min="4375" max="4375" width="0.75" style="1" customWidth="1"/>
    <col min="4376" max="4376" width="0.875" style="1" customWidth="1"/>
    <col min="4377" max="4377" width="14.75" style="1" customWidth="1"/>
    <col min="4378" max="4378" width="0.75" style="1" customWidth="1"/>
    <col min="4379" max="4379" width="0.875" style="1" customWidth="1"/>
    <col min="4380" max="4380" width="3" style="1" customWidth="1"/>
    <col min="4381" max="4381" width="11" style="1" customWidth="1"/>
    <col min="4382" max="4382" width="0.875" style="1" customWidth="1"/>
    <col min="4383" max="4608" width="7.625" style="1"/>
    <col min="4609" max="4609" width="0.875" style="1" customWidth="1"/>
    <col min="4610" max="4610" width="1.625" style="1" customWidth="1"/>
    <col min="4611" max="4611" width="11.875" style="1" customWidth="1"/>
    <col min="4612" max="4612" width="6.375" style="1" customWidth="1"/>
    <col min="4613" max="4613" width="1.625" style="1" customWidth="1"/>
    <col min="4614" max="4614" width="0.875" style="1" customWidth="1"/>
    <col min="4615" max="4615" width="14.75" style="1" customWidth="1"/>
    <col min="4616" max="4616" width="0.75" style="1" customWidth="1"/>
    <col min="4617" max="4617" width="0.875" style="1" customWidth="1"/>
    <col min="4618" max="4618" width="14.75" style="1" customWidth="1"/>
    <col min="4619" max="4619" width="0.75" style="1" customWidth="1"/>
    <col min="4620" max="4620" width="0.875" style="1" customWidth="1"/>
    <col min="4621" max="4621" width="3.125" style="1" customWidth="1"/>
    <col min="4622" max="4622" width="11.25" style="1" customWidth="1"/>
    <col min="4623" max="4624" width="0.875" style="1" customWidth="1"/>
    <col min="4625" max="4625" width="1.625" style="1" customWidth="1"/>
    <col min="4626" max="4626" width="11.875" style="1" customWidth="1"/>
    <col min="4627" max="4627" width="6.375" style="1" customWidth="1"/>
    <col min="4628" max="4628" width="1.625" style="1" customWidth="1"/>
    <col min="4629" max="4629" width="0.875" style="1" customWidth="1"/>
    <col min="4630" max="4630" width="14.75" style="1" customWidth="1"/>
    <col min="4631" max="4631" width="0.75" style="1" customWidth="1"/>
    <col min="4632" max="4632" width="0.875" style="1" customWidth="1"/>
    <col min="4633" max="4633" width="14.75" style="1" customWidth="1"/>
    <col min="4634" max="4634" width="0.75" style="1" customWidth="1"/>
    <col min="4635" max="4635" width="0.875" style="1" customWidth="1"/>
    <col min="4636" max="4636" width="3" style="1" customWidth="1"/>
    <col min="4637" max="4637" width="11" style="1" customWidth="1"/>
    <col min="4638" max="4638" width="0.875" style="1" customWidth="1"/>
    <col min="4639" max="4864" width="7.625" style="1"/>
    <col min="4865" max="4865" width="0.875" style="1" customWidth="1"/>
    <col min="4866" max="4866" width="1.625" style="1" customWidth="1"/>
    <col min="4867" max="4867" width="11.875" style="1" customWidth="1"/>
    <col min="4868" max="4868" width="6.375" style="1" customWidth="1"/>
    <col min="4869" max="4869" width="1.625" style="1" customWidth="1"/>
    <col min="4870" max="4870" width="0.875" style="1" customWidth="1"/>
    <col min="4871" max="4871" width="14.75" style="1" customWidth="1"/>
    <col min="4872" max="4872" width="0.75" style="1" customWidth="1"/>
    <col min="4873" max="4873" width="0.875" style="1" customWidth="1"/>
    <col min="4874" max="4874" width="14.75" style="1" customWidth="1"/>
    <col min="4875" max="4875" width="0.75" style="1" customWidth="1"/>
    <col min="4876" max="4876" width="0.875" style="1" customWidth="1"/>
    <col min="4877" max="4877" width="3.125" style="1" customWidth="1"/>
    <col min="4878" max="4878" width="11.25" style="1" customWidth="1"/>
    <col min="4879" max="4880" width="0.875" style="1" customWidth="1"/>
    <col min="4881" max="4881" width="1.625" style="1" customWidth="1"/>
    <col min="4882" max="4882" width="11.875" style="1" customWidth="1"/>
    <col min="4883" max="4883" width="6.375" style="1" customWidth="1"/>
    <col min="4884" max="4884" width="1.625" style="1" customWidth="1"/>
    <col min="4885" max="4885" width="0.875" style="1" customWidth="1"/>
    <col min="4886" max="4886" width="14.75" style="1" customWidth="1"/>
    <col min="4887" max="4887" width="0.75" style="1" customWidth="1"/>
    <col min="4888" max="4888" width="0.875" style="1" customWidth="1"/>
    <col min="4889" max="4889" width="14.75" style="1" customWidth="1"/>
    <col min="4890" max="4890" width="0.75" style="1" customWidth="1"/>
    <col min="4891" max="4891" width="0.875" style="1" customWidth="1"/>
    <col min="4892" max="4892" width="3" style="1" customWidth="1"/>
    <col min="4893" max="4893" width="11" style="1" customWidth="1"/>
    <col min="4894" max="4894" width="0.875" style="1" customWidth="1"/>
    <col min="4895" max="5120" width="7.625" style="1"/>
    <col min="5121" max="5121" width="0.875" style="1" customWidth="1"/>
    <col min="5122" max="5122" width="1.625" style="1" customWidth="1"/>
    <col min="5123" max="5123" width="11.875" style="1" customWidth="1"/>
    <col min="5124" max="5124" width="6.375" style="1" customWidth="1"/>
    <col min="5125" max="5125" width="1.625" style="1" customWidth="1"/>
    <col min="5126" max="5126" width="0.875" style="1" customWidth="1"/>
    <col min="5127" max="5127" width="14.75" style="1" customWidth="1"/>
    <col min="5128" max="5128" width="0.75" style="1" customWidth="1"/>
    <col min="5129" max="5129" width="0.875" style="1" customWidth="1"/>
    <col min="5130" max="5130" width="14.75" style="1" customWidth="1"/>
    <col min="5131" max="5131" width="0.75" style="1" customWidth="1"/>
    <col min="5132" max="5132" width="0.875" style="1" customWidth="1"/>
    <col min="5133" max="5133" width="3.125" style="1" customWidth="1"/>
    <col min="5134" max="5134" width="11.25" style="1" customWidth="1"/>
    <col min="5135" max="5136" width="0.875" style="1" customWidth="1"/>
    <col min="5137" max="5137" width="1.625" style="1" customWidth="1"/>
    <col min="5138" max="5138" width="11.875" style="1" customWidth="1"/>
    <col min="5139" max="5139" width="6.375" style="1" customWidth="1"/>
    <col min="5140" max="5140" width="1.625" style="1" customWidth="1"/>
    <col min="5141" max="5141" width="0.875" style="1" customWidth="1"/>
    <col min="5142" max="5142" width="14.75" style="1" customWidth="1"/>
    <col min="5143" max="5143" width="0.75" style="1" customWidth="1"/>
    <col min="5144" max="5144" width="0.875" style="1" customWidth="1"/>
    <col min="5145" max="5145" width="14.75" style="1" customWidth="1"/>
    <col min="5146" max="5146" width="0.75" style="1" customWidth="1"/>
    <col min="5147" max="5147" width="0.875" style="1" customWidth="1"/>
    <col min="5148" max="5148" width="3" style="1" customWidth="1"/>
    <col min="5149" max="5149" width="11" style="1" customWidth="1"/>
    <col min="5150" max="5150" width="0.875" style="1" customWidth="1"/>
    <col min="5151" max="5376" width="7.625" style="1"/>
    <col min="5377" max="5377" width="0.875" style="1" customWidth="1"/>
    <col min="5378" max="5378" width="1.625" style="1" customWidth="1"/>
    <col min="5379" max="5379" width="11.875" style="1" customWidth="1"/>
    <col min="5380" max="5380" width="6.375" style="1" customWidth="1"/>
    <col min="5381" max="5381" width="1.625" style="1" customWidth="1"/>
    <col min="5382" max="5382" width="0.875" style="1" customWidth="1"/>
    <col min="5383" max="5383" width="14.75" style="1" customWidth="1"/>
    <col min="5384" max="5384" width="0.75" style="1" customWidth="1"/>
    <col min="5385" max="5385" width="0.875" style="1" customWidth="1"/>
    <col min="5386" max="5386" width="14.75" style="1" customWidth="1"/>
    <col min="5387" max="5387" width="0.75" style="1" customWidth="1"/>
    <col min="5388" max="5388" width="0.875" style="1" customWidth="1"/>
    <col min="5389" max="5389" width="3.125" style="1" customWidth="1"/>
    <col min="5390" max="5390" width="11.25" style="1" customWidth="1"/>
    <col min="5391" max="5392" width="0.875" style="1" customWidth="1"/>
    <col min="5393" max="5393" width="1.625" style="1" customWidth="1"/>
    <col min="5394" max="5394" width="11.875" style="1" customWidth="1"/>
    <col min="5395" max="5395" width="6.375" style="1" customWidth="1"/>
    <col min="5396" max="5396" width="1.625" style="1" customWidth="1"/>
    <col min="5397" max="5397" width="0.875" style="1" customWidth="1"/>
    <col min="5398" max="5398" width="14.75" style="1" customWidth="1"/>
    <col min="5399" max="5399" width="0.75" style="1" customWidth="1"/>
    <col min="5400" max="5400" width="0.875" style="1" customWidth="1"/>
    <col min="5401" max="5401" width="14.75" style="1" customWidth="1"/>
    <col min="5402" max="5402" width="0.75" style="1" customWidth="1"/>
    <col min="5403" max="5403" width="0.875" style="1" customWidth="1"/>
    <col min="5404" max="5404" width="3" style="1" customWidth="1"/>
    <col min="5405" max="5405" width="11" style="1" customWidth="1"/>
    <col min="5406" max="5406" width="0.875" style="1" customWidth="1"/>
    <col min="5407" max="5632" width="7.625" style="1"/>
    <col min="5633" max="5633" width="0.875" style="1" customWidth="1"/>
    <col min="5634" max="5634" width="1.625" style="1" customWidth="1"/>
    <col min="5635" max="5635" width="11.875" style="1" customWidth="1"/>
    <col min="5636" max="5636" width="6.375" style="1" customWidth="1"/>
    <col min="5637" max="5637" width="1.625" style="1" customWidth="1"/>
    <col min="5638" max="5638" width="0.875" style="1" customWidth="1"/>
    <col min="5639" max="5639" width="14.75" style="1" customWidth="1"/>
    <col min="5640" max="5640" width="0.75" style="1" customWidth="1"/>
    <col min="5641" max="5641" width="0.875" style="1" customWidth="1"/>
    <col min="5642" max="5642" width="14.75" style="1" customWidth="1"/>
    <col min="5643" max="5643" width="0.75" style="1" customWidth="1"/>
    <col min="5644" max="5644" width="0.875" style="1" customWidth="1"/>
    <col min="5645" max="5645" width="3.125" style="1" customWidth="1"/>
    <col min="5646" max="5646" width="11.25" style="1" customWidth="1"/>
    <col min="5647" max="5648" width="0.875" style="1" customWidth="1"/>
    <col min="5649" max="5649" width="1.625" style="1" customWidth="1"/>
    <col min="5650" max="5650" width="11.875" style="1" customWidth="1"/>
    <col min="5651" max="5651" width="6.375" style="1" customWidth="1"/>
    <col min="5652" max="5652" width="1.625" style="1" customWidth="1"/>
    <col min="5653" max="5653" width="0.875" style="1" customWidth="1"/>
    <col min="5654" max="5654" width="14.75" style="1" customWidth="1"/>
    <col min="5655" max="5655" width="0.75" style="1" customWidth="1"/>
    <col min="5656" max="5656" width="0.875" style="1" customWidth="1"/>
    <col min="5657" max="5657" width="14.75" style="1" customWidth="1"/>
    <col min="5658" max="5658" width="0.75" style="1" customWidth="1"/>
    <col min="5659" max="5659" width="0.875" style="1" customWidth="1"/>
    <col min="5660" max="5660" width="3" style="1" customWidth="1"/>
    <col min="5661" max="5661" width="11" style="1" customWidth="1"/>
    <col min="5662" max="5662" width="0.875" style="1" customWidth="1"/>
    <col min="5663" max="5888" width="7.625" style="1"/>
    <col min="5889" max="5889" width="0.875" style="1" customWidth="1"/>
    <col min="5890" max="5890" width="1.625" style="1" customWidth="1"/>
    <col min="5891" max="5891" width="11.875" style="1" customWidth="1"/>
    <col min="5892" max="5892" width="6.375" style="1" customWidth="1"/>
    <col min="5893" max="5893" width="1.625" style="1" customWidth="1"/>
    <col min="5894" max="5894" width="0.875" style="1" customWidth="1"/>
    <col min="5895" max="5895" width="14.75" style="1" customWidth="1"/>
    <col min="5896" max="5896" width="0.75" style="1" customWidth="1"/>
    <col min="5897" max="5897" width="0.875" style="1" customWidth="1"/>
    <col min="5898" max="5898" width="14.75" style="1" customWidth="1"/>
    <col min="5899" max="5899" width="0.75" style="1" customWidth="1"/>
    <col min="5900" max="5900" width="0.875" style="1" customWidth="1"/>
    <col min="5901" max="5901" width="3.125" style="1" customWidth="1"/>
    <col min="5902" max="5902" width="11.25" style="1" customWidth="1"/>
    <col min="5903" max="5904" width="0.875" style="1" customWidth="1"/>
    <col min="5905" max="5905" width="1.625" style="1" customWidth="1"/>
    <col min="5906" max="5906" width="11.875" style="1" customWidth="1"/>
    <col min="5907" max="5907" width="6.375" style="1" customWidth="1"/>
    <col min="5908" max="5908" width="1.625" style="1" customWidth="1"/>
    <col min="5909" max="5909" width="0.875" style="1" customWidth="1"/>
    <col min="5910" max="5910" width="14.75" style="1" customWidth="1"/>
    <col min="5911" max="5911" width="0.75" style="1" customWidth="1"/>
    <col min="5912" max="5912" width="0.875" style="1" customWidth="1"/>
    <col min="5913" max="5913" width="14.75" style="1" customWidth="1"/>
    <col min="5914" max="5914" width="0.75" style="1" customWidth="1"/>
    <col min="5915" max="5915" width="0.875" style="1" customWidth="1"/>
    <col min="5916" max="5916" width="3" style="1" customWidth="1"/>
    <col min="5917" max="5917" width="11" style="1" customWidth="1"/>
    <col min="5918" max="5918" width="0.875" style="1" customWidth="1"/>
    <col min="5919" max="6144" width="7.625" style="1"/>
    <col min="6145" max="6145" width="0.875" style="1" customWidth="1"/>
    <col min="6146" max="6146" width="1.625" style="1" customWidth="1"/>
    <col min="6147" max="6147" width="11.875" style="1" customWidth="1"/>
    <col min="6148" max="6148" width="6.375" style="1" customWidth="1"/>
    <col min="6149" max="6149" width="1.625" style="1" customWidth="1"/>
    <col min="6150" max="6150" width="0.875" style="1" customWidth="1"/>
    <col min="6151" max="6151" width="14.75" style="1" customWidth="1"/>
    <col min="6152" max="6152" width="0.75" style="1" customWidth="1"/>
    <col min="6153" max="6153" width="0.875" style="1" customWidth="1"/>
    <col min="6154" max="6154" width="14.75" style="1" customWidth="1"/>
    <col min="6155" max="6155" width="0.75" style="1" customWidth="1"/>
    <col min="6156" max="6156" width="0.875" style="1" customWidth="1"/>
    <col min="6157" max="6157" width="3.125" style="1" customWidth="1"/>
    <col min="6158" max="6158" width="11.25" style="1" customWidth="1"/>
    <col min="6159" max="6160" width="0.875" style="1" customWidth="1"/>
    <col min="6161" max="6161" width="1.625" style="1" customWidth="1"/>
    <col min="6162" max="6162" width="11.875" style="1" customWidth="1"/>
    <col min="6163" max="6163" width="6.375" style="1" customWidth="1"/>
    <col min="6164" max="6164" width="1.625" style="1" customWidth="1"/>
    <col min="6165" max="6165" width="0.875" style="1" customWidth="1"/>
    <col min="6166" max="6166" width="14.75" style="1" customWidth="1"/>
    <col min="6167" max="6167" width="0.75" style="1" customWidth="1"/>
    <col min="6168" max="6168" width="0.875" style="1" customWidth="1"/>
    <col min="6169" max="6169" width="14.75" style="1" customWidth="1"/>
    <col min="6170" max="6170" width="0.75" style="1" customWidth="1"/>
    <col min="6171" max="6171" width="0.875" style="1" customWidth="1"/>
    <col min="6172" max="6172" width="3" style="1" customWidth="1"/>
    <col min="6173" max="6173" width="11" style="1" customWidth="1"/>
    <col min="6174" max="6174" width="0.875" style="1" customWidth="1"/>
    <col min="6175" max="6400" width="7.625" style="1"/>
    <col min="6401" max="6401" width="0.875" style="1" customWidth="1"/>
    <col min="6402" max="6402" width="1.625" style="1" customWidth="1"/>
    <col min="6403" max="6403" width="11.875" style="1" customWidth="1"/>
    <col min="6404" max="6404" width="6.375" style="1" customWidth="1"/>
    <col min="6405" max="6405" width="1.625" style="1" customWidth="1"/>
    <col min="6406" max="6406" width="0.875" style="1" customWidth="1"/>
    <col min="6407" max="6407" width="14.75" style="1" customWidth="1"/>
    <col min="6408" max="6408" width="0.75" style="1" customWidth="1"/>
    <col min="6409" max="6409" width="0.875" style="1" customWidth="1"/>
    <col min="6410" max="6410" width="14.75" style="1" customWidth="1"/>
    <col min="6411" max="6411" width="0.75" style="1" customWidth="1"/>
    <col min="6412" max="6412" width="0.875" style="1" customWidth="1"/>
    <col min="6413" max="6413" width="3.125" style="1" customWidth="1"/>
    <col min="6414" max="6414" width="11.25" style="1" customWidth="1"/>
    <col min="6415" max="6416" width="0.875" style="1" customWidth="1"/>
    <col min="6417" max="6417" width="1.625" style="1" customWidth="1"/>
    <col min="6418" max="6418" width="11.875" style="1" customWidth="1"/>
    <col min="6419" max="6419" width="6.375" style="1" customWidth="1"/>
    <col min="6420" max="6420" width="1.625" style="1" customWidth="1"/>
    <col min="6421" max="6421" width="0.875" style="1" customWidth="1"/>
    <col min="6422" max="6422" width="14.75" style="1" customWidth="1"/>
    <col min="6423" max="6423" width="0.75" style="1" customWidth="1"/>
    <col min="6424" max="6424" width="0.875" style="1" customWidth="1"/>
    <col min="6425" max="6425" width="14.75" style="1" customWidth="1"/>
    <col min="6426" max="6426" width="0.75" style="1" customWidth="1"/>
    <col min="6427" max="6427" width="0.875" style="1" customWidth="1"/>
    <col min="6428" max="6428" width="3" style="1" customWidth="1"/>
    <col min="6429" max="6429" width="11" style="1" customWidth="1"/>
    <col min="6430" max="6430" width="0.875" style="1" customWidth="1"/>
    <col min="6431" max="6656" width="7.625" style="1"/>
    <col min="6657" max="6657" width="0.875" style="1" customWidth="1"/>
    <col min="6658" max="6658" width="1.625" style="1" customWidth="1"/>
    <col min="6659" max="6659" width="11.875" style="1" customWidth="1"/>
    <col min="6660" max="6660" width="6.375" style="1" customWidth="1"/>
    <col min="6661" max="6661" width="1.625" style="1" customWidth="1"/>
    <col min="6662" max="6662" width="0.875" style="1" customWidth="1"/>
    <col min="6663" max="6663" width="14.75" style="1" customWidth="1"/>
    <col min="6664" max="6664" width="0.75" style="1" customWidth="1"/>
    <col min="6665" max="6665" width="0.875" style="1" customWidth="1"/>
    <col min="6666" max="6666" width="14.75" style="1" customWidth="1"/>
    <col min="6667" max="6667" width="0.75" style="1" customWidth="1"/>
    <col min="6668" max="6668" width="0.875" style="1" customWidth="1"/>
    <col min="6669" max="6669" width="3.125" style="1" customWidth="1"/>
    <col min="6670" max="6670" width="11.25" style="1" customWidth="1"/>
    <col min="6671" max="6672" width="0.875" style="1" customWidth="1"/>
    <col min="6673" max="6673" width="1.625" style="1" customWidth="1"/>
    <col min="6674" max="6674" width="11.875" style="1" customWidth="1"/>
    <col min="6675" max="6675" width="6.375" style="1" customWidth="1"/>
    <col min="6676" max="6676" width="1.625" style="1" customWidth="1"/>
    <col min="6677" max="6677" width="0.875" style="1" customWidth="1"/>
    <col min="6678" max="6678" width="14.75" style="1" customWidth="1"/>
    <col min="6679" max="6679" width="0.75" style="1" customWidth="1"/>
    <col min="6680" max="6680" width="0.875" style="1" customWidth="1"/>
    <col min="6681" max="6681" width="14.75" style="1" customWidth="1"/>
    <col min="6682" max="6682" width="0.75" style="1" customWidth="1"/>
    <col min="6683" max="6683" width="0.875" style="1" customWidth="1"/>
    <col min="6684" max="6684" width="3" style="1" customWidth="1"/>
    <col min="6685" max="6685" width="11" style="1" customWidth="1"/>
    <col min="6686" max="6686" width="0.875" style="1" customWidth="1"/>
    <col min="6687" max="6912" width="7.625" style="1"/>
    <col min="6913" max="6913" width="0.875" style="1" customWidth="1"/>
    <col min="6914" max="6914" width="1.625" style="1" customWidth="1"/>
    <col min="6915" max="6915" width="11.875" style="1" customWidth="1"/>
    <col min="6916" max="6916" width="6.375" style="1" customWidth="1"/>
    <col min="6917" max="6917" width="1.625" style="1" customWidth="1"/>
    <col min="6918" max="6918" width="0.875" style="1" customWidth="1"/>
    <col min="6919" max="6919" width="14.75" style="1" customWidth="1"/>
    <col min="6920" max="6920" width="0.75" style="1" customWidth="1"/>
    <col min="6921" max="6921" width="0.875" style="1" customWidth="1"/>
    <col min="6922" max="6922" width="14.75" style="1" customWidth="1"/>
    <col min="6923" max="6923" width="0.75" style="1" customWidth="1"/>
    <col min="6924" max="6924" width="0.875" style="1" customWidth="1"/>
    <col min="6925" max="6925" width="3.125" style="1" customWidth="1"/>
    <col min="6926" max="6926" width="11.25" style="1" customWidth="1"/>
    <col min="6927" max="6928" width="0.875" style="1" customWidth="1"/>
    <col min="6929" max="6929" width="1.625" style="1" customWidth="1"/>
    <col min="6930" max="6930" width="11.875" style="1" customWidth="1"/>
    <col min="6931" max="6931" width="6.375" style="1" customWidth="1"/>
    <col min="6932" max="6932" width="1.625" style="1" customWidth="1"/>
    <col min="6933" max="6933" width="0.875" style="1" customWidth="1"/>
    <col min="6934" max="6934" width="14.75" style="1" customWidth="1"/>
    <col min="6935" max="6935" width="0.75" style="1" customWidth="1"/>
    <col min="6936" max="6936" width="0.875" style="1" customWidth="1"/>
    <col min="6937" max="6937" width="14.75" style="1" customWidth="1"/>
    <col min="6938" max="6938" width="0.75" style="1" customWidth="1"/>
    <col min="6939" max="6939" width="0.875" style="1" customWidth="1"/>
    <col min="6940" max="6940" width="3" style="1" customWidth="1"/>
    <col min="6941" max="6941" width="11" style="1" customWidth="1"/>
    <col min="6942" max="6942" width="0.875" style="1" customWidth="1"/>
    <col min="6943" max="7168" width="7.625" style="1"/>
    <col min="7169" max="7169" width="0.875" style="1" customWidth="1"/>
    <col min="7170" max="7170" width="1.625" style="1" customWidth="1"/>
    <col min="7171" max="7171" width="11.875" style="1" customWidth="1"/>
    <col min="7172" max="7172" width="6.375" style="1" customWidth="1"/>
    <col min="7173" max="7173" width="1.625" style="1" customWidth="1"/>
    <col min="7174" max="7174" width="0.875" style="1" customWidth="1"/>
    <col min="7175" max="7175" width="14.75" style="1" customWidth="1"/>
    <col min="7176" max="7176" width="0.75" style="1" customWidth="1"/>
    <col min="7177" max="7177" width="0.875" style="1" customWidth="1"/>
    <col min="7178" max="7178" width="14.75" style="1" customWidth="1"/>
    <col min="7179" max="7179" width="0.75" style="1" customWidth="1"/>
    <col min="7180" max="7180" width="0.875" style="1" customWidth="1"/>
    <col min="7181" max="7181" width="3.125" style="1" customWidth="1"/>
    <col min="7182" max="7182" width="11.25" style="1" customWidth="1"/>
    <col min="7183" max="7184" width="0.875" style="1" customWidth="1"/>
    <col min="7185" max="7185" width="1.625" style="1" customWidth="1"/>
    <col min="7186" max="7186" width="11.875" style="1" customWidth="1"/>
    <col min="7187" max="7187" width="6.375" style="1" customWidth="1"/>
    <col min="7188" max="7188" width="1.625" style="1" customWidth="1"/>
    <col min="7189" max="7189" width="0.875" style="1" customWidth="1"/>
    <col min="7190" max="7190" width="14.75" style="1" customWidth="1"/>
    <col min="7191" max="7191" width="0.75" style="1" customWidth="1"/>
    <col min="7192" max="7192" width="0.875" style="1" customWidth="1"/>
    <col min="7193" max="7193" width="14.75" style="1" customWidth="1"/>
    <col min="7194" max="7194" width="0.75" style="1" customWidth="1"/>
    <col min="7195" max="7195" width="0.875" style="1" customWidth="1"/>
    <col min="7196" max="7196" width="3" style="1" customWidth="1"/>
    <col min="7197" max="7197" width="11" style="1" customWidth="1"/>
    <col min="7198" max="7198" width="0.875" style="1" customWidth="1"/>
    <col min="7199" max="7424" width="7.625" style="1"/>
    <col min="7425" max="7425" width="0.875" style="1" customWidth="1"/>
    <col min="7426" max="7426" width="1.625" style="1" customWidth="1"/>
    <col min="7427" max="7427" width="11.875" style="1" customWidth="1"/>
    <col min="7428" max="7428" width="6.375" style="1" customWidth="1"/>
    <col min="7429" max="7429" width="1.625" style="1" customWidth="1"/>
    <col min="7430" max="7430" width="0.875" style="1" customWidth="1"/>
    <col min="7431" max="7431" width="14.75" style="1" customWidth="1"/>
    <col min="7432" max="7432" width="0.75" style="1" customWidth="1"/>
    <col min="7433" max="7433" width="0.875" style="1" customWidth="1"/>
    <col min="7434" max="7434" width="14.75" style="1" customWidth="1"/>
    <col min="7435" max="7435" width="0.75" style="1" customWidth="1"/>
    <col min="7436" max="7436" width="0.875" style="1" customWidth="1"/>
    <col min="7437" max="7437" width="3.125" style="1" customWidth="1"/>
    <col min="7438" max="7438" width="11.25" style="1" customWidth="1"/>
    <col min="7439" max="7440" width="0.875" style="1" customWidth="1"/>
    <col min="7441" max="7441" width="1.625" style="1" customWidth="1"/>
    <col min="7442" max="7442" width="11.875" style="1" customWidth="1"/>
    <col min="7443" max="7443" width="6.375" style="1" customWidth="1"/>
    <col min="7444" max="7444" width="1.625" style="1" customWidth="1"/>
    <col min="7445" max="7445" width="0.875" style="1" customWidth="1"/>
    <col min="7446" max="7446" width="14.75" style="1" customWidth="1"/>
    <col min="7447" max="7447" width="0.75" style="1" customWidth="1"/>
    <col min="7448" max="7448" width="0.875" style="1" customWidth="1"/>
    <col min="7449" max="7449" width="14.75" style="1" customWidth="1"/>
    <col min="7450" max="7450" width="0.75" style="1" customWidth="1"/>
    <col min="7451" max="7451" width="0.875" style="1" customWidth="1"/>
    <col min="7452" max="7452" width="3" style="1" customWidth="1"/>
    <col min="7453" max="7453" width="11" style="1" customWidth="1"/>
    <col min="7454" max="7454" width="0.875" style="1" customWidth="1"/>
    <col min="7455" max="7680" width="7.625" style="1"/>
    <col min="7681" max="7681" width="0.875" style="1" customWidth="1"/>
    <col min="7682" max="7682" width="1.625" style="1" customWidth="1"/>
    <col min="7683" max="7683" width="11.875" style="1" customWidth="1"/>
    <col min="7684" max="7684" width="6.375" style="1" customWidth="1"/>
    <col min="7685" max="7685" width="1.625" style="1" customWidth="1"/>
    <col min="7686" max="7686" width="0.875" style="1" customWidth="1"/>
    <col min="7687" max="7687" width="14.75" style="1" customWidth="1"/>
    <col min="7688" max="7688" width="0.75" style="1" customWidth="1"/>
    <col min="7689" max="7689" width="0.875" style="1" customWidth="1"/>
    <col min="7690" max="7690" width="14.75" style="1" customWidth="1"/>
    <col min="7691" max="7691" width="0.75" style="1" customWidth="1"/>
    <col min="7692" max="7692" width="0.875" style="1" customWidth="1"/>
    <col min="7693" max="7693" width="3.125" style="1" customWidth="1"/>
    <col min="7694" max="7694" width="11.25" style="1" customWidth="1"/>
    <col min="7695" max="7696" width="0.875" style="1" customWidth="1"/>
    <col min="7697" max="7697" width="1.625" style="1" customWidth="1"/>
    <col min="7698" max="7698" width="11.875" style="1" customWidth="1"/>
    <col min="7699" max="7699" width="6.375" style="1" customWidth="1"/>
    <col min="7700" max="7700" width="1.625" style="1" customWidth="1"/>
    <col min="7701" max="7701" width="0.875" style="1" customWidth="1"/>
    <col min="7702" max="7702" width="14.75" style="1" customWidth="1"/>
    <col min="7703" max="7703" width="0.75" style="1" customWidth="1"/>
    <col min="7704" max="7704" width="0.875" style="1" customWidth="1"/>
    <col min="7705" max="7705" width="14.75" style="1" customWidth="1"/>
    <col min="7706" max="7706" width="0.75" style="1" customWidth="1"/>
    <col min="7707" max="7707" width="0.875" style="1" customWidth="1"/>
    <col min="7708" max="7708" width="3" style="1" customWidth="1"/>
    <col min="7709" max="7709" width="11" style="1" customWidth="1"/>
    <col min="7710" max="7710" width="0.875" style="1" customWidth="1"/>
    <col min="7711" max="7936" width="7.625" style="1"/>
    <col min="7937" max="7937" width="0.875" style="1" customWidth="1"/>
    <col min="7938" max="7938" width="1.625" style="1" customWidth="1"/>
    <col min="7939" max="7939" width="11.875" style="1" customWidth="1"/>
    <col min="7940" max="7940" width="6.375" style="1" customWidth="1"/>
    <col min="7941" max="7941" width="1.625" style="1" customWidth="1"/>
    <col min="7942" max="7942" width="0.875" style="1" customWidth="1"/>
    <col min="7943" max="7943" width="14.75" style="1" customWidth="1"/>
    <col min="7944" max="7944" width="0.75" style="1" customWidth="1"/>
    <col min="7945" max="7945" width="0.875" style="1" customWidth="1"/>
    <col min="7946" max="7946" width="14.75" style="1" customWidth="1"/>
    <col min="7947" max="7947" width="0.75" style="1" customWidth="1"/>
    <col min="7948" max="7948" width="0.875" style="1" customWidth="1"/>
    <col min="7949" max="7949" width="3.125" style="1" customWidth="1"/>
    <col min="7950" max="7950" width="11.25" style="1" customWidth="1"/>
    <col min="7951" max="7952" width="0.875" style="1" customWidth="1"/>
    <col min="7953" max="7953" width="1.625" style="1" customWidth="1"/>
    <col min="7954" max="7954" width="11.875" style="1" customWidth="1"/>
    <col min="7955" max="7955" width="6.375" style="1" customWidth="1"/>
    <col min="7956" max="7956" width="1.625" style="1" customWidth="1"/>
    <col min="7957" max="7957" width="0.875" style="1" customWidth="1"/>
    <col min="7958" max="7958" width="14.75" style="1" customWidth="1"/>
    <col min="7959" max="7959" width="0.75" style="1" customWidth="1"/>
    <col min="7960" max="7960" width="0.875" style="1" customWidth="1"/>
    <col min="7961" max="7961" width="14.75" style="1" customWidth="1"/>
    <col min="7962" max="7962" width="0.75" style="1" customWidth="1"/>
    <col min="7963" max="7963" width="0.875" style="1" customWidth="1"/>
    <col min="7964" max="7964" width="3" style="1" customWidth="1"/>
    <col min="7965" max="7965" width="11" style="1" customWidth="1"/>
    <col min="7966" max="7966" width="0.875" style="1" customWidth="1"/>
    <col min="7967" max="8192" width="7.625" style="1"/>
    <col min="8193" max="8193" width="0.875" style="1" customWidth="1"/>
    <col min="8194" max="8194" width="1.625" style="1" customWidth="1"/>
    <col min="8195" max="8195" width="11.875" style="1" customWidth="1"/>
    <col min="8196" max="8196" width="6.375" style="1" customWidth="1"/>
    <col min="8197" max="8197" width="1.625" style="1" customWidth="1"/>
    <col min="8198" max="8198" width="0.875" style="1" customWidth="1"/>
    <col min="8199" max="8199" width="14.75" style="1" customWidth="1"/>
    <col min="8200" max="8200" width="0.75" style="1" customWidth="1"/>
    <col min="8201" max="8201" width="0.875" style="1" customWidth="1"/>
    <col min="8202" max="8202" width="14.75" style="1" customWidth="1"/>
    <col min="8203" max="8203" width="0.75" style="1" customWidth="1"/>
    <col min="8204" max="8204" width="0.875" style="1" customWidth="1"/>
    <col min="8205" max="8205" width="3.125" style="1" customWidth="1"/>
    <col min="8206" max="8206" width="11.25" style="1" customWidth="1"/>
    <col min="8207" max="8208" width="0.875" style="1" customWidth="1"/>
    <col min="8209" max="8209" width="1.625" style="1" customWidth="1"/>
    <col min="8210" max="8210" width="11.875" style="1" customWidth="1"/>
    <col min="8211" max="8211" width="6.375" style="1" customWidth="1"/>
    <col min="8212" max="8212" width="1.625" style="1" customWidth="1"/>
    <col min="8213" max="8213" width="0.875" style="1" customWidth="1"/>
    <col min="8214" max="8214" width="14.75" style="1" customWidth="1"/>
    <col min="8215" max="8215" width="0.75" style="1" customWidth="1"/>
    <col min="8216" max="8216" width="0.875" style="1" customWidth="1"/>
    <col min="8217" max="8217" width="14.75" style="1" customWidth="1"/>
    <col min="8218" max="8218" width="0.75" style="1" customWidth="1"/>
    <col min="8219" max="8219" width="0.875" style="1" customWidth="1"/>
    <col min="8220" max="8220" width="3" style="1" customWidth="1"/>
    <col min="8221" max="8221" width="11" style="1" customWidth="1"/>
    <col min="8222" max="8222" width="0.875" style="1" customWidth="1"/>
    <col min="8223" max="8448" width="7.625" style="1"/>
    <col min="8449" max="8449" width="0.875" style="1" customWidth="1"/>
    <col min="8450" max="8450" width="1.625" style="1" customWidth="1"/>
    <col min="8451" max="8451" width="11.875" style="1" customWidth="1"/>
    <col min="8452" max="8452" width="6.375" style="1" customWidth="1"/>
    <col min="8453" max="8453" width="1.625" style="1" customWidth="1"/>
    <col min="8454" max="8454" width="0.875" style="1" customWidth="1"/>
    <col min="8455" max="8455" width="14.75" style="1" customWidth="1"/>
    <col min="8456" max="8456" width="0.75" style="1" customWidth="1"/>
    <col min="8457" max="8457" width="0.875" style="1" customWidth="1"/>
    <col min="8458" max="8458" width="14.75" style="1" customWidth="1"/>
    <col min="8459" max="8459" width="0.75" style="1" customWidth="1"/>
    <col min="8460" max="8460" width="0.875" style="1" customWidth="1"/>
    <col min="8461" max="8461" width="3.125" style="1" customWidth="1"/>
    <col min="8462" max="8462" width="11.25" style="1" customWidth="1"/>
    <col min="8463" max="8464" width="0.875" style="1" customWidth="1"/>
    <col min="8465" max="8465" width="1.625" style="1" customWidth="1"/>
    <col min="8466" max="8466" width="11.875" style="1" customWidth="1"/>
    <col min="8467" max="8467" width="6.375" style="1" customWidth="1"/>
    <col min="8468" max="8468" width="1.625" style="1" customWidth="1"/>
    <col min="8469" max="8469" width="0.875" style="1" customWidth="1"/>
    <col min="8470" max="8470" width="14.75" style="1" customWidth="1"/>
    <col min="8471" max="8471" width="0.75" style="1" customWidth="1"/>
    <col min="8472" max="8472" width="0.875" style="1" customWidth="1"/>
    <col min="8473" max="8473" width="14.75" style="1" customWidth="1"/>
    <col min="8474" max="8474" width="0.75" style="1" customWidth="1"/>
    <col min="8475" max="8475" width="0.875" style="1" customWidth="1"/>
    <col min="8476" max="8476" width="3" style="1" customWidth="1"/>
    <col min="8477" max="8477" width="11" style="1" customWidth="1"/>
    <col min="8478" max="8478" width="0.875" style="1" customWidth="1"/>
    <col min="8479" max="8704" width="7.625" style="1"/>
    <col min="8705" max="8705" width="0.875" style="1" customWidth="1"/>
    <col min="8706" max="8706" width="1.625" style="1" customWidth="1"/>
    <col min="8707" max="8707" width="11.875" style="1" customWidth="1"/>
    <col min="8708" max="8708" width="6.375" style="1" customWidth="1"/>
    <col min="8709" max="8709" width="1.625" style="1" customWidth="1"/>
    <col min="8710" max="8710" width="0.875" style="1" customWidth="1"/>
    <col min="8711" max="8711" width="14.75" style="1" customWidth="1"/>
    <col min="8712" max="8712" width="0.75" style="1" customWidth="1"/>
    <col min="8713" max="8713" width="0.875" style="1" customWidth="1"/>
    <col min="8714" max="8714" width="14.75" style="1" customWidth="1"/>
    <col min="8715" max="8715" width="0.75" style="1" customWidth="1"/>
    <col min="8716" max="8716" width="0.875" style="1" customWidth="1"/>
    <col min="8717" max="8717" width="3.125" style="1" customWidth="1"/>
    <col min="8718" max="8718" width="11.25" style="1" customWidth="1"/>
    <col min="8719" max="8720" width="0.875" style="1" customWidth="1"/>
    <col min="8721" max="8721" width="1.625" style="1" customWidth="1"/>
    <col min="8722" max="8722" width="11.875" style="1" customWidth="1"/>
    <col min="8723" max="8723" width="6.375" style="1" customWidth="1"/>
    <col min="8724" max="8724" width="1.625" style="1" customWidth="1"/>
    <col min="8725" max="8725" width="0.875" style="1" customWidth="1"/>
    <col min="8726" max="8726" width="14.75" style="1" customWidth="1"/>
    <col min="8727" max="8727" width="0.75" style="1" customWidth="1"/>
    <col min="8728" max="8728" width="0.875" style="1" customWidth="1"/>
    <col min="8729" max="8729" width="14.75" style="1" customWidth="1"/>
    <col min="8730" max="8730" width="0.75" style="1" customWidth="1"/>
    <col min="8731" max="8731" width="0.875" style="1" customWidth="1"/>
    <col min="8732" max="8732" width="3" style="1" customWidth="1"/>
    <col min="8733" max="8733" width="11" style="1" customWidth="1"/>
    <col min="8734" max="8734" width="0.875" style="1" customWidth="1"/>
    <col min="8735" max="8960" width="7.625" style="1"/>
    <col min="8961" max="8961" width="0.875" style="1" customWidth="1"/>
    <col min="8962" max="8962" width="1.625" style="1" customWidth="1"/>
    <col min="8963" max="8963" width="11.875" style="1" customWidth="1"/>
    <col min="8964" max="8964" width="6.375" style="1" customWidth="1"/>
    <col min="8965" max="8965" width="1.625" style="1" customWidth="1"/>
    <col min="8966" max="8966" width="0.875" style="1" customWidth="1"/>
    <col min="8967" max="8967" width="14.75" style="1" customWidth="1"/>
    <col min="8968" max="8968" width="0.75" style="1" customWidth="1"/>
    <col min="8969" max="8969" width="0.875" style="1" customWidth="1"/>
    <col min="8970" max="8970" width="14.75" style="1" customWidth="1"/>
    <col min="8971" max="8971" width="0.75" style="1" customWidth="1"/>
    <col min="8972" max="8972" width="0.875" style="1" customWidth="1"/>
    <col min="8973" max="8973" width="3.125" style="1" customWidth="1"/>
    <col min="8974" max="8974" width="11.25" style="1" customWidth="1"/>
    <col min="8975" max="8976" width="0.875" style="1" customWidth="1"/>
    <col min="8977" max="8977" width="1.625" style="1" customWidth="1"/>
    <col min="8978" max="8978" width="11.875" style="1" customWidth="1"/>
    <col min="8979" max="8979" width="6.375" style="1" customWidth="1"/>
    <col min="8980" max="8980" width="1.625" style="1" customWidth="1"/>
    <col min="8981" max="8981" width="0.875" style="1" customWidth="1"/>
    <col min="8982" max="8982" width="14.75" style="1" customWidth="1"/>
    <col min="8983" max="8983" width="0.75" style="1" customWidth="1"/>
    <col min="8984" max="8984" width="0.875" style="1" customWidth="1"/>
    <col min="8985" max="8985" width="14.75" style="1" customWidth="1"/>
    <col min="8986" max="8986" width="0.75" style="1" customWidth="1"/>
    <col min="8987" max="8987" width="0.875" style="1" customWidth="1"/>
    <col min="8988" max="8988" width="3" style="1" customWidth="1"/>
    <col min="8989" max="8989" width="11" style="1" customWidth="1"/>
    <col min="8990" max="8990" width="0.875" style="1" customWidth="1"/>
    <col min="8991" max="9216" width="7.625" style="1"/>
    <col min="9217" max="9217" width="0.875" style="1" customWidth="1"/>
    <col min="9218" max="9218" width="1.625" style="1" customWidth="1"/>
    <col min="9219" max="9219" width="11.875" style="1" customWidth="1"/>
    <col min="9220" max="9220" width="6.375" style="1" customWidth="1"/>
    <col min="9221" max="9221" width="1.625" style="1" customWidth="1"/>
    <col min="9222" max="9222" width="0.875" style="1" customWidth="1"/>
    <col min="9223" max="9223" width="14.75" style="1" customWidth="1"/>
    <col min="9224" max="9224" width="0.75" style="1" customWidth="1"/>
    <col min="9225" max="9225" width="0.875" style="1" customWidth="1"/>
    <col min="9226" max="9226" width="14.75" style="1" customWidth="1"/>
    <col min="9227" max="9227" width="0.75" style="1" customWidth="1"/>
    <col min="9228" max="9228" width="0.875" style="1" customWidth="1"/>
    <col min="9229" max="9229" width="3.125" style="1" customWidth="1"/>
    <col min="9230" max="9230" width="11.25" style="1" customWidth="1"/>
    <col min="9231" max="9232" width="0.875" style="1" customWidth="1"/>
    <col min="9233" max="9233" width="1.625" style="1" customWidth="1"/>
    <col min="9234" max="9234" width="11.875" style="1" customWidth="1"/>
    <col min="9235" max="9235" width="6.375" style="1" customWidth="1"/>
    <col min="9236" max="9236" width="1.625" style="1" customWidth="1"/>
    <col min="9237" max="9237" width="0.875" style="1" customWidth="1"/>
    <col min="9238" max="9238" width="14.75" style="1" customWidth="1"/>
    <col min="9239" max="9239" width="0.75" style="1" customWidth="1"/>
    <col min="9240" max="9240" width="0.875" style="1" customWidth="1"/>
    <col min="9241" max="9241" width="14.75" style="1" customWidth="1"/>
    <col min="9242" max="9242" width="0.75" style="1" customWidth="1"/>
    <col min="9243" max="9243" width="0.875" style="1" customWidth="1"/>
    <col min="9244" max="9244" width="3" style="1" customWidth="1"/>
    <col min="9245" max="9245" width="11" style="1" customWidth="1"/>
    <col min="9246" max="9246" width="0.875" style="1" customWidth="1"/>
    <col min="9247" max="9472" width="7.625" style="1"/>
    <col min="9473" max="9473" width="0.875" style="1" customWidth="1"/>
    <col min="9474" max="9474" width="1.625" style="1" customWidth="1"/>
    <col min="9475" max="9475" width="11.875" style="1" customWidth="1"/>
    <col min="9476" max="9476" width="6.375" style="1" customWidth="1"/>
    <col min="9477" max="9477" width="1.625" style="1" customWidth="1"/>
    <col min="9478" max="9478" width="0.875" style="1" customWidth="1"/>
    <col min="9479" max="9479" width="14.75" style="1" customWidth="1"/>
    <col min="9480" max="9480" width="0.75" style="1" customWidth="1"/>
    <col min="9481" max="9481" width="0.875" style="1" customWidth="1"/>
    <col min="9482" max="9482" width="14.75" style="1" customWidth="1"/>
    <col min="9483" max="9483" width="0.75" style="1" customWidth="1"/>
    <col min="9484" max="9484" width="0.875" style="1" customWidth="1"/>
    <col min="9485" max="9485" width="3.125" style="1" customWidth="1"/>
    <col min="9486" max="9486" width="11.25" style="1" customWidth="1"/>
    <col min="9487" max="9488" width="0.875" style="1" customWidth="1"/>
    <col min="9489" max="9489" width="1.625" style="1" customWidth="1"/>
    <col min="9490" max="9490" width="11.875" style="1" customWidth="1"/>
    <col min="9491" max="9491" width="6.375" style="1" customWidth="1"/>
    <col min="9492" max="9492" width="1.625" style="1" customWidth="1"/>
    <col min="9493" max="9493" width="0.875" style="1" customWidth="1"/>
    <col min="9494" max="9494" width="14.75" style="1" customWidth="1"/>
    <col min="9495" max="9495" width="0.75" style="1" customWidth="1"/>
    <col min="9496" max="9496" width="0.875" style="1" customWidth="1"/>
    <col min="9497" max="9497" width="14.75" style="1" customWidth="1"/>
    <col min="9498" max="9498" width="0.75" style="1" customWidth="1"/>
    <col min="9499" max="9499" width="0.875" style="1" customWidth="1"/>
    <col min="9500" max="9500" width="3" style="1" customWidth="1"/>
    <col min="9501" max="9501" width="11" style="1" customWidth="1"/>
    <col min="9502" max="9502" width="0.875" style="1" customWidth="1"/>
    <col min="9503" max="9728" width="7.625" style="1"/>
    <col min="9729" max="9729" width="0.875" style="1" customWidth="1"/>
    <col min="9730" max="9730" width="1.625" style="1" customWidth="1"/>
    <col min="9731" max="9731" width="11.875" style="1" customWidth="1"/>
    <col min="9732" max="9732" width="6.375" style="1" customWidth="1"/>
    <col min="9733" max="9733" width="1.625" style="1" customWidth="1"/>
    <col min="9734" max="9734" width="0.875" style="1" customWidth="1"/>
    <col min="9735" max="9735" width="14.75" style="1" customWidth="1"/>
    <col min="9736" max="9736" width="0.75" style="1" customWidth="1"/>
    <col min="9737" max="9737" width="0.875" style="1" customWidth="1"/>
    <col min="9738" max="9738" width="14.75" style="1" customWidth="1"/>
    <col min="9739" max="9739" width="0.75" style="1" customWidth="1"/>
    <col min="9740" max="9740" width="0.875" style="1" customWidth="1"/>
    <col min="9741" max="9741" width="3.125" style="1" customWidth="1"/>
    <col min="9742" max="9742" width="11.25" style="1" customWidth="1"/>
    <col min="9743" max="9744" width="0.875" style="1" customWidth="1"/>
    <col min="9745" max="9745" width="1.625" style="1" customWidth="1"/>
    <col min="9746" max="9746" width="11.875" style="1" customWidth="1"/>
    <col min="9747" max="9747" width="6.375" style="1" customWidth="1"/>
    <col min="9748" max="9748" width="1.625" style="1" customWidth="1"/>
    <col min="9749" max="9749" width="0.875" style="1" customWidth="1"/>
    <col min="9750" max="9750" width="14.75" style="1" customWidth="1"/>
    <col min="9751" max="9751" width="0.75" style="1" customWidth="1"/>
    <col min="9752" max="9752" width="0.875" style="1" customWidth="1"/>
    <col min="9753" max="9753" width="14.75" style="1" customWidth="1"/>
    <col min="9754" max="9754" width="0.75" style="1" customWidth="1"/>
    <col min="9755" max="9755" width="0.875" style="1" customWidth="1"/>
    <col min="9756" max="9756" width="3" style="1" customWidth="1"/>
    <col min="9757" max="9757" width="11" style="1" customWidth="1"/>
    <col min="9758" max="9758" width="0.875" style="1" customWidth="1"/>
    <col min="9759" max="9984" width="7.625" style="1"/>
    <col min="9985" max="9985" width="0.875" style="1" customWidth="1"/>
    <col min="9986" max="9986" width="1.625" style="1" customWidth="1"/>
    <col min="9987" max="9987" width="11.875" style="1" customWidth="1"/>
    <col min="9988" max="9988" width="6.375" style="1" customWidth="1"/>
    <col min="9989" max="9989" width="1.625" style="1" customWidth="1"/>
    <col min="9990" max="9990" width="0.875" style="1" customWidth="1"/>
    <col min="9991" max="9991" width="14.75" style="1" customWidth="1"/>
    <col min="9992" max="9992" width="0.75" style="1" customWidth="1"/>
    <col min="9993" max="9993" width="0.875" style="1" customWidth="1"/>
    <col min="9994" max="9994" width="14.75" style="1" customWidth="1"/>
    <col min="9995" max="9995" width="0.75" style="1" customWidth="1"/>
    <col min="9996" max="9996" width="0.875" style="1" customWidth="1"/>
    <col min="9997" max="9997" width="3.125" style="1" customWidth="1"/>
    <col min="9998" max="9998" width="11.25" style="1" customWidth="1"/>
    <col min="9999" max="10000" width="0.875" style="1" customWidth="1"/>
    <col min="10001" max="10001" width="1.625" style="1" customWidth="1"/>
    <col min="10002" max="10002" width="11.875" style="1" customWidth="1"/>
    <col min="10003" max="10003" width="6.375" style="1" customWidth="1"/>
    <col min="10004" max="10004" width="1.625" style="1" customWidth="1"/>
    <col min="10005" max="10005" width="0.875" style="1" customWidth="1"/>
    <col min="10006" max="10006" width="14.75" style="1" customWidth="1"/>
    <col min="10007" max="10007" width="0.75" style="1" customWidth="1"/>
    <col min="10008" max="10008" width="0.875" style="1" customWidth="1"/>
    <col min="10009" max="10009" width="14.75" style="1" customWidth="1"/>
    <col min="10010" max="10010" width="0.75" style="1" customWidth="1"/>
    <col min="10011" max="10011" width="0.875" style="1" customWidth="1"/>
    <col min="10012" max="10012" width="3" style="1" customWidth="1"/>
    <col min="10013" max="10013" width="11" style="1" customWidth="1"/>
    <col min="10014" max="10014" width="0.875" style="1" customWidth="1"/>
    <col min="10015" max="10240" width="7.625" style="1"/>
    <col min="10241" max="10241" width="0.875" style="1" customWidth="1"/>
    <col min="10242" max="10242" width="1.625" style="1" customWidth="1"/>
    <col min="10243" max="10243" width="11.875" style="1" customWidth="1"/>
    <col min="10244" max="10244" width="6.375" style="1" customWidth="1"/>
    <col min="10245" max="10245" width="1.625" style="1" customWidth="1"/>
    <col min="10246" max="10246" width="0.875" style="1" customWidth="1"/>
    <col min="10247" max="10247" width="14.75" style="1" customWidth="1"/>
    <col min="10248" max="10248" width="0.75" style="1" customWidth="1"/>
    <col min="10249" max="10249" width="0.875" style="1" customWidth="1"/>
    <col min="10250" max="10250" width="14.75" style="1" customWidth="1"/>
    <col min="10251" max="10251" width="0.75" style="1" customWidth="1"/>
    <col min="10252" max="10252" width="0.875" style="1" customWidth="1"/>
    <col min="10253" max="10253" width="3.125" style="1" customWidth="1"/>
    <col min="10254" max="10254" width="11.25" style="1" customWidth="1"/>
    <col min="10255" max="10256" width="0.875" style="1" customWidth="1"/>
    <col min="10257" max="10257" width="1.625" style="1" customWidth="1"/>
    <col min="10258" max="10258" width="11.875" style="1" customWidth="1"/>
    <col min="10259" max="10259" width="6.375" style="1" customWidth="1"/>
    <col min="10260" max="10260" width="1.625" style="1" customWidth="1"/>
    <col min="10261" max="10261" width="0.875" style="1" customWidth="1"/>
    <col min="10262" max="10262" width="14.75" style="1" customWidth="1"/>
    <col min="10263" max="10263" width="0.75" style="1" customWidth="1"/>
    <col min="10264" max="10264" width="0.875" style="1" customWidth="1"/>
    <col min="10265" max="10265" width="14.75" style="1" customWidth="1"/>
    <col min="10266" max="10266" width="0.75" style="1" customWidth="1"/>
    <col min="10267" max="10267" width="0.875" style="1" customWidth="1"/>
    <col min="10268" max="10268" width="3" style="1" customWidth="1"/>
    <col min="10269" max="10269" width="11" style="1" customWidth="1"/>
    <col min="10270" max="10270" width="0.875" style="1" customWidth="1"/>
    <col min="10271" max="10496" width="7.625" style="1"/>
    <col min="10497" max="10497" width="0.875" style="1" customWidth="1"/>
    <col min="10498" max="10498" width="1.625" style="1" customWidth="1"/>
    <col min="10499" max="10499" width="11.875" style="1" customWidth="1"/>
    <col min="10500" max="10500" width="6.375" style="1" customWidth="1"/>
    <col min="10501" max="10501" width="1.625" style="1" customWidth="1"/>
    <col min="10502" max="10502" width="0.875" style="1" customWidth="1"/>
    <col min="10503" max="10503" width="14.75" style="1" customWidth="1"/>
    <col min="10504" max="10504" width="0.75" style="1" customWidth="1"/>
    <col min="10505" max="10505" width="0.875" style="1" customWidth="1"/>
    <col min="10506" max="10506" width="14.75" style="1" customWidth="1"/>
    <col min="10507" max="10507" width="0.75" style="1" customWidth="1"/>
    <col min="10508" max="10508" width="0.875" style="1" customWidth="1"/>
    <col min="10509" max="10509" width="3.125" style="1" customWidth="1"/>
    <col min="10510" max="10510" width="11.25" style="1" customWidth="1"/>
    <col min="10511" max="10512" width="0.875" style="1" customWidth="1"/>
    <col min="10513" max="10513" width="1.625" style="1" customWidth="1"/>
    <col min="10514" max="10514" width="11.875" style="1" customWidth="1"/>
    <col min="10515" max="10515" width="6.375" style="1" customWidth="1"/>
    <col min="10516" max="10516" width="1.625" style="1" customWidth="1"/>
    <col min="10517" max="10517" width="0.875" style="1" customWidth="1"/>
    <col min="10518" max="10518" width="14.75" style="1" customWidth="1"/>
    <col min="10519" max="10519" width="0.75" style="1" customWidth="1"/>
    <col min="10520" max="10520" width="0.875" style="1" customWidth="1"/>
    <col min="10521" max="10521" width="14.75" style="1" customWidth="1"/>
    <col min="10522" max="10522" width="0.75" style="1" customWidth="1"/>
    <col min="10523" max="10523" width="0.875" style="1" customWidth="1"/>
    <col min="10524" max="10524" width="3" style="1" customWidth="1"/>
    <col min="10525" max="10525" width="11" style="1" customWidth="1"/>
    <col min="10526" max="10526" width="0.875" style="1" customWidth="1"/>
    <col min="10527" max="10752" width="7.625" style="1"/>
    <col min="10753" max="10753" width="0.875" style="1" customWidth="1"/>
    <col min="10754" max="10754" width="1.625" style="1" customWidth="1"/>
    <col min="10755" max="10755" width="11.875" style="1" customWidth="1"/>
    <col min="10756" max="10756" width="6.375" style="1" customWidth="1"/>
    <col min="10757" max="10757" width="1.625" style="1" customWidth="1"/>
    <col min="10758" max="10758" width="0.875" style="1" customWidth="1"/>
    <col min="10759" max="10759" width="14.75" style="1" customWidth="1"/>
    <col min="10760" max="10760" width="0.75" style="1" customWidth="1"/>
    <col min="10761" max="10761" width="0.875" style="1" customWidth="1"/>
    <col min="10762" max="10762" width="14.75" style="1" customWidth="1"/>
    <col min="10763" max="10763" width="0.75" style="1" customWidth="1"/>
    <col min="10764" max="10764" width="0.875" style="1" customWidth="1"/>
    <col min="10765" max="10765" width="3.125" style="1" customWidth="1"/>
    <col min="10766" max="10766" width="11.25" style="1" customWidth="1"/>
    <col min="10767" max="10768" width="0.875" style="1" customWidth="1"/>
    <col min="10769" max="10769" width="1.625" style="1" customWidth="1"/>
    <col min="10770" max="10770" width="11.875" style="1" customWidth="1"/>
    <col min="10771" max="10771" width="6.375" style="1" customWidth="1"/>
    <col min="10772" max="10772" width="1.625" style="1" customWidth="1"/>
    <col min="10773" max="10773" width="0.875" style="1" customWidth="1"/>
    <col min="10774" max="10774" width="14.75" style="1" customWidth="1"/>
    <col min="10775" max="10775" width="0.75" style="1" customWidth="1"/>
    <col min="10776" max="10776" width="0.875" style="1" customWidth="1"/>
    <col min="10777" max="10777" width="14.75" style="1" customWidth="1"/>
    <col min="10778" max="10778" width="0.75" style="1" customWidth="1"/>
    <col min="10779" max="10779" width="0.875" style="1" customWidth="1"/>
    <col min="10780" max="10780" width="3" style="1" customWidth="1"/>
    <col min="10781" max="10781" width="11" style="1" customWidth="1"/>
    <col min="10782" max="10782" width="0.875" style="1" customWidth="1"/>
    <col min="10783" max="11008" width="7.625" style="1"/>
    <col min="11009" max="11009" width="0.875" style="1" customWidth="1"/>
    <col min="11010" max="11010" width="1.625" style="1" customWidth="1"/>
    <col min="11011" max="11011" width="11.875" style="1" customWidth="1"/>
    <col min="11012" max="11012" width="6.375" style="1" customWidth="1"/>
    <col min="11013" max="11013" width="1.625" style="1" customWidth="1"/>
    <col min="11014" max="11014" width="0.875" style="1" customWidth="1"/>
    <col min="11015" max="11015" width="14.75" style="1" customWidth="1"/>
    <col min="11016" max="11016" width="0.75" style="1" customWidth="1"/>
    <col min="11017" max="11017" width="0.875" style="1" customWidth="1"/>
    <col min="11018" max="11018" width="14.75" style="1" customWidth="1"/>
    <col min="11019" max="11019" width="0.75" style="1" customWidth="1"/>
    <col min="11020" max="11020" width="0.875" style="1" customWidth="1"/>
    <col min="11021" max="11021" width="3.125" style="1" customWidth="1"/>
    <col min="11022" max="11022" width="11.25" style="1" customWidth="1"/>
    <col min="11023" max="11024" width="0.875" style="1" customWidth="1"/>
    <col min="11025" max="11025" width="1.625" style="1" customWidth="1"/>
    <col min="11026" max="11026" width="11.875" style="1" customWidth="1"/>
    <col min="11027" max="11027" width="6.375" style="1" customWidth="1"/>
    <col min="11028" max="11028" width="1.625" style="1" customWidth="1"/>
    <col min="11029" max="11029" width="0.875" style="1" customWidth="1"/>
    <col min="11030" max="11030" width="14.75" style="1" customWidth="1"/>
    <col min="11031" max="11031" width="0.75" style="1" customWidth="1"/>
    <col min="11032" max="11032" width="0.875" style="1" customWidth="1"/>
    <col min="11033" max="11033" width="14.75" style="1" customWidth="1"/>
    <col min="11034" max="11034" width="0.75" style="1" customWidth="1"/>
    <col min="11035" max="11035" width="0.875" style="1" customWidth="1"/>
    <col min="11036" max="11036" width="3" style="1" customWidth="1"/>
    <col min="11037" max="11037" width="11" style="1" customWidth="1"/>
    <col min="11038" max="11038" width="0.875" style="1" customWidth="1"/>
    <col min="11039" max="11264" width="7.625" style="1"/>
    <col min="11265" max="11265" width="0.875" style="1" customWidth="1"/>
    <col min="11266" max="11266" width="1.625" style="1" customWidth="1"/>
    <col min="11267" max="11267" width="11.875" style="1" customWidth="1"/>
    <col min="11268" max="11268" width="6.375" style="1" customWidth="1"/>
    <col min="11269" max="11269" width="1.625" style="1" customWidth="1"/>
    <col min="11270" max="11270" width="0.875" style="1" customWidth="1"/>
    <col min="11271" max="11271" width="14.75" style="1" customWidth="1"/>
    <col min="11272" max="11272" width="0.75" style="1" customWidth="1"/>
    <col min="11273" max="11273" width="0.875" style="1" customWidth="1"/>
    <col min="11274" max="11274" width="14.75" style="1" customWidth="1"/>
    <col min="11275" max="11275" width="0.75" style="1" customWidth="1"/>
    <col min="11276" max="11276" width="0.875" style="1" customWidth="1"/>
    <col min="11277" max="11277" width="3.125" style="1" customWidth="1"/>
    <col min="11278" max="11278" width="11.25" style="1" customWidth="1"/>
    <col min="11279" max="11280" width="0.875" style="1" customWidth="1"/>
    <col min="11281" max="11281" width="1.625" style="1" customWidth="1"/>
    <col min="11282" max="11282" width="11.875" style="1" customWidth="1"/>
    <col min="11283" max="11283" width="6.375" style="1" customWidth="1"/>
    <col min="11284" max="11284" width="1.625" style="1" customWidth="1"/>
    <col min="11285" max="11285" width="0.875" style="1" customWidth="1"/>
    <col min="11286" max="11286" width="14.75" style="1" customWidth="1"/>
    <col min="11287" max="11287" width="0.75" style="1" customWidth="1"/>
    <col min="11288" max="11288" width="0.875" style="1" customWidth="1"/>
    <col min="11289" max="11289" width="14.75" style="1" customWidth="1"/>
    <col min="11290" max="11290" width="0.75" style="1" customWidth="1"/>
    <col min="11291" max="11291" width="0.875" style="1" customWidth="1"/>
    <col min="11292" max="11292" width="3" style="1" customWidth="1"/>
    <col min="11293" max="11293" width="11" style="1" customWidth="1"/>
    <col min="11294" max="11294" width="0.875" style="1" customWidth="1"/>
    <col min="11295" max="11520" width="7.625" style="1"/>
    <col min="11521" max="11521" width="0.875" style="1" customWidth="1"/>
    <col min="11522" max="11522" width="1.625" style="1" customWidth="1"/>
    <col min="11523" max="11523" width="11.875" style="1" customWidth="1"/>
    <col min="11524" max="11524" width="6.375" style="1" customWidth="1"/>
    <col min="11525" max="11525" width="1.625" style="1" customWidth="1"/>
    <col min="11526" max="11526" width="0.875" style="1" customWidth="1"/>
    <col min="11527" max="11527" width="14.75" style="1" customWidth="1"/>
    <col min="11528" max="11528" width="0.75" style="1" customWidth="1"/>
    <col min="11529" max="11529" width="0.875" style="1" customWidth="1"/>
    <col min="11530" max="11530" width="14.75" style="1" customWidth="1"/>
    <col min="11531" max="11531" width="0.75" style="1" customWidth="1"/>
    <col min="11532" max="11532" width="0.875" style="1" customWidth="1"/>
    <col min="11533" max="11533" width="3.125" style="1" customWidth="1"/>
    <col min="11534" max="11534" width="11.25" style="1" customWidth="1"/>
    <col min="11535" max="11536" width="0.875" style="1" customWidth="1"/>
    <col min="11537" max="11537" width="1.625" style="1" customWidth="1"/>
    <col min="11538" max="11538" width="11.875" style="1" customWidth="1"/>
    <col min="11539" max="11539" width="6.375" style="1" customWidth="1"/>
    <col min="11540" max="11540" width="1.625" style="1" customWidth="1"/>
    <col min="11541" max="11541" width="0.875" style="1" customWidth="1"/>
    <col min="11542" max="11542" width="14.75" style="1" customWidth="1"/>
    <col min="11543" max="11543" width="0.75" style="1" customWidth="1"/>
    <col min="11544" max="11544" width="0.875" style="1" customWidth="1"/>
    <col min="11545" max="11545" width="14.75" style="1" customWidth="1"/>
    <col min="11546" max="11546" width="0.75" style="1" customWidth="1"/>
    <col min="11547" max="11547" width="0.875" style="1" customWidth="1"/>
    <col min="11548" max="11548" width="3" style="1" customWidth="1"/>
    <col min="11549" max="11549" width="11" style="1" customWidth="1"/>
    <col min="11550" max="11550" width="0.875" style="1" customWidth="1"/>
    <col min="11551" max="11776" width="7.625" style="1"/>
    <col min="11777" max="11777" width="0.875" style="1" customWidth="1"/>
    <col min="11778" max="11778" width="1.625" style="1" customWidth="1"/>
    <col min="11779" max="11779" width="11.875" style="1" customWidth="1"/>
    <col min="11780" max="11780" width="6.375" style="1" customWidth="1"/>
    <col min="11781" max="11781" width="1.625" style="1" customWidth="1"/>
    <col min="11782" max="11782" width="0.875" style="1" customWidth="1"/>
    <col min="11783" max="11783" width="14.75" style="1" customWidth="1"/>
    <col min="11784" max="11784" width="0.75" style="1" customWidth="1"/>
    <col min="11785" max="11785" width="0.875" style="1" customWidth="1"/>
    <col min="11786" max="11786" width="14.75" style="1" customWidth="1"/>
    <col min="11787" max="11787" width="0.75" style="1" customWidth="1"/>
    <col min="11788" max="11788" width="0.875" style="1" customWidth="1"/>
    <col min="11789" max="11789" width="3.125" style="1" customWidth="1"/>
    <col min="11790" max="11790" width="11.25" style="1" customWidth="1"/>
    <col min="11791" max="11792" width="0.875" style="1" customWidth="1"/>
    <col min="11793" max="11793" width="1.625" style="1" customWidth="1"/>
    <col min="11794" max="11794" width="11.875" style="1" customWidth="1"/>
    <col min="11795" max="11795" width="6.375" style="1" customWidth="1"/>
    <col min="11796" max="11796" width="1.625" style="1" customWidth="1"/>
    <col min="11797" max="11797" width="0.875" style="1" customWidth="1"/>
    <col min="11798" max="11798" width="14.75" style="1" customWidth="1"/>
    <col min="11799" max="11799" width="0.75" style="1" customWidth="1"/>
    <col min="11800" max="11800" width="0.875" style="1" customWidth="1"/>
    <col min="11801" max="11801" width="14.75" style="1" customWidth="1"/>
    <col min="11802" max="11802" width="0.75" style="1" customWidth="1"/>
    <col min="11803" max="11803" width="0.875" style="1" customWidth="1"/>
    <col min="11804" max="11804" width="3" style="1" customWidth="1"/>
    <col min="11805" max="11805" width="11" style="1" customWidth="1"/>
    <col min="11806" max="11806" width="0.875" style="1" customWidth="1"/>
    <col min="11807" max="12032" width="7.625" style="1"/>
    <col min="12033" max="12033" width="0.875" style="1" customWidth="1"/>
    <col min="12034" max="12034" width="1.625" style="1" customWidth="1"/>
    <col min="12035" max="12035" width="11.875" style="1" customWidth="1"/>
    <col min="12036" max="12036" width="6.375" style="1" customWidth="1"/>
    <col min="12037" max="12037" width="1.625" style="1" customWidth="1"/>
    <col min="12038" max="12038" width="0.875" style="1" customWidth="1"/>
    <col min="12039" max="12039" width="14.75" style="1" customWidth="1"/>
    <col min="12040" max="12040" width="0.75" style="1" customWidth="1"/>
    <col min="12041" max="12041" width="0.875" style="1" customWidth="1"/>
    <col min="12042" max="12042" width="14.75" style="1" customWidth="1"/>
    <col min="12043" max="12043" width="0.75" style="1" customWidth="1"/>
    <col min="12044" max="12044" width="0.875" style="1" customWidth="1"/>
    <col min="12045" max="12045" width="3.125" style="1" customWidth="1"/>
    <col min="12046" max="12046" width="11.25" style="1" customWidth="1"/>
    <col min="12047" max="12048" width="0.875" style="1" customWidth="1"/>
    <col min="12049" max="12049" width="1.625" style="1" customWidth="1"/>
    <col min="12050" max="12050" width="11.875" style="1" customWidth="1"/>
    <col min="12051" max="12051" width="6.375" style="1" customWidth="1"/>
    <col min="12052" max="12052" width="1.625" style="1" customWidth="1"/>
    <col min="12053" max="12053" width="0.875" style="1" customWidth="1"/>
    <col min="12054" max="12054" width="14.75" style="1" customWidth="1"/>
    <col min="12055" max="12055" width="0.75" style="1" customWidth="1"/>
    <col min="12056" max="12056" width="0.875" style="1" customWidth="1"/>
    <col min="12057" max="12057" width="14.75" style="1" customWidth="1"/>
    <col min="12058" max="12058" width="0.75" style="1" customWidth="1"/>
    <col min="12059" max="12059" width="0.875" style="1" customWidth="1"/>
    <col min="12060" max="12060" width="3" style="1" customWidth="1"/>
    <col min="12061" max="12061" width="11" style="1" customWidth="1"/>
    <col min="12062" max="12062" width="0.875" style="1" customWidth="1"/>
    <col min="12063" max="12288" width="7.625" style="1"/>
    <col min="12289" max="12289" width="0.875" style="1" customWidth="1"/>
    <col min="12290" max="12290" width="1.625" style="1" customWidth="1"/>
    <col min="12291" max="12291" width="11.875" style="1" customWidth="1"/>
    <col min="12292" max="12292" width="6.375" style="1" customWidth="1"/>
    <col min="12293" max="12293" width="1.625" style="1" customWidth="1"/>
    <col min="12294" max="12294" width="0.875" style="1" customWidth="1"/>
    <col min="12295" max="12295" width="14.75" style="1" customWidth="1"/>
    <col min="12296" max="12296" width="0.75" style="1" customWidth="1"/>
    <col min="12297" max="12297" width="0.875" style="1" customWidth="1"/>
    <col min="12298" max="12298" width="14.75" style="1" customWidth="1"/>
    <col min="12299" max="12299" width="0.75" style="1" customWidth="1"/>
    <col min="12300" max="12300" width="0.875" style="1" customWidth="1"/>
    <col min="12301" max="12301" width="3.125" style="1" customWidth="1"/>
    <col min="12302" max="12302" width="11.25" style="1" customWidth="1"/>
    <col min="12303" max="12304" width="0.875" style="1" customWidth="1"/>
    <col min="12305" max="12305" width="1.625" style="1" customWidth="1"/>
    <col min="12306" max="12306" width="11.875" style="1" customWidth="1"/>
    <col min="12307" max="12307" width="6.375" style="1" customWidth="1"/>
    <col min="12308" max="12308" width="1.625" style="1" customWidth="1"/>
    <col min="12309" max="12309" width="0.875" style="1" customWidth="1"/>
    <col min="12310" max="12310" width="14.75" style="1" customWidth="1"/>
    <col min="12311" max="12311" width="0.75" style="1" customWidth="1"/>
    <col min="12312" max="12312" width="0.875" style="1" customWidth="1"/>
    <col min="12313" max="12313" width="14.75" style="1" customWidth="1"/>
    <col min="12314" max="12314" width="0.75" style="1" customWidth="1"/>
    <col min="12315" max="12315" width="0.875" style="1" customWidth="1"/>
    <col min="12316" max="12316" width="3" style="1" customWidth="1"/>
    <col min="12317" max="12317" width="11" style="1" customWidth="1"/>
    <col min="12318" max="12318" width="0.875" style="1" customWidth="1"/>
    <col min="12319" max="12544" width="7.625" style="1"/>
    <col min="12545" max="12545" width="0.875" style="1" customWidth="1"/>
    <col min="12546" max="12546" width="1.625" style="1" customWidth="1"/>
    <col min="12547" max="12547" width="11.875" style="1" customWidth="1"/>
    <col min="12548" max="12548" width="6.375" style="1" customWidth="1"/>
    <col min="12549" max="12549" width="1.625" style="1" customWidth="1"/>
    <col min="12550" max="12550" width="0.875" style="1" customWidth="1"/>
    <col min="12551" max="12551" width="14.75" style="1" customWidth="1"/>
    <col min="12552" max="12552" width="0.75" style="1" customWidth="1"/>
    <col min="12553" max="12553" width="0.875" style="1" customWidth="1"/>
    <col min="12554" max="12554" width="14.75" style="1" customWidth="1"/>
    <col min="12555" max="12555" width="0.75" style="1" customWidth="1"/>
    <col min="12556" max="12556" width="0.875" style="1" customWidth="1"/>
    <col min="12557" max="12557" width="3.125" style="1" customWidth="1"/>
    <col min="12558" max="12558" width="11.25" style="1" customWidth="1"/>
    <col min="12559" max="12560" width="0.875" style="1" customWidth="1"/>
    <col min="12561" max="12561" width="1.625" style="1" customWidth="1"/>
    <col min="12562" max="12562" width="11.875" style="1" customWidth="1"/>
    <col min="12563" max="12563" width="6.375" style="1" customWidth="1"/>
    <col min="12564" max="12564" width="1.625" style="1" customWidth="1"/>
    <col min="12565" max="12565" width="0.875" style="1" customWidth="1"/>
    <col min="12566" max="12566" width="14.75" style="1" customWidth="1"/>
    <col min="12567" max="12567" width="0.75" style="1" customWidth="1"/>
    <col min="12568" max="12568" width="0.875" style="1" customWidth="1"/>
    <col min="12569" max="12569" width="14.75" style="1" customWidth="1"/>
    <col min="12570" max="12570" width="0.75" style="1" customWidth="1"/>
    <col min="12571" max="12571" width="0.875" style="1" customWidth="1"/>
    <col min="12572" max="12572" width="3" style="1" customWidth="1"/>
    <col min="12573" max="12573" width="11" style="1" customWidth="1"/>
    <col min="12574" max="12574" width="0.875" style="1" customWidth="1"/>
    <col min="12575" max="12800" width="7.625" style="1"/>
    <col min="12801" max="12801" width="0.875" style="1" customWidth="1"/>
    <col min="12802" max="12802" width="1.625" style="1" customWidth="1"/>
    <col min="12803" max="12803" width="11.875" style="1" customWidth="1"/>
    <col min="12804" max="12804" width="6.375" style="1" customWidth="1"/>
    <col min="12805" max="12805" width="1.625" style="1" customWidth="1"/>
    <col min="12806" max="12806" width="0.875" style="1" customWidth="1"/>
    <col min="12807" max="12807" width="14.75" style="1" customWidth="1"/>
    <col min="12808" max="12808" width="0.75" style="1" customWidth="1"/>
    <col min="12809" max="12809" width="0.875" style="1" customWidth="1"/>
    <col min="12810" max="12810" width="14.75" style="1" customWidth="1"/>
    <col min="12811" max="12811" width="0.75" style="1" customWidth="1"/>
    <col min="12812" max="12812" width="0.875" style="1" customWidth="1"/>
    <col min="12813" max="12813" width="3.125" style="1" customWidth="1"/>
    <col min="12814" max="12814" width="11.25" style="1" customWidth="1"/>
    <col min="12815" max="12816" width="0.875" style="1" customWidth="1"/>
    <col min="12817" max="12817" width="1.625" style="1" customWidth="1"/>
    <col min="12818" max="12818" width="11.875" style="1" customWidth="1"/>
    <col min="12819" max="12819" width="6.375" style="1" customWidth="1"/>
    <col min="12820" max="12820" width="1.625" style="1" customWidth="1"/>
    <col min="12821" max="12821" width="0.875" style="1" customWidth="1"/>
    <col min="12822" max="12822" width="14.75" style="1" customWidth="1"/>
    <col min="12823" max="12823" width="0.75" style="1" customWidth="1"/>
    <col min="12824" max="12824" width="0.875" style="1" customWidth="1"/>
    <col min="12825" max="12825" width="14.75" style="1" customWidth="1"/>
    <col min="12826" max="12826" width="0.75" style="1" customWidth="1"/>
    <col min="12827" max="12827" width="0.875" style="1" customWidth="1"/>
    <col min="12828" max="12828" width="3" style="1" customWidth="1"/>
    <col min="12829" max="12829" width="11" style="1" customWidth="1"/>
    <col min="12830" max="12830" width="0.875" style="1" customWidth="1"/>
    <col min="12831" max="13056" width="7.625" style="1"/>
    <col min="13057" max="13057" width="0.875" style="1" customWidth="1"/>
    <col min="13058" max="13058" width="1.625" style="1" customWidth="1"/>
    <col min="13059" max="13059" width="11.875" style="1" customWidth="1"/>
    <col min="13060" max="13060" width="6.375" style="1" customWidth="1"/>
    <col min="13061" max="13061" width="1.625" style="1" customWidth="1"/>
    <col min="13062" max="13062" width="0.875" style="1" customWidth="1"/>
    <col min="13063" max="13063" width="14.75" style="1" customWidth="1"/>
    <col min="13064" max="13064" width="0.75" style="1" customWidth="1"/>
    <col min="13065" max="13065" width="0.875" style="1" customWidth="1"/>
    <col min="13066" max="13066" width="14.75" style="1" customWidth="1"/>
    <col min="13067" max="13067" width="0.75" style="1" customWidth="1"/>
    <col min="13068" max="13068" width="0.875" style="1" customWidth="1"/>
    <col min="13069" max="13069" width="3.125" style="1" customWidth="1"/>
    <col min="13070" max="13070" width="11.25" style="1" customWidth="1"/>
    <col min="13071" max="13072" width="0.875" style="1" customWidth="1"/>
    <col min="13073" max="13073" width="1.625" style="1" customWidth="1"/>
    <col min="13074" max="13074" width="11.875" style="1" customWidth="1"/>
    <col min="13075" max="13075" width="6.375" style="1" customWidth="1"/>
    <col min="13076" max="13076" width="1.625" style="1" customWidth="1"/>
    <col min="13077" max="13077" width="0.875" style="1" customWidth="1"/>
    <col min="13078" max="13078" width="14.75" style="1" customWidth="1"/>
    <col min="13079" max="13079" width="0.75" style="1" customWidth="1"/>
    <col min="13080" max="13080" width="0.875" style="1" customWidth="1"/>
    <col min="13081" max="13081" width="14.75" style="1" customWidth="1"/>
    <col min="13082" max="13082" width="0.75" style="1" customWidth="1"/>
    <col min="13083" max="13083" width="0.875" style="1" customWidth="1"/>
    <col min="13084" max="13084" width="3" style="1" customWidth="1"/>
    <col min="13085" max="13085" width="11" style="1" customWidth="1"/>
    <col min="13086" max="13086" width="0.875" style="1" customWidth="1"/>
    <col min="13087" max="13312" width="7.625" style="1"/>
    <col min="13313" max="13313" width="0.875" style="1" customWidth="1"/>
    <col min="13314" max="13314" width="1.625" style="1" customWidth="1"/>
    <col min="13315" max="13315" width="11.875" style="1" customWidth="1"/>
    <col min="13316" max="13316" width="6.375" style="1" customWidth="1"/>
    <col min="13317" max="13317" width="1.625" style="1" customWidth="1"/>
    <col min="13318" max="13318" width="0.875" style="1" customWidth="1"/>
    <col min="13319" max="13319" width="14.75" style="1" customWidth="1"/>
    <col min="13320" max="13320" width="0.75" style="1" customWidth="1"/>
    <col min="13321" max="13321" width="0.875" style="1" customWidth="1"/>
    <col min="13322" max="13322" width="14.75" style="1" customWidth="1"/>
    <col min="13323" max="13323" width="0.75" style="1" customWidth="1"/>
    <col min="13324" max="13324" width="0.875" style="1" customWidth="1"/>
    <col min="13325" max="13325" width="3.125" style="1" customWidth="1"/>
    <col min="13326" max="13326" width="11.25" style="1" customWidth="1"/>
    <col min="13327" max="13328" width="0.875" style="1" customWidth="1"/>
    <col min="13329" max="13329" width="1.625" style="1" customWidth="1"/>
    <col min="13330" max="13330" width="11.875" style="1" customWidth="1"/>
    <col min="13331" max="13331" width="6.375" style="1" customWidth="1"/>
    <col min="13332" max="13332" width="1.625" style="1" customWidth="1"/>
    <col min="13333" max="13333" width="0.875" style="1" customWidth="1"/>
    <col min="13334" max="13334" width="14.75" style="1" customWidth="1"/>
    <col min="13335" max="13335" width="0.75" style="1" customWidth="1"/>
    <col min="13336" max="13336" width="0.875" style="1" customWidth="1"/>
    <col min="13337" max="13337" width="14.75" style="1" customWidth="1"/>
    <col min="13338" max="13338" width="0.75" style="1" customWidth="1"/>
    <col min="13339" max="13339" width="0.875" style="1" customWidth="1"/>
    <col min="13340" max="13340" width="3" style="1" customWidth="1"/>
    <col min="13341" max="13341" width="11" style="1" customWidth="1"/>
    <col min="13342" max="13342" width="0.875" style="1" customWidth="1"/>
    <col min="13343" max="13568" width="7.625" style="1"/>
    <col min="13569" max="13569" width="0.875" style="1" customWidth="1"/>
    <col min="13570" max="13570" width="1.625" style="1" customWidth="1"/>
    <col min="13571" max="13571" width="11.875" style="1" customWidth="1"/>
    <col min="13572" max="13572" width="6.375" style="1" customWidth="1"/>
    <col min="13573" max="13573" width="1.625" style="1" customWidth="1"/>
    <col min="13574" max="13574" width="0.875" style="1" customWidth="1"/>
    <col min="13575" max="13575" width="14.75" style="1" customWidth="1"/>
    <col min="13576" max="13576" width="0.75" style="1" customWidth="1"/>
    <col min="13577" max="13577" width="0.875" style="1" customWidth="1"/>
    <col min="13578" max="13578" width="14.75" style="1" customWidth="1"/>
    <col min="13579" max="13579" width="0.75" style="1" customWidth="1"/>
    <col min="13580" max="13580" width="0.875" style="1" customWidth="1"/>
    <col min="13581" max="13581" width="3.125" style="1" customWidth="1"/>
    <col min="13582" max="13582" width="11.25" style="1" customWidth="1"/>
    <col min="13583" max="13584" width="0.875" style="1" customWidth="1"/>
    <col min="13585" max="13585" width="1.625" style="1" customWidth="1"/>
    <col min="13586" max="13586" width="11.875" style="1" customWidth="1"/>
    <col min="13587" max="13587" width="6.375" style="1" customWidth="1"/>
    <col min="13588" max="13588" width="1.625" style="1" customWidth="1"/>
    <col min="13589" max="13589" width="0.875" style="1" customWidth="1"/>
    <col min="13590" max="13590" width="14.75" style="1" customWidth="1"/>
    <col min="13591" max="13591" width="0.75" style="1" customWidth="1"/>
    <col min="13592" max="13592" width="0.875" style="1" customWidth="1"/>
    <col min="13593" max="13593" width="14.75" style="1" customWidth="1"/>
    <col min="13594" max="13594" width="0.75" style="1" customWidth="1"/>
    <col min="13595" max="13595" width="0.875" style="1" customWidth="1"/>
    <col min="13596" max="13596" width="3" style="1" customWidth="1"/>
    <col min="13597" max="13597" width="11" style="1" customWidth="1"/>
    <col min="13598" max="13598" width="0.875" style="1" customWidth="1"/>
    <col min="13599" max="13824" width="7.625" style="1"/>
    <col min="13825" max="13825" width="0.875" style="1" customWidth="1"/>
    <col min="13826" max="13826" width="1.625" style="1" customWidth="1"/>
    <col min="13827" max="13827" width="11.875" style="1" customWidth="1"/>
    <col min="13828" max="13828" width="6.375" style="1" customWidth="1"/>
    <col min="13829" max="13829" width="1.625" style="1" customWidth="1"/>
    <col min="13830" max="13830" width="0.875" style="1" customWidth="1"/>
    <col min="13831" max="13831" width="14.75" style="1" customWidth="1"/>
    <col min="13832" max="13832" width="0.75" style="1" customWidth="1"/>
    <col min="13833" max="13833" width="0.875" style="1" customWidth="1"/>
    <col min="13834" max="13834" width="14.75" style="1" customWidth="1"/>
    <col min="13835" max="13835" width="0.75" style="1" customWidth="1"/>
    <col min="13836" max="13836" width="0.875" style="1" customWidth="1"/>
    <col min="13837" max="13837" width="3.125" style="1" customWidth="1"/>
    <col min="13838" max="13838" width="11.25" style="1" customWidth="1"/>
    <col min="13839" max="13840" width="0.875" style="1" customWidth="1"/>
    <col min="13841" max="13841" width="1.625" style="1" customWidth="1"/>
    <col min="13842" max="13842" width="11.875" style="1" customWidth="1"/>
    <col min="13843" max="13843" width="6.375" style="1" customWidth="1"/>
    <col min="13844" max="13844" width="1.625" style="1" customWidth="1"/>
    <col min="13845" max="13845" width="0.875" style="1" customWidth="1"/>
    <col min="13846" max="13846" width="14.75" style="1" customWidth="1"/>
    <col min="13847" max="13847" width="0.75" style="1" customWidth="1"/>
    <col min="13848" max="13848" width="0.875" style="1" customWidth="1"/>
    <col min="13849" max="13849" width="14.75" style="1" customWidth="1"/>
    <col min="13850" max="13850" width="0.75" style="1" customWidth="1"/>
    <col min="13851" max="13851" width="0.875" style="1" customWidth="1"/>
    <col min="13852" max="13852" width="3" style="1" customWidth="1"/>
    <col min="13853" max="13853" width="11" style="1" customWidth="1"/>
    <col min="13854" max="13854" width="0.875" style="1" customWidth="1"/>
    <col min="13855" max="14080" width="7.625" style="1"/>
    <col min="14081" max="14081" width="0.875" style="1" customWidth="1"/>
    <col min="14082" max="14082" width="1.625" style="1" customWidth="1"/>
    <col min="14083" max="14083" width="11.875" style="1" customWidth="1"/>
    <col min="14084" max="14084" width="6.375" style="1" customWidth="1"/>
    <col min="14085" max="14085" width="1.625" style="1" customWidth="1"/>
    <col min="14086" max="14086" width="0.875" style="1" customWidth="1"/>
    <col min="14087" max="14087" width="14.75" style="1" customWidth="1"/>
    <col min="14088" max="14088" width="0.75" style="1" customWidth="1"/>
    <col min="14089" max="14089" width="0.875" style="1" customWidth="1"/>
    <col min="14090" max="14090" width="14.75" style="1" customWidth="1"/>
    <col min="14091" max="14091" width="0.75" style="1" customWidth="1"/>
    <col min="14092" max="14092" width="0.875" style="1" customWidth="1"/>
    <col min="14093" max="14093" width="3.125" style="1" customWidth="1"/>
    <col min="14094" max="14094" width="11.25" style="1" customWidth="1"/>
    <col min="14095" max="14096" width="0.875" style="1" customWidth="1"/>
    <col min="14097" max="14097" width="1.625" style="1" customWidth="1"/>
    <col min="14098" max="14098" width="11.875" style="1" customWidth="1"/>
    <col min="14099" max="14099" width="6.375" style="1" customWidth="1"/>
    <col min="14100" max="14100" width="1.625" style="1" customWidth="1"/>
    <col min="14101" max="14101" width="0.875" style="1" customWidth="1"/>
    <col min="14102" max="14102" width="14.75" style="1" customWidth="1"/>
    <col min="14103" max="14103" width="0.75" style="1" customWidth="1"/>
    <col min="14104" max="14104" width="0.875" style="1" customWidth="1"/>
    <col min="14105" max="14105" width="14.75" style="1" customWidth="1"/>
    <col min="14106" max="14106" width="0.75" style="1" customWidth="1"/>
    <col min="14107" max="14107" width="0.875" style="1" customWidth="1"/>
    <col min="14108" max="14108" width="3" style="1" customWidth="1"/>
    <col min="14109" max="14109" width="11" style="1" customWidth="1"/>
    <col min="14110" max="14110" width="0.875" style="1" customWidth="1"/>
    <col min="14111" max="14336" width="7.625" style="1"/>
    <col min="14337" max="14337" width="0.875" style="1" customWidth="1"/>
    <col min="14338" max="14338" width="1.625" style="1" customWidth="1"/>
    <col min="14339" max="14339" width="11.875" style="1" customWidth="1"/>
    <col min="14340" max="14340" width="6.375" style="1" customWidth="1"/>
    <col min="14341" max="14341" width="1.625" style="1" customWidth="1"/>
    <col min="14342" max="14342" width="0.875" style="1" customWidth="1"/>
    <col min="14343" max="14343" width="14.75" style="1" customWidth="1"/>
    <col min="14344" max="14344" width="0.75" style="1" customWidth="1"/>
    <col min="14345" max="14345" width="0.875" style="1" customWidth="1"/>
    <col min="14346" max="14346" width="14.75" style="1" customWidth="1"/>
    <col min="14347" max="14347" width="0.75" style="1" customWidth="1"/>
    <col min="14348" max="14348" width="0.875" style="1" customWidth="1"/>
    <col min="14349" max="14349" width="3.125" style="1" customWidth="1"/>
    <col min="14350" max="14350" width="11.25" style="1" customWidth="1"/>
    <col min="14351" max="14352" width="0.875" style="1" customWidth="1"/>
    <col min="14353" max="14353" width="1.625" style="1" customWidth="1"/>
    <col min="14354" max="14354" width="11.875" style="1" customWidth="1"/>
    <col min="14355" max="14355" width="6.375" style="1" customWidth="1"/>
    <col min="14356" max="14356" width="1.625" style="1" customWidth="1"/>
    <col min="14357" max="14357" width="0.875" style="1" customWidth="1"/>
    <col min="14358" max="14358" width="14.75" style="1" customWidth="1"/>
    <col min="14359" max="14359" width="0.75" style="1" customWidth="1"/>
    <col min="14360" max="14360" width="0.875" style="1" customWidth="1"/>
    <col min="14361" max="14361" width="14.75" style="1" customWidth="1"/>
    <col min="14362" max="14362" width="0.75" style="1" customWidth="1"/>
    <col min="14363" max="14363" width="0.875" style="1" customWidth="1"/>
    <col min="14364" max="14364" width="3" style="1" customWidth="1"/>
    <col min="14365" max="14365" width="11" style="1" customWidth="1"/>
    <col min="14366" max="14366" width="0.875" style="1" customWidth="1"/>
    <col min="14367" max="14592" width="7.625" style="1"/>
    <col min="14593" max="14593" width="0.875" style="1" customWidth="1"/>
    <col min="14594" max="14594" width="1.625" style="1" customWidth="1"/>
    <col min="14595" max="14595" width="11.875" style="1" customWidth="1"/>
    <col min="14596" max="14596" width="6.375" style="1" customWidth="1"/>
    <col min="14597" max="14597" width="1.625" style="1" customWidth="1"/>
    <col min="14598" max="14598" width="0.875" style="1" customWidth="1"/>
    <col min="14599" max="14599" width="14.75" style="1" customWidth="1"/>
    <col min="14600" max="14600" width="0.75" style="1" customWidth="1"/>
    <col min="14601" max="14601" width="0.875" style="1" customWidth="1"/>
    <col min="14602" max="14602" width="14.75" style="1" customWidth="1"/>
    <col min="14603" max="14603" width="0.75" style="1" customWidth="1"/>
    <col min="14604" max="14604" width="0.875" style="1" customWidth="1"/>
    <col min="14605" max="14605" width="3.125" style="1" customWidth="1"/>
    <col min="14606" max="14606" width="11.25" style="1" customWidth="1"/>
    <col min="14607" max="14608" width="0.875" style="1" customWidth="1"/>
    <col min="14609" max="14609" width="1.625" style="1" customWidth="1"/>
    <col min="14610" max="14610" width="11.875" style="1" customWidth="1"/>
    <col min="14611" max="14611" width="6.375" style="1" customWidth="1"/>
    <col min="14612" max="14612" width="1.625" style="1" customWidth="1"/>
    <col min="14613" max="14613" width="0.875" style="1" customWidth="1"/>
    <col min="14614" max="14614" width="14.75" style="1" customWidth="1"/>
    <col min="14615" max="14615" width="0.75" style="1" customWidth="1"/>
    <col min="14616" max="14616" width="0.875" style="1" customWidth="1"/>
    <col min="14617" max="14617" width="14.75" style="1" customWidth="1"/>
    <col min="14618" max="14618" width="0.75" style="1" customWidth="1"/>
    <col min="14619" max="14619" width="0.875" style="1" customWidth="1"/>
    <col min="14620" max="14620" width="3" style="1" customWidth="1"/>
    <col min="14621" max="14621" width="11" style="1" customWidth="1"/>
    <col min="14622" max="14622" width="0.875" style="1" customWidth="1"/>
    <col min="14623" max="14848" width="7.625" style="1"/>
    <col min="14849" max="14849" width="0.875" style="1" customWidth="1"/>
    <col min="14850" max="14850" width="1.625" style="1" customWidth="1"/>
    <col min="14851" max="14851" width="11.875" style="1" customWidth="1"/>
    <col min="14852" max="14852" width="6.375" style="1" customWidth="1"/>
    <col min="14853" max="14853" width="1.625" style="1" customWidth="1"/>
    <col min="14854" max="14854" width="0.875" style="1" customWidth="1"/>
    <col min="14855" max="14855" width="14.75" style="1" customWidth="1"/>
    <col min="14856" max="14856" width="0.75" style="1" customWidth="1"/>
    <col min="14857" max="14857" width="0.875" style="1" customWidth="1"/>
    <col min="14858" max="14858" width="14.75" style="1" customWidth="1"/>
    <col min="14859" max="14859" width="0.75" style="1" customWidth="1"/>
    <col min="14860" max="14860" width="0.875" style="1" customWidth="1"/>
    <col min="14861" max="14861" width="3.125" style="1" customWidth="1"/>
    <col min="14862" max="14862" width="11.25" style="1" customWidth="1"/>
    <col min="14863" max="14864" width="0.875" style="1" customWidth="1"/>
    <col min="14865" max="14865" width="1.625" style="1" customWidth="1"/>
    <col min="14866" max="14866" width="11.875" style="1" customWidth="1"/>
    <col min="14867" max="14867" width="6.375" style="1" customWidth="1"/>
    <col min="14868" max="14868" width="1.625" style="1" customWidth="1"/>
    <col min="14869" max="14869" width="0.875" style="1" customWidth="1"/>
    <col min="14870" max="14870" width="14.75" style="1" customWidth="1"/>
    <col min="14871" max="14871" width="0.75" style="1" customWidth="1"/>
    <col min="14872" max="14872" width="0.875" style="1" customWidth="1"/>
    <col min="14873" max="14873" width="14.75" style="1" customWidth="1"/>
    <col min="14874" max="14874" width="0.75" style="1" customWidth="1"/>
    <col min="14875" max="14875" width="0.875" style="1" customWidth="1"/>
    <col min="14876" max="14876" width="3" style="1" customWidth="1"/>
    <col min="14877" max="14877" width="11" style="1" customWidth="1"/>
    <col min="14878" max="14878" width="0.875" style="1" customWidth="1"/>
    <col min="14879" max="15104" width="7.625" style="1"/>
    <col min="15105" max="15105" width="0.875" style="1" customWidth="1"/>
    <col min="15106" max="15106" width="1.625" style="1" customWidth="1"/>
    <col min="15107" max="15107" width="11.875" style="1" customWidth="1"/>
    <col min="15108" max="15108" width="6.375" style="1" customWidth="1"/>
    <col min="15109" max="15109" width="1.625" style="1" customWidth="1"/>
    <col min="15110" max="15110" width="0.875" style="1" customWidth="1"/>
    <col min="15111" max="15111" width="14.75" style="1" customWidth="1"/>
    <col min="15112" max="15112" width="0.75" style="1" customWidth="1"/>
    <col min="15113" max="15113" width="0.875" style="1" customWidth="1"/>
    <col min="15114" max="15114" width="14.75" style="1" customWidth="1"/>
    <col min="15115" max="15115" width="0.75" style="1" customWidth="1"/>
    <col min="15116" max="15116" width="0.875" style="1" customWidth="1"/>
    <col min="15117" max="15117" width="3.125" style="1" customWidth="1"/>
    <col min="15118" max="15118" width="11.25" style="1" customWidth="1"/>
    <col min="15119" max="15120" width="0.875" style="1" customWidth="1"/>
    <col min="15121" max="15121" width="1.625" style="1" customWidth="1"/>
    <col min="15122" max="15122" width="11.875" style="1" customWidth="1"/>
    <col min="15123" max="15123" width="6.375" style="1" customWidth="1"/>
    <col min="15124" max="15124" width="1.625" style="1" customWidth="1"/>
    <col min="15125" max="15125" width="0.875" style="1" customWidth="1"/>
    <col min="15126" max="15126" width="14.75" style="1" customWidth="1"/>
    <col min="15127" max="15127" width="0.75" style="1" customWidth="1"/>
    <col min="15128" max="15128" width="0.875" style="1" customWidth="1"/>
    <col min="15129" max="15129" width="14.75" style="1" customWidth="1"/>
    <col min="15130" max="15130" width="0.75" style="1" customWidth="1"/>
    <col min="15131" max="15131" width="0.875" style="1" customWidth="1"/>
    <col min="15132" max="15132" width="3" style="1" customWidth="1"/>
    <col min="15133" max="15133" width="11" style="1" customWidth="1"/>
    <col min="15134" max="15134" width="0.875" style="1" customWidth="1"/>
    <col min="15135" max="15360" width="7.625" style="1"/>
    <col min="15361" max="15361" width="0.875" style="1" customWidth="1"/>
    <col min="15362" max="15362" width="1.625" style="1" customWidth="1"/>
    <col min="15363" max="15363" width="11.875" style="1" customWidth="1"/>
    <col min="15364" max="15364" width="6.375" style="1" customWidth="1"/>
    <col min="15365" max="15365" width="1.625" style="1" customWidth="1"/>
    <col min="15366" max="15366" width="0.875" style="1" customWidth="1"/>
    <col min="15367" max="15367" width="14.75" style="1" customWidth="1"/>
    <col min="15368" max="15368" width="0.75" style="1" customWidth="1"/>
    <col min="15369" max="15369" width="0.875" style="1" customWidth="1"/>
    <col min="15370" max="15370" width="14.75" style="1" customWidth="1"/>
    <col min="15371" max="15371" width="0.75" style="1" customWidth="1"/>
    <col min="15372" max="15372" width="0.875" style="1" customWidth="1"/>
    <col min="15373" max="15373" width="3.125" style="1" customWidth="1"/>
    <col min="15374" max="15374" width="11.25" style="1" customWidth="1"/>
    <col min="15375" max="15376" width="0.875" style="1" customWidth="1"/>
    <col min="15377" max="15377" width="1.625" style="1" customWidth="1"/>
    <col min="15378" max="15378" width="11.875" style="1" customWidth="1"/>
    <col min="15379" max="15379" width="6.375" style="1" customWidth="1"/>
    <col min="15380" max="15380" width="1.625" style="1" customWidth="1"/>
    <col min="15381" max="15381" width="0.875" style="1" customWidth="1"/>
    <col min="15382" max="15382" width="14.75" style="1" customWidth="1"/>
    <col min="15383" max="15383" width="0.75" style="1" customWidth="1"/>
    <col min="15384" max="15384" width="0.875" style="1" customWidth="1"/>
    <col min="15385" max="15385" width="14.75" style="1" customWidth="1"/>
    <col min="15386" max="15386" width="0.75" style="1" customWidth="1"/>
    <col min="15387" max="15387" width="0.875" style="1" customWidth="1"/>
    <col min="15388" max="15388" width="3" style="1" customWidth="1"/>
    <col min="15389" max="15389" width="11" style="1" customWidth="1"/>
    <col min="15390" max="15390" width="0.875" style="1" customWidth="1"/>
    <col min="15391" max="15616" width="7.625" style="1"/>
    <col min="15617" max="15617" width="0.875" style="1" customWidth="1"/>
    <col min="15618" max="15618" width="1.625" style="1" customWidth="1"/>
    <col min="15619" max="15619" width="11.875" style="1" customWidth="1"/>
    <col min="15620" max="15620" width="6.375" style="1" customWidth="1"/>
    <col min="15621" max="15621" width="1.625" style="1" customWidth="1"/>
    <col min="15622" max="15622" width="0.875" style="1" customWidth="1"/>
    <col min="15623" max="15623" width="14.75" style="1" customWidth="1"/>
    <col min="15624" max="15624" width="0.75" style="1" customWidth="1"/>
    <col min="15625" max="15625" width="0.875" style="1" customWidth="1"/>
    <col min="15626" max="15626" width="14.75" style="1" customWidth="1"/>
    <col min="15627" max="15627" width="0.75" style="1" customWidth="1"/>
    <col min="15628" max="15628" width="0.875" style="1" customWidth="1"/>
    <col min="15629" max="15629" width="3.125" style="1" customWidth="1"/>
    <col min="15630" max="15630" width="11.25" style="1" customWidth="1"/>
    <col min="15631" max="15632" width="0.875" style="1" customWidth="1"/>
    <col min="15633" max="15633" width="1.625" style="1" customWidth="1"/>
    <col min="15634" max="15634" width="11.875" style="1" customWidth="1"/>
    <col min="15635" max="15635" width="6.375" style="1" customWidth="1"/>
    <col min="15636" max="15636" width="1.625" style="1" customWidth="1"/>
    <col min="15637" max="15637" width="0.875" style="1" customWidth="1"/>
    <col min="15638" max="15638" width="14.75" style="1" customWidth="1"/>
    <col min="15639" max="15639" width="0.75" style="1" customWidth="1"/>
    <col min="15640" max="15640" width="0.875" style="1" customWidth="1"/>
    <col min="15641" max="15641" width="14.75" style="1" customWidth="1"/>
    <col min="15642" max="15642" width="0.75" style="1" customWidth="1"/>
    <col min="15643" max="15643" width="0.875" style="1" customWidth="1"/>
    <col min="15644" max="15644" width="3" style="1" customWidth="1"/>
    <col min="15645" max="15645" width="11" style="1" customWidth="1"/>
    <col min="15646" max="15646" width="0.875" style="1" customWidth="1"/>
    <col min="15647" max="15872" width="7.625" style="1"/>
    <col min="15873" max="15873" width="0.875" style="1" customWidth="1"/>
    <col min="15874" max="15874" width="1.625" style="1" customWidth="1"/>
    <col min="15875" max="15875" width="11.875" style="1" customWidth="1"/>
    <col min="15876" max="15876" width="6.375" style="1" customWidth="1"/>
    <col min="15877" max="15877" width="1.625" style="1" customWidth="1"/>
    <col min="15878" max="15878" width="0.875" style="1" customWidth="1"/>
    <col min="15879" max="15879" width="14.75" style="1" customWidth="1"/>
    <col min="15880" max="15880" width="0.75" style="1" customWidth="1"/>
    <col min="15881" max="15881" width="0.875" style="1" customWidth="1"/>
    <col min="15882" max="15882" width="14.75" style="1" customWidth="1"/>
    <col min="15883" max="15883" width="0.75" style="1" customWidth="1"/>
    <col min="15884" max="15884" width="0.875" style="1" customWidth="1"/>
    <col min="15885" max="15885" width="3.125" style="1" customWidth="1"/>
    <col min="15886" max="15886" width="11.25" style="1" customWidth="1"/>
    <col min="15887" max="15888" width="0.875" style="1" customWidth="1"/>
    <col min="15889" max="15889" width="1.625" style="1" customWidth="1"/>
    <col min="15890" max="15890" width="11.875" style="1" customWidth="1"/>
    <col min="15891" max="15891" width="6.375" style="1" customWidth="1"/>
    <col min="15892" max="15892" width="1.625" style="1" customWidth="1"/>
    <col min="15893" max="15893" width="0.875" style="1" customWidth="1"/>
    <col min="15894" max="15894" width="14.75" style="1" customWidth="1"/>
    <col min="15895" max="15895" width="0.75" style="1" customWidth="1"/>
    <col min="15896" max="15896" width="0.875" style="1" customWidth="1"/>
    <col min="15897" max="15897" width="14.75" style="1" customWidth="1"/>
    <col min="15898" max="15898" width="0.75" style="1" customWidth="1"/>
    <col min="15899" max="15899" width="0.875" style="1" customWidth="1"/>
    <col min="15900" max="15900" width="3" style="1" customWidth="1"/>
    <col min="15901" max="15901" width="11" style="1" customWidth="1"/>
    <col min="15902" max="15902" width="0.875" style="1" customWidth="1"/>
    <col min="15903" max="16128" width="7.625" style="1"/>
    <col min="16129" max="16129" width="0.875" style="1" customWidth="1"/>
    <col min="16130" max="16130" width="1.625" style="1" customWidth="1"/>
    <col min="16131" max="16131" width="11.875" style="1" customWidth="1"/>
    <col min="16132" max="16132" width="6.375" style="1" customWidth="1"/>
    <col min="16133" max="16133" width="1.625" style="1" customWidth="1"/>
    <col min="16134" max="16134" width="0.875" style="1" customWidth="1"/>
    <col min="16135" max="16135" width="14.75" style="1" customWidth="1"/>
    <col min="16136" max="16136" width="0.75" style="1" customWidth="1"/>
    <col min="16137" max="16137" width="0.875" style="1" customWidth="1"/>
    <col min="16138" max="16138" width="14.75" style="1" customWidth="1"/>
    <col min="16139" max="16139" width="0.75" style="1" customWidth="1"/>
    <col min="16140" max="16140" width="0.875" style="1" customWidth="1"/>
    <col min="16141" max="16141" width="3.125" style="1" customWidth="1"/>
    <col min="16142" max="16142" width="11.25" style="1" customWidth="1"/>
    <col min="16143" max="16144" width="0.875" style="1" customWidth="1"/>
    <col min="16145" max="16145" width="1.625" style="1" customWidth="1"/>
    <col min="16146" max="16146" width="11.875" style="1" customWidth="1"/>
    <col min="16147" max="16147" width="6.375" style="1" customWidth="1"/>
    <col min="16148" max="16148" width="1.625" style="1" customWidth="1"/>
    <col min="16149" max="16149" width="0.875" style="1" customWidth="1"/>
    <col min="16150" max="16150" width="14.75" style="1" customWidth="1"/>
    <col min="16151" max="16151" width="0.75" style="1" customWidth="1"/>
    <col min="16152" max="16152" width="0.875" style="1" customWidth="1"/>
    <col min="16153" max="16153" width="14.75" style="1" customWidth="1"/>
    <col min="16154" max="16154" width="0.75" style="1" customWidth="1"/>
    <col min="16155" max="16155" width="0.875" style="1" customWidth="1"/>
    <col min="16156" max="16156" width="3" style="1" customWidth="1"/>
    <col min="16157" max="16157" width="11" style="1" customWidth="1"/>
    <col min="16158" max="16158" width="0.875" style="1" customWidth="1"/>
    <col min="16159" max="16384" width="7.625" style="1"/>
  </cols>
  <sheetData>
    <row r="1" spans="1:33" ht="39.6" customHeight="1" x14ac:dyDescent="0.15">
      <c r="A1" s="402" t="s">
        <v>125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2"/>
      <c r="W1" s="402"/>
      <c r="X1" s="402"/>
      <c r="Y1" s="402"/>
      <c r="Z1" s="402"/>
      <c r="AA1" s="402"/>
      <c r="AB1" s="402"/>
      <c r="AC1" s="402"/>
      <c r="AD1" s="402"/>
    </row>
    <row r="2" spans="1:33" ht="15" customHeight="1" thickBo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W2" s="395"/>
      <c r="X2" s="395"/>
      <c r="Y2" s="395"/>
      <c r="Z2" s="395"/>
      <c r="AA2" s="395"/>
      <c r="AB2" s="395"/>
      <c r="AC2" s="395"/>
      <c r="AD2" s="395"/>
    </row>
    <row r="3" spans="1:33" ht="8.1" customHeight="1" x14ac:dyDescent="0.15">
      <c r="A3" s="403" t="s">
        <v>43</v>
      </c>
      <c r="B3" s="348"/>
      <c r="C3" s="348"/>
      <c r="D3" s="348"/>
      <c r="E3" s="349"/>
      <c r="F3" s="348" t="s">
        <v>42</v>
      </c>
      <c r="G3" s="348"/>
      <c r="H3" s="349"/>
      <c r="I3" s="348" t="s">
        <v>41</v>
      </c>
      <c r="J3" s="348"/>
      <c r="K3" s="349"/>
      <c r="L3" s="348" t="s">
        <v>44</v>
      </c>
      <c r="M3" s="348"/>
      <c r="N3" s="348"/>
      <c r="O3" s="354"/>
      <c r="P3" s="403" t="s">
        <v>43</v>
      </c>
      <c r="Q3" s="348"/>
      <c r="R3" s="348"/>
      <c r="S3" s="348"/>
      <c r="T3" s="349"/>
      <c r="U3" s="348" t="s">
        <v>42</v>
      </c>
      <c r="V3" s="348"/>
      <c r="W3" s="349"/>
      <c r="X3" s="348" t="s">
        <v>41</v>
      </c>
      <c r="Y3" s="348"/>
      <c r="Z3" s="349"/>
      <c r="AA3" s="357" t="s">
        <v>40</v>
      </c>
      <c r="AB3" s="348"/>
      <c r="AC3" s="348"/>
      <c r="AD3" s="358"/>
    </row>
    <row r="4" spans="1:33" ht="11.25" customHeight="1" x14ac:dyDescent="0.15">
      <c r="A4" s="396"/>
      <c r="B4" s="350"/>
      <c r="C4" s="350"/>
      <c r="D4" s="350"/>
      <c r="E4" s="351"/>
      <c r="F4" s="350"/>
      <c r="G4" s="350"/>
      <c r="H4" s="351"/>
      <c r="I4" s="350"/>
      <c r="J4" s="350"/>
      <c r="K4" s="351"/>
      <c r="L4" s="350"/>
      <c r="M4" s="350"/>
      <c r="N4" s="350"/>
      <c r="O4" s="355"/>
      <c r="P4" s="396"/>
      <c r="Q4" s="350"/>
      <c r="R4" s="350"/>
      <c r="S4" s="350"/>
      <c r="T4" s="351"/>
      <c r="U4" s="350"/>
      <c r="V4" s="350"/>
      <c r="W4" s="351"/>
      <c r="X4" s="350"/>
      <c r="Y4" s="350"/>
      <c r="Z4" s="351"/>
      <c r="AA4" s="359"/>
      <c r="AB4" s="350"/>
      <c r="AC4" s="350"/>
      <c r="AD4" s="360"/>
    </row>
    <row r="5" spans="1:33" ht="11.25" customHeight="1" x14ac:dyDescent="0.15">
      <c r="A5" s="397"/>
      <c r="B5" s="352"/>
      <c r="C5" s="352"/>
      <c r="D5" s="352"/>
      <c r="E5" s="353"/>
      <c r="F5" s="352"/>
      <c r="G5" s="352"/>
      <c r="H5" s="353"/>
      <c r="I5" s="352"/>
      <c r="J5" s="352"/>
      <c r="K5" s="353"/>
      <c r="L5" s="352"/>
      <c r="M5" s="352"/>
      <c r="N5" s="352"/>
      <c r="O5" s="356"/>
      <c r="P5" s="397"/>
      <c r="Q5" s="352"/>
      <c r="R5" s="352"/>
      <c r="S5" s="352"/>
      <c r="T5" s="353"/>
      <c r="U5" s="352"/>
      <c r="V5" s="352"/>
      <c r="W5" s="353"/>
      <c r="X5" s="352"/>
      <c r="Y5" s="352"/>
      <c r="Z5" s="353"/>
      <c r="AA5" s="361"/>
      <c r="AB5" s="352"/>
      <c r="AC5" s="352"/>
      <c r="AD5" s="362"/>
    </row>
    <row r="6" spans="1:33" s="84" customFormat="1" ht="8.4499999999999993" customHeight="1" x14ac:dyDescent="0.15">
      <c r="A6" s="157"/>
      <c r="B6" s="384" t="s">
        <v>124</v>
      </c>
      <c r="C6" s="384"/>
      <c r="D6" s="190"/>
      <c r="E6" s="156"/>
      <c r="F6" s="335" t="s">
        <v>37</v>
      </c>
      <c r="G6" s="336"/>
      <c r="H6" s="337"/>
      <c r="I6" s="335" t="s">
        <v>37</v>
      </c>
      <c r="J6" s="336"/>
      <c r="K6" s="337"/>
      <c r="L6" s="332" t="s">
        <v>37</v>
      </c>
      <c r="M6" s="333"/>
      <c r="N6" s="333"/>
      <c r="O6" s="393"/>
      <c r="P6" s="119"/>
      <c r="Q6" s="55"/>
      <c r="R6" s="242" t="s">
        <v>123</v>
      </c>
      <c r="S6" s="242"/>
      <c r="T6" s="79"/>
      <c r="U6" s="335" t="s">
        <v>37</v>
      </c>
      <c r="V6" s="336"/>
      <c r="W6" s="337"/>
      <c r="X6" s="335" t="s">
        <v>37</v>
      </c>
      <c r="Y6" s="336"/>
      <c r="Z6" s="337"/>
      <c r="AA6" s="324" t="s">
        <v>37</v>
      </c>
      <c r="AB6" s="325"/>
      <c r="AC6" s="325"/>
      <c r="AD6" s="338"/>
    </row>
    <row r="7" spans="1:33" ht="11.85" customHeight="1" x14ac:dyDescent="0.15">
      <c r="A7" s="117"/>
      <c r="B7" s="384"/>
      <c r="C7" s="384"/>
      <c r="D7" s="190"/>
      <c r="E7" s="24"/>
      <c r="F7" s="184"/>
      <c r="G7" s="78"/>
      <c r="H7" s="22"/>
      <c r="I7" s="23"/>
      <c r="J7" s="78"/>
      <c r="K7" s="22"/>
      <c r="L7" s="23"/>
      <c r="M7" s="62"/>
      <c r="N7" s="65"/>
      <c r="O7" s="183"/>
      <c r="P7" s="117"/>
      <c r="Q7" s="46"/>
      <c r="R7" s="243"/>
      <c r="S7" s="243"/>
      <c r="T7" s="24"/>
      <c r="U7" s="23"/>
      <c r="V7" s="257">
        <v>578000</v>
      </c>
      <c r="W7" s="22"/>
      <c r="X7" s="23"/>
      <c r="Y7" s="257">
        <v>280000</v>
      </c>
      <c r="Z7" s="22"/>
      <c r="AA7" s="21"/>
      <c r="AB7" s="261" t="str">
        <f>IF(V7-Y7&lt;0,"△","")</f>
        <v/>
      </c>
      <c r="AC7" s="263">
        <f>ABS(V7-Y7)</f>
        <v>298000</v>
      </c>
      <c r="AD7" s="44"/>
    </row>
    <row r="8" spans="1:33" ht="11.85" customHeight="1" x14ac:dyDescent="0.15">
      <c r="A8" s="117"/>
      <c r="B8" s="385"/>
      <c r="C8" s="385"/>
      <c r="D8" s="190"/>
      <c r="E8" s="24"/>
      <c r="F8" s="184"/>
      <c r="G8" s="39"/>
      <c r="H8" s="38"/>
      <c r="I8" s="23"/>
      <c r="J8" s="23"/>
      <c r="K8" s="77"/>
      <c r="L8" s="23"/>
      <c r="M8" s="62"/>
      <c r="N8" s="65"/>
      <c r="O8" s="183"/>
      <c r="P8" s="116"/>
      <c r="Q8" s="42"/>
      <c r="R8" s="284"/>
      <c r="S8" s="284"/>
      <c r="T8" s="57"/>
      <c r="U8" s="39"/>
      <c r="V8" s="277"/>
      <c r="W8" s="38"/>
      <c r="X8" s="39"/>
      <c r="Y8" s="277"/>
      <c r="Z8" s="38"/>
      <c r="AA8" s="37"/>
      <c r="AB8" s="283"/>
      <c r="AC8" s="276"/>
      <c r="AD8" s="36"/>
    </row>
    <row r="9" spans="1:33" ht="11.25" customHeight="1" x14ac:dyDescent="0.15">
      <c r="A9" s="119"/>
      <c r="B9" s="269" t="s">
        <v>122</v>
      </c>
      <c r="C9" s="269"/>
      <c r="D9" s="194"/>
      <c r="E9" s="79"/>
      <c r="F9" s="193"/>
      <c r="G9" s="52"/>
      <c r="H9" s="51"/>
      <c r="I9" s="52"/>
      <c r="J9" s="52"/>
      <c r="K9" s="51"/>
      <c r="L9" s="52"/>
      <c r="M9" s="49"/>
      <c r="N9" s="48"/>
      <c r="O9" s="192"/>
      <c r="P9" s="119"/>
      <c r="Q9" s="55"/>
      <c r="R9" s="242" t="s">
        <v>121</v>
      </c>
      <c r="S9" s="242"/>
      <c r="T9" s="79"/>
      <c r="U9" s="52"/>
      <c r="V9" s="52"/>
      <c r="W9" s="51"/>
      <c r="X9" s="52"/>
      <c r="Y9" s="52"/>
      <c r="Z9" s="51"/>
      <c r="AA9" s="50"/>
      <c r="AB9" s="49"/>
      <c r="AC9" s="48"/>
      <c r="AD9" s="47"/>
    </row>
    <row r="10" spans="1:33" ht="11.85" customHeight="1" x14ac:dyDescent="0.15">
      <c r="A10" s="117"/>
      <c r="B10" s="270"/>
      <c r="C10" s="270"/>
      <c r="D10" s="190"/>
      <c r="E10" s="24"/>
      <c r="F10" s="184"/>
      <c r="G10" s="257">
        <f>G13+G16+G19+G22</f>
        <v>1991000</v>
      </c>
      <c r="H10" s="22"/>
      <c r="I10" s="23"/>
      <c r="J10" s="257">
        <f>J13+J16+J19+J22</f>
        <v>2527000</v>
      </c>
      <c r="K10" s="22"/>
      <c r="L10" s="23"/>
      <c r="M10" s="261" t="str">
        <f>IF(G10-J10&lt;0,"△","")</f>
        <v>△</v>
      </c>
      <c r="N10" s="263">
        <f>ABS(G10-J10)</f>
        <v>536000</v>
      </c>
      <c r="O10" s="183"/>
      <c r="P10" s="117"/>
      <c r="Q10" s="46"/>
      <c r="R10" s="243"/>
      <c r="S10" s="243"/>
      <c r="T10" s="24"/>
      <c r="U10" s="23"/>
      <c r="V10" s="257">
        <v>428000</v>
      </c>
      <c r="W10" s="22"/>
      <c r="X10" s="23"/>
      <c r="Y10" s="257">
        <v>1229000</v>
      </c>
      <c r="Z10" s="22"/>
      <c r="AA10" s="21"/>
      <c r="AB10" s="261" t="str">
        <f>IF(V10-Y10&lt;0,"△","")</f>
        <v>△</v>
      </c>
      <c r="AC10" s="263">
        <f>ABS(V10-Y10)</f>
        <v>801000</v>
      </c>
      <c r="AD10" s="44"/>
      <c r="AF10" s="243"/>
      <c r="AG10" s="243"/>
    </row>
    <row r="11" spans="1:33" ht="11.85" customHeight="1" x14ac:dyDescent="0.15">
      <c r="A11" s="116"/>
      <c r="B11" s="271"/>
      <c r="C11" s="271"/>
      <c r="D11" s="189"/>
      <c r="E11" s="57"/>
      <c r="F11" s="188"/>
      <c r="G11" s="277"/>
      <c r="H11" s="38"/>
      <c r="I11" s="39"/>
      <c r="J11" s="277"/>
      <c r="K11" s="38"/>
      <c r="L11" s="39"/>
      <c r="M11" s="283"/>
      <c r="N11" s="276"/>
      <c r="O11" s="187"/>
      <c r="P11" s="116"/>
      <c r="Q11" s="42"/>
      <c r="R11" s="284"/>
      <c r="S11" s="284"/>
      <c r="T11" s="57"/>
      <c r="U11" s="39"/>
      <c r="V11" s="277"/>
      <c r="W11" s="38"/>
      <c r="X11" s="39"/>
      <c r="Y11" s="277"/>
      <c r="Z11" s="38"/>
      <c r="AA11" s="37"/>
      <c r="AB11" s="283"/>
      <c r="AC11" s="276"/>
      <c r="AD11" s="36"/>
      <c r="AF11" s="243"/>
      <c r="AG11" s="243"/>
    </row>
    <row r="12" spans="1:33" ht="11.25" customHeight="1" x14ac:dyDescent="0.15">
      <c r="A12" s="119"/>
      <c r="B12" s="80"/>
      <c r="C12" s="242" t="s">
        <v>120</v>
      </c>
      <c r="D12" s="242"/>
      <c r="E12" s="79"/>
      <c r="F12" s="193"/>
      <c r="G12" s="52"/>
      <c r="H12" s="51"/>
      <c r="I12" s="52"/>
      <c r="J12" s="52"/>
      <c r="K12" s="51"/>
      <c r="L12" s="52"/>
      <c r="M12" s="49"/>
      <c r="N12" s="48"/>
      <c r="O12" s="192"/>
      <c r="P12" s="119"/>
      <c r="Q12" s="55"/>
      <c r="R12" s="242" t="s">
        <v>119</v>
      </c>
      <c r="S12" s="242"/>
      <c r="T12" s="79"/>
      <c r="U12" s="52"/>
      <c r="V12" s="52"/>
      <c r="W12" s="51"/>
      <c r="X12" s="52"/>
      <c r="Y12" s="52"/>
      <c r="Z12" s="51"/>
      <c r="AA12" s="52"/>
      <c r="AB12" s="49"/>
      <c r="AC12" s="48"/>
      <c r="AD12" s="47"/>
      <c r="AF12" s="243"/>
      <c r="AG12" s="243"/>
    </row>
    <row r="13" spans="1:33" ht="11.85" customHeight="1" x14ac:dyDescent="0.15">
      <c r="A13" s="117"/>
      <c r="B13" s="64"/>
      <c r="C13" s="243"/>
      <c r="D13" s="243"/>
      <c r="E13" s="24"/>
      <c r="F13" s="184"/>
      <c r="G13" s="257">
        <v>1500000</v>
      </c>
      <c r="H13" s="22">
        <v>1000000</v>
      </c>
      <c r="I13" s="23"/>
      <c r="J13" s="257">
        <v>1500000</v>
      </c>
      <c r="K13" s="22"/>
      <c r="L13" s="23"/>
      <c r="M13" s="261" t="str">
        <f>IF(G13-J13&lt;0,"△","")</f>
        <v/>
      </c>
      <c r="N13" s="263">
        <f>ABS(G13-J13)</f>
        <v>0</v>
      </c>
      <c r="O13" s="183"/>
      <c r="P13" s="117"/>
      <c r="Q13" s="46"/>
      <c r="R13" s="243"/>
      <c r="S13" s="243"/>
      <c r="T13" s="24"/>
      <c r="U13" s="23"/>
      <c r="V13" s="257">
        <v>0</v>
      </c>
      <c r="W13" s="22"/>
      <c r="X13" s="23"/>
      <c r="Y13" s="257">
        <v>51000</v>
      </c>
      <c r="Z13" s="22"/>
      <c r="AA13" s="23"/>
      <c r="AB13" s="62" t="str">
        <f>IF(V13-Y13&lt;0,"△","")</f>
        <v>△</v>
      </c>
      <c r="AC13" s="65">
        <f>ABS(V13-Y13)</f>
        <v>51000</v>
      </c>
      <c r="AD13" s="44"/>
    </row>
    <row r="14" spans="1:33" ht="11.85" customHeight="1" x14ac:dyDescent="0.15">
      <c r="A14" s="116"/>
      <c r="B14" s="59"/>
      <c r="C14" s="284"/>
      <c r="D14" s="284"/>
      <c r="E14" s="57"/>
      <c r="F14" s="188"/>
      <c r="G14" s="277"/>
      <c r="H14" s="38"/>
      <c r="I14" s="39"/>
      <c r="J14" s="277"/>
      <c r="K14" s="38"/>
      <c r="L14" s="39"/>
      <c r="M14" s="283"/>
      <c r="N14" s="276"/>
      <c r="O14" s="187"/>
      <c r="P14" s="116"/>
      <c r="Q14" s="42"/>
      <c r="R14" s="284"/>
      <c r="S14" s="284"/>
      <c r="T14" s="57"/>
      <c r="U14" s="39"/>
      <c r="V14" s="277"/>
      <c r="W14" s="38"/>
      <c r="X14" s="39"/>
      <c r="Y14" s="277"/>
      <c r="Z14" s="38"/>
      <c r="AA14" s="39"/>
      <c r="AB14" s="56"/>
      <c r="AC14" s="60"/>
      <c r="AD14" s="36"/>
    </row>
    <row r="15" spans="1:33" ht="11.25" customHeight="1" x14ac:dyDescent="0.15">
      <c r="A15" s="119"/>
      <c r="B15" s="80"/>
      <c r="C15" s="242" t="s">
        <v>118</v>
      </c>
      <c r="D15" s="242"/>
      <c r="E15" s="79"/>
      <c r="F15" s="193"/>
      <c r="G15" s="52"/>
      <c r="H15" s="51"/>
      <c r="I15" s="52"/>
      <c r="J15" s="52"/>
      <c r="K15" s="51"/>
      <c r="L15" s="52"/>
      <c r="M15" s="49"/>
      <c r="N15" s="48"/>
      <c r="O15" s="192"/>
      <c r="P15" s="119"/>
      <c r="Q15" s="269" t="s">
        <v>117</v>
      </c>
      <c r="R15" s="311"/>
      <c r="S15" s="194"/>
      <c r="T15" s="79"/>
      <c r="U15" s="52"/>
      <c r="V15" s="52"/>
      <c r="W15" s="51"/>
      <c r="X15" s="52"/>
      <c r="Y15" s="52"/>
      <c r="Z15" s="51"/>
      <c r="AA15" s="52"/>
      <c r="AB15" s="49"/>
      <c r="AC15" s="48"/>
      <c r="AD15" s="47"/>
    </row>
    <row r="16" spans="1:33" ht="11.85" customHeight="1" x14ac:dyDescent="0.15">
      <c r="A16" s="117"/>
      <c r="B16" s="64"/>
      <c r="C16" s="243"/>
      <c r="D16" s="243"/>
      <c r="E16" s="24"/>
      <c r="F16" s="184"/>
      <c r="G16" s="257">
        <v>140000</v>
      </c>
      <c r="H16" s="22"/>
      <c r="I16" s="23"/>
      <c r="J16" s="257">
        <v>182000</v>
      </c>
      <c r="K16" s="22"/>
      <c r="L16" s="23"/>
      <c r="M16" s="261" t="str">
        <f>IF(G16-J16&lt;0,"△","")</f>
        <v>△</v>
      </c>
      <c r="N16" s="263">
        <f>ABS(G16-J16)</f>
        <v>42000</v>
      </c>
      <c r="O16" s="183"/>
      <c r="P16" s="117"/>
      <c r="Q16" s="327"/>
      <c r="R16" s="327"/>
      <c r="S16" s="190"/>
      <c r="T16" s="24"/>
      <c r="U16" s="23"/>
      <c r="V16" s="257">
        <f>V19</f>
        <v>5961000</v>
      </c>
      <c r="W16" s="22"/>
      <c r="X16" s="23"/>
      <c r="Y16" s="257">
        <f>Y19</f>
        <v>6477000</v>
      </c>
      <c r="Z16" s="22"/>
      <c r="AA16" s="23"/>
      <c r="AB16" s="261" t="str">
        <f>IF(V16-Y16&lt;0,"△","")</f>
        <v>△</v>
      </c>
      <c r="AC16" s="263">
        <f>ABS(V16-Y16)</f>
        <v>516000</v>
      </c>
      <c r="AD16" s="44"/>
    </row>
    <row r="17" spans="1:30" ht="11.85" customHeight="1" x14ac:dyDescent="0.15">
      <c r="A17" s="116"/>
      <c r="B17" s="59"/>
      <c r="C17" s="284"/>
      <c r="D17" s="284"/>
      <c r="E17" s="57"/>
      <c r="F17" s="188"/>
      <c r="G17" s="277"/>
      <c r="H17" s="38"/>
      <c r="I17" s="39"/>
      <c r="J17" s="277"/>
      <c r="K17" s="38"/>
      <c r="L17" s="39"/>
      <c r="M17" s="283"/>
      <c r="N17" s="276"/>
      <c r="O17" s="187"/>
      <c r="P17" s="116"/>
      <c r="Q17" s="328"/>
      <c r="R17" s="328"/>
      <c r="S17" s="189"/>
      <c r="T17" s="57"/>
      <c r="U17" s="39"/>
      <c r="V17" s="277"/>
      <c r="W17" s="38"/>
      <c r="X17" s="39"/>
      <c r="Y17" s="277"/>
      <c r="Z17" s="38"/>
      <c r="AA17" s="39"/>
      <c r="AB17" s="283"/>
      <c r="AC17" s="276"/>
      <c r="AD17" s="36"/>
    </row>
    <row r="18" spans="1:30" ht="11.25" customHeight="1" x14ac:dyDescent="0.15">
      <c r="A18" s="119"/>
      <c r="B18" s="80"/>
      <c r="C18" s="242" t="s">
        <v>116</v>
      </c>
      <c r="D18" s="242"/>
      <c r="E18" s="79"/>
      <c r="F18" s="193"/>
      <c r="G18" s="52"/>
      <c r="H18" s="51"/>
      <c r="I18" s="52"/>
      <c r="J18" s="52"/>
      <c r="K18" s="51"/>
      <c r="L18" s="52"/>
      <c r="M18" s="49"/>
      <c r="N18" s="48"/>
      <c r="O18" s="192"/>
      <c r="P18" s="119"/>
      <c r="Q18" s="55"/>
      <c r="R18" s="242" t="s">
        <v>115</v>
      </c>
      <c r="S18" s="320"/>
      <c r="T18" s="79"/>
      <c r="U18" s="52"/>
      <c r="V18" s="52"/>
      <c r="W18" s="51"/>
      <c r="X18" s="52"/>
      <c r="Y18" s="52"/>
      <c r="Z18" s="51"/>
      <c r="AA18" s="52"/>
      <c r="AB18" s="49"/>
      <c r="AC18" s="48"/>
      <c r="AD18" s="47"/>
    </row>
    <row r="19" spans="1:30" ht="11.85" customHeight="1" x14ac:dyDescent="0.15">
      <c r="A19" s="117"/>
      <c r="B19" s="64"/>
      <c r="C19" s="243"/>
      <c r="D19" s="243"/>
      <c r="E19" s="24"/>
      <c r="F19" s="184"/>
      <c r="G19" s="278">
        <v>351000</v>
      </c>
      <c r="H19" s="22"/>
      <c r="I19" s="23"/>
      <c r="J19" s="278">
        <v>828000</v>
      </c>
      <c r="K19" s="22"/>
      <c r="L19" s="23"/>
      <c r="M19" s="261" t="str">
        <f>IF(G19-J19&lt;0,"△","")</f>
        <v>△</v>
      </c>
      <c r="N19" s="263">
        <f>ABS(G19-J19)</f>
        <v>477000</v>
      </c>
      <c r="O19" s="183"/>
      <c r="P19" s="117"/>
      <c r="Q19" s="46"/>
      <c r="R19" s="321"/>
      <c r="S19" s="321"/>
      <c r="T19" s="24"/>
      <c r="U19" s="23"/>
      <c r="V19" s="257">
        <v>5961000</v>
      </c>
      <c r="W19" s="22"/>
      <c r="X19" s="23"/>
      <c r="Y19" s="257">
        <v>6477000</v>
      </c>
      <c r="Z19" s="22"/>
      <c r="AA19" s="23"/>
      <c r="AB19" s="261" t="str">
        <f>IF(V19-Y19&lt;0,"△","")</f>
        <v>△</v>
      </c>
      <c r="AC19" s="263">
        <f>ABS(V19-Y19)</f>
        <v>516000</v>
      </c>
      <c r="AD19" s="44"/>
    </row>
    <row r="20" spans="1:30" ht="11.85" customHeight="1" x14ac:dyDescent="0.15">
      <c r="A20" s="116"/>
      <c r="B20" s="59"/>
      <c r="C20" s="284"/>
      <c r="D20" s="284"/>
      <c r="E20" s="57"/>
      <c r="F20" s="188"/>
      <c r="G20" s="279"/>
      <c r="H20" s="38"/>
      <c r="I20" s="39"/>
      <c r="J20" s="279"/>
      <c r="K20" s="38"/>
      <c r="L20" s="39"/>
      <c r="M20" s="283"/>
      <c r="N20" s="276"/>
      <c r="O20" s="187"/>
      <c r="P20" s="116"/>
      <c r="Q20" s="42"/>
      <c r="R20" s="322"/>
      <c r="S20" s="322"/>
      <c r="T20" s="57"/>
      <c r="U20" s="39"/>
      <c r="V20" s="277"/>
      <c r="W20" s="38"/>
      <c r="X20" s="39"/>
      <c r="Y20" s="277"/>
      <c r="Z20" s="38"/>
      <c r="AA20" s="39"/>
      <c r="AB20" s="283"/>
      <c r="AC20" s="276"/>
      <c r="AD20" s="36"/>
    </row>
    <row r="21" spans="1:30" ht="11.25" customHeight="1" x14ac:dyDescent="0.15">
      <c r="A21" s="119"/>
      <c r="B21" s="80"/>
      <c r="C21" s="242" t="s">
        <v>114</v>
      </c>
      <c r="D21" s="242"/>
      <c r="E21" s="79"/>
      <c r="F21" s="193"/>
      <c r="G21" s="52"/>
      <c r="H21" s="51"/>
      <c r="I21" s="52"/>
      <c r="J21" s="52"/>
      <c r="K21" s="51"/>
      <c r="L21" s="52"/>
      <c r="M21" s="49"/>
      <c r="N21" s="48"/>
      <c r="O21" s="192"/>
      <c r="P21" s="119"/>
      <c r="Q21" s="269" t="s">
        <v>113</v>
      </c>
      <c r="R21" s="399"/>
      <c r="S21" s="194"/>
      <c r="T21" s="79"/>
      <c r="U21" s="52"/>
      <c r="V21" s="52"/>
      <c r="W21" s="51"/>
      <c r="X21" s="52"/>
      <c r="Y21" s="52"/>
      <c r="Z21" s="51"/>
      <c r="AA21" s="52"/>
      <c r="AB21" s="49"/>
      <c r="AC21" s="48"/>
      <c r="AD21" s="47"/>
    </row>
    <row r="22" spans="1:30" ht="11.85" customHeight="1" x14ac:dyDescent="0.15">
      <c r="A22" s="117"/>
      <c r="B22" s="64"/>
      <c r="C22" s="243"/>
      <c r="D22" s="243"/>
      <c r="E22" s="24"/>
      <c r="F22" s="184"/>
      <c r="G22" s="278">
        <v>0</v>
      </c>
      <c r="H22" s="22"/>
      <c r="I22" s="23"/>
      <c r="J22" s="278">
        <v>17000</v>
      </c>
      <c r="K22" s="22"/>
      <c r="L22" s="23"/>
      <c r="M22" s="261" t="str">
        <f>IF(G22-J22&lt;0,"△","")</f>
        <v>△</v>
      </c>
      <c r="N22" s="263">
        <f>ABS(G22-J22)</f>
        <v>17000</v>
      </c>
      <c r="O22" s="183"/>
      <c r="P22" s="117"/>
      <c r="Q22" s="400"/>
      <c r="R22" s="400"/>
      <c r="S22" s="190"/>
      <c r="T22" s="24"/>
      <c r="U22" s="23"/>
      <c r="V22" s="257">
        <f>V25</f>
        <v>7679000</v>
      </c>
      <c r="W22" s="22"/>
      <c r="X22" s="23"/>
      <c r="Y22" s="257">
        <f>Y25</f>
        <v>6631000</v>
      </c>
      <c r="Z22" s="22"/>
      <c r="AA22" s="23"/>
      <c r="AB22" s="62" t="str">
        <f>IF(V22-Y22&lt;0,"△","")</f>
        <v/>
      </c>
      <c r="AC22" s="65">
        <f>ABS(V22-Y22)</f>
        <v>1048000</v>
      </c>
      <c r="AD22" s="44"/>
    </row>
    <row r="23" spans="1:30" ht="11.85" customHeight="1" x14ac:dyDescent="0.15">
      <c r="A23" s="116"/>
      <c r="B23" s="59"/>
      <c r="C23" s="284"/>
      <c r="D23" s="284"/>
      <c r="E23" s="57"/>
      <c r="F23" s="188"/>
      <c r="G23" s="279"/>
      <c r="H23" s="38"/>
      <c r="I23" s="39"/>
      <c r="J23" s="279"/>
      <c r="K23" s="38"/>
      <c r="L23" s="39"/>
      <c r="M23" s="283"/>
      <c r="N23" s="276"/>
      <c r="O23" s="187"/>
      <c r="P23" s="116"/>
      <c r="Q23" s="401"/>
      <c r="R23" s="401"/>
      <c r="S23" s="189"/>
      <c r="T23" s="57"/>
      <c r="U23" s="39"/>
      <c r="V23" s="277"/>
      <c r="W23" s="38"/>
      <c r="X23" s="39"/>
      <c r="Y23" s="277"/>
      <c r="Z23" s="38"/>
      <c r="AA23" s="39"/>
      <c r="AB23" s="56"/>
      <c r="AC23" s="60"/>
      <c r="AD23" s="36"/>
    </row>
    <row r="24" spans="1:30" ht="11.25" customHeight="1" x14ac:dyDescent="0.15">
      <c r="A24" s="119"/>
      <c r="B24" s="269" t="s">
        <v>112</v>
      </c>
      <c r="C24" s="269"/>
      <c r="D24" s="194"/>
      <c r="E24" s="79"/>
      <c r="F24" s="193"/>
      <c r="G24" s="52"/>
      <c r="H24" s="51"/>
      <c r="I24" s="52"/>
      <c r="J24" s="52"/>
      <c r="K24" s="51"/>
      <c r="L24" s="52"/>
      <c r="M24" s="49"/>
      <c r="N24" s="48"/>
      <c r="O24" s="192"/>
      <c r="P24" s="191"/>
      <c r="Q24" s="55"/>
      <c r="R24" s="243" t="s">
        <v>111</v>
      </c>
      <c r="S24" s="270"/>
      <c r="T24" s="79"/>
      <c r="U24" s="52"/>
      <c r="V24" s="52"/>
      <c r="W24" s="51"/>
      <c r="X24" s="52"/>
      <c r="Y24" s="52"/>
      <c r="Z24" s="51"/>
      <c r="AA24" s="52"/>
      <c r="AB24" s="49"/>
      <c r="AC24" s="48"/>
      <c r="AD24" s="47"/>
    </row>
    <row r="25" spans="1:30" ht="11.85" customHeight="1" x14ac:dyDescent="0.15">
      <c r="A25" s="117"/>
      <c r="B25" s="270"/>
      <c r="C25" s="270"/>
      <c r="D25" s="190"/>
      <c r="E25" s="24"/>
      <c r="F25" s="184"/>
      <c r="G25" s="257">
        <f>G28+G31</f>
        <v>3033000</v>
      </c>
      <c r="H25" s="22"/>
      <c r="I25" s="23"/>
      <c r="J25" s="257">
        <f>J28+J31</f>
        <v>3480000</v>
      </c>
      <c r="K25" s="22"/>
      <c r="L25" s="23"/>
      <c r="M25" s="62" t="str">
        <f>IF(G25-J25&lt;0,"△","")</f>
        <v>△</v>
      </c>
      <c r="N25" s="65">
        <f>ABS(G25-J25)</f>
        <v>447000</v>
      </c>
      <c r="O25" s="183"/>
      <c r="P25" s="182"/>
      <c r="Q25" s="46"/>
      <c r="R25" s="270"/>
      <c r="S25" s="270"/>
      <c r="T25" s="24"/>
      <c r="U25" s="23"/>
      <c r="V25" s="257">
        <v>7679000</v>
      </c>
      <c r="W25" s="22"/>
      <c r="X25" s="23"/>
      <c r="Y25" s="257">
        <v>6631000</v>
      </c>
      <c r="Z25" s="22"/>
      <c r="AA25" s="23"/>
      <c r="AB25" s="62" t="str">
        <f>IF(V25-Y25&lt;0,"△","")</f>
        <v/>
      </c>
      <c r="AC25" s="65">
        <f>ABS(V25-Y25)</f>
        <v>1048000</v>
      </c>
      <c r="AD25" s="44"/>
    </row>
    <row r="26" spans="1:30" ht="11.85" customHeight="1" x14ac:dyDescent="0.15">
      <c r="A26" s="116"/>
      <c r="B26" s="271"/>
      <c r="C26" s="271"/>
      <c r="D26" s="189"/>
      <c r="E26" s="57"/>
      <c r="F26" s="188"/>
      <c r="G26" s="323"/>
      <c r="H26" s="38"/>
      <c r="I26" s="39"/>
      <c r="J26" s="323"/>
      <c r="K26" s="38"/>
      <c r="L26" s="39"/>
      <c r="M26" s="56"/>
      <c r="N26" s="60"/>
      <c r="O26" s="187"/>
      <c r="P26" s="174"/>
      <c r="Q26" s="42"/>
      <c r="R26" s="271"/>
      <c r="S26" s="271"/>
      <c r="T26" s="57"/>
      <c r="U26" s="39"/>
      <c r="V26" s="277"/>
      <c r="W26" s="38"/>
      <c r="X26" s="39"/>
      <c r="Y26" s="277"/>
      <c r="Z26" s="38"/>
      <c r="AA26" s="39"/>
      <c r="AB26" s="56"/>
      <c r="AC26" s="60"/>
      <c r="AD26" s="36"/>
    </row>
    <row r="27" spans="1:30" ht="11.25" customHeight="1" x14ac:dyDescent="0.15">
      <c r="A27" s="119"/>
      <c r="B27" s="80"/>
      <c r="C27" s="269" t="s">
        <v>110</v>
      </c>
      <c r="D27" s="311"/>
      <c r="E27" s="79"/>
      <c r="F27" s="193"/>
      <c r="G27" s="52"/>
      <c r="H27" s="51"/>
      <c r="I27" s="52"/>
      <c r="J27" s="52"/>
      <c r="K27" s="51"/>
      <c r="L27" s="52"/>
      <c r="M27" s="49"/>
      <c r="N27" s="48"/>
      <c r="O27" s="192"/>
      <c r="P27" s="191"/>
      <c r="Q27" s="269" t="s">
        <v>109</v>
      </c>
      <c r="R27" s="269"/>
      <c r="S27" s="167"/>
      <c r="T27" s="79"/>
      <c r="U27" s="52"/>
      <c r="V27" s="52"/>
      <c r="W27" s="51"/>
      <c r="X27" s="52"/>
      <c r="Y27" s="52"/>
      <c r="Z27" s="51"/>
      <c r="AA27" s="52"/>
      <c r="AB27" s="49"/>
      <c r="AC27" s="48"/>
      <c r="AD27" s="47"/>
    </row>
    <row r="28" spans="1:30" ht="11.85" customHeight="1" x14ac:dyDescent="0.15">
      <c r="A28" s="117"/>
      <c r="B28" s="64"/>
      <c r="C28" s="327"/>
      <c r="D28" s="327"/>
      <c r="E28" s="24"/>
      <c r="F28" s="184"/>
      <c r="G28" s="257">
        <v>1155000</v>
      </c>
      <c r="H28" s="22"/>
      <c r="I28" s="23"/>
      <c r="J28" s="257">
        <v>816000</v>
      </c>
      <c r="K28" s="22"/>
      <c r="L28" s="23"/>
      <c r="M28" s="62" t="str">
        <f>IF(G28-J28&lt;0,"△","")</f>
        <v/>
      </c>
      <c r="N28" s="65">
        <f>ABS(G28-J28)</f>
        <v>339000</v>
      </c>
      <c r="O28" s="183"/>
      <c r="P28" s="182"/>
      <c r="Q28" s="270"/>
      <c r="R28" s="270"/>
      <c r="S28" s="133"/>
      <c r="T28" s="24"/>
      <c r="U28" s="23"/>
      <c r="V28" s="257">
        <f>V31+V34+V37+V40+V43+G52</f>
        <v>3614000</v>
      </c>
      <c r="W28" s="22"/>
      <c r="X28" s="23"/>
      <c r="Y28" s="257">
        <f>Y31+Y34+Y37+Y40+Y43+J52</f>
        <v>4051000</v>
      </c>
      <c r="Z28" s="22"/>
      <c r="AA28" s="23"/>
      <c r="AB28" s="62" t="str">
        <f>IF(V28-Y28&lt;0,"△","")</f>
        <v>△</v>
      </c>
      <c r="AC28" s="65">
        <f>ABS(V28-Y28)</f>
        <v>437000</v>
      </c>
      <c r="AD28" s="44"/>
    </row>
    <row r="29" spans="1:30" ht="11.85" customHeight="1" x14ac:dyDescent="0.15">
      <c r="A29" s="116"/>
      <c r="B29" s="59"/>
      <c r="C29" s="328"/>
      <c r="D29" s="328"/>
      <c r="E29" s="57"/>
      <c r="F29" s="188"/>
      <c r="G29" s="323"/>
      <c r="H29" s="38"/>
      <c r="I29" s="39"/>
      <c r="J29" s="323"/>
      <c r="K29" s="38"/>
      <c r="L29" s="39"/>
      <c r="M29" s="56"/>
      <c r="N29" s="60"/>
      <c r="O29" s="187"/>
      <c r="P29" s="174"/>
      <c r="Q29" s="271"/>
      <c r="R29" s="271"/>
      <c r="S29" s="131"/>
      <c r="T29" s="57"/>
      <c r="U29" s="39"/>
      <c r="V29" s="323"/>
      <c r="W29" s="38"/>
      <c r="X29" s="39"/>
      <c r="Y29" s="323"/>
      <c r="Z29" s="38"/>
      <c r="AA29" s="39"/>
      <c r="AB29" s="56"/>
      <c r="AC29" s="60"/>
      <c r="AD29" s="36"/>
    </row>
    <row r="30" spans="1:30" ht="11.25" customHeight="1" x14ac:dyDescent="0.15">
      <c r="A30" s="119"/>
      <c r="B30" s="80"/>
      <c r="C30" s="269" t="s">
        <v>108</v>
      </c>
      <c r="D30" s="311"/>
      <c r="E30" s="79"/>
      <c r="F30" s="193"/>
      <c r="G30" s="52"/>
      <c r="H30" s="51"/>
      <c r="I30" s="52"/>
      <c r="J30" s="52"/>
      <c r="K30" s="68"/>
      <c r="L30" s="69"/>
      <c r="M30" s="62"/>
      <c r="N30" s="76"/>
      <c r="O30" s="192"/>
      <c r="P30" s="191"/>
      <c r="Q30" s="55"/>
      <c r="R30" s="269" t="s">
        <v>107</v>
      </c>
      <c r="S30" s="269"/>
      <c r="T30" s="79"/>
      <c r="U30" s="52"/>
      <c r="V30" s="52"/>
      <c r="W30" s="51"/>
      <c r="X30" s="52"/>
      <c r="Y30" s="52"/>
      <c r="Z30" s="51"/>
      <c r="AA30" s="52"/>
      <c r="AB30" s="49"/>
      <c r="AC30" s="48"/>
      <c r="AD30" s="47"/>
    </row>
    <row r="31" spans="1:30" ht="11.85" customHeight="1" x14ac:dyDescent="0.15">
      <c r="A31" s="117"/>
      <c r="B31" s="64"/>
      <c r="C31" s="327"/>
      <c r="D31" s="327"/>
      <c r="E31" s="24"/>
      <c r="F31" s="184"/>
      <c r="G31" s="257">
        <v>1878000</v>
      </c>
      <c r="H31" s="22"/>
      <c r="I31" s="23"/>
      <c r="J31" s="257">
        <v>2664000</v>
      </c>
      <c r="K31" s="22"/>
      <c r="L31" s="23"/>
      <c r="M31" s="62" t="str">
        <f>IF(G31-J31&lt;0,"△","")</f>
        <v>△</v>
      </c>
      <c r="N31" s="65">
        <f>ABS(G31-J31)</f>
        <v>786000</v>
      </c>
      <c r="O31" s="183"/>
      <c r="P31" s="182"/>
      <c r="Q31" s="133"/>
      <c r="R31" s="270"/>
      <c r="S31" s="270"/>
      <c r="T31" s="24"/>
      <c r="U31" s="23"/>
      <c r="V31" s="257">
        <v>322000</v>
      </c>
      <c r="W31" s="22"/>
      <c r="X31" s="23"/>
      <c r="Y31" s="257">
        <v>486000</v>
      </c>
      <c r="Z31" s="22"/>
      <c r="AA31" s="23"/>
      <c r="AB31" s="62" t="str">
        <f>IF(V31-Y31&lt;0,"△","")</f>
        <v>△</v>
      </c>
      <c r="AC31" s="65">
        <f>ABS(V31-Y31)</f>
        <v>164000</v>
      </c>
      <c r="AD31" s="44"/>
    </row>
    <row r="32" spans="1:30" ht="11.85" customHeight="1" x14ac:dyDescent="0.15">
      <c r="A32" s="116"/>
      <c r="B32" s="59"/>
      <c r="C32" s="328"/>
      <c r="D32" s="328"/>
      <c r="E32" s="57"/>
      <c r="F32" s="188"/>
      <c r="G32" s="323"/>
      <c r="H32" s="38"/>
      <c r="I32" s="39"/>
      <c r="J32" s="323"/>
      <c r="K32" s="38"/>
      <c r="L32" s="39"/>
      <c r="M32" s="56"/>
      <c r="N32" s="60"/>
      <c r="O32" s="187"/>
      <c r="P32" s="174"/>
      <c r="Q32" s="131"/>
      <c r="R32" s="271"/>
      <c r="S32" s="271"/>
      <c r="T32" s="57"/>
      <c r="U32" s="39"/>
      <c r="V32" s="323"/>
      <c r="W32" s="38"/>
      <c r="X32" s="39"/>
      <c r="Y32" s="323"/>
      <c r="Z32" s="38"/>
      <c r="AA32" s="39"/>
      <c r="AB32" s="56"/>
      <c r="AC32" s="60"/>
      <c r="AD32" s="36"/>
    </row>
    <row r="33" spans="1:33" ht="11.25" customHeight="1" x14ac:dyDescent="0.15">
      <c r="A33" s="117"/>
      <c r="B33" s="269" t="s">
        <v>106</v>
      </c>
      <c r="C33" s="269"/>
      <c r="D33" s="194"/>
      <c r="E33" s="79"/>
      <c r="F33" s="193"/>
      <c r="G33" s="52"/>
      <c r="H33" s="51"/>
      <c r="I33" s="52"/>
      <c r="J33" s="52"/>
      <c r="K33" s="68"/>
      <c r="L33" s="69"/>
      <c r="M33" s="62"/>
      <c r="N33" s="76"/>
      <c r="O33" s="192"/>
      <c r="P33" s="191"/>
      <c r="Q33" s="55"/>
      <c r="R33" s="269" t="s">
        <v>105</v>
      </c>
      <c r="S33" s="269"/>
      <c r="T33" s="79"/>
      <c r="U33" s="52"/>
      <c r="V33" s="52"/>
      <c r="W33" s="51"/>
      <c r="X33" s="52"/>
      <c r="Y33" s="52"/>
      <c r="Z33" s="51"/>
      <c r="AA33" s="52"/>
      <c r="AB33" s="49"/>
      <c r="AC33" s="48"/>
      <c r="AD33" s="47"/>
    </row>
    <row r="34" spans="1:33" ht="11.85" customHeight="1" x14ac:dyDescent="0.15">
      <c r="A34" s="117"/>
      <c r="B34" s="270"/>
      <c r="C34" s="270"/>
      <c r="D34" s="190"/>
      <c r="E34" s="24"/>
      <c r="F34" s="184"/>
      <c r="G34" s="278">
        <f>G37+V1</f>
        <v>8774000</v>
      </c>
      <c r="H34" s="22"/>
      <c r="I34" s="23"/>
      <c r="J34" s="278">
        <f>J37+Y1</f>
        <v>5247000</v>
      </c>
      <c r="K34" s="22"/>
      <c r="L34" s="23"/>
      <c r="M34" s="261" t="str">
        <f>IF(G34-J34&lt;0,"△","")</f>
        <v/>
      </c>
      <c r="N34" s="263">
        <f>ABS(G34-J34)</f>
        <v>3527000</v>
      </c>
      <c r="O34" s="183"/>
      <c r="P34" s="182"/>
      <c r="Q34" s="133"/>
      <c r="R34" s="270"/>
      <c r="S34" s="270"/>
      <c r="T34" s="24"/>
      <c r="U34" s="23"/>
      <c r="V34" s="257">
        <v>525000</v>
      </c>
      <c r="W34" s="22"/>
      <c r="X34" s="23"/>
      <c r="Y34" s="257">
        <v>721000</v>
      </c>
      <c r="Z34" s="22"/>
      <c r="AA34" s="23"/>
      <c r="AB34" s="62" t="str">
        <f>IF(V34-Y34&lt;0,"△","")</f>
        <v>△</v>
      </c>
      <c r="AC34" s="65">
        <f>ABS(V34-Y34)</f>
        <v>196000</v>
      </c>
      <c r="AD34" s="44"/>
    </row>
    <row r="35" spans="1:33" ht="11.85" customHeight="1" x14ac:dyDescent="0.15">
      <c r="A35" s="116"/>
      <c r="B35" s="271"/>
      <c r="C35" s="271"/>
      <c r="D35" s="189"/>
      <c r="E35" s="57"/>
      <c r="F35" s="188"/>
      <c r="G35" s="279"/>
      <c r="H35" s="38"/>
      <c r="I35" s="39"/>
      <c r="J35" s="279"/>
      <c r="K35" s="38"/>
      <c r="L35" s="39"/>
      <c r="M35" s="283"/>
      <c r="N35" s="276"/>
      <c r="O35" s="187"/>
      <c r="P35" s="174"/>
      <c r="Q35" s="131"/>
      <c r="R35" s="271"/>
      <c r="S35" s="271"/>
      <c r="T35" s="57"/>
      <c r="U35" s="39"/>
      <c r="V35" s="323"/>
      <c r="W35" s="38"/>
      <c r="X35" s="39"/>
      <c r="Y35" s="323"/>
      <c r="Z35" s="38"/>
      <c r="AA35" s="39"/>
      <c r="AB35" s="56"/>
      <c r="AC35" s="60"/>
      <c r="AD35" s="36"/>
    </row>
    <row r="36" spans="1:33" ht="11.25" customHeight="1" x14ac:dyDescent="0.15">
      <c r="A36" s="119"/>
      <c r="B36" s="80"/>
      <c r="C36" s="242" t="s">
        <v>104</v>
      </c>
      <c r="D36" s="242"/>
      <c r="E36" s="79"/>
      <c r="F36" s="193"/>
      <c r="G36" s="52"/>
      <c r="H36" s="51"/>
      <c r="I36" s="52"/>
      <c r="J36" s="52"/>
      <c r="K36" s="51"/>
      <c r="L36" s="52"/>
      <c r="M36" s="49"/>
      <c r="N36" s="48"/>
      <c r="O36" s="192"/>
      <c r="P36" s="117"/>
      <c r="Q36" s="46"/>
      <c r="R36" s="243" t="s">
        <v>103</v>
      </c>
      <c r="S36" s="243"/>
      <c r="T36" s="24"/>
      <c r="U36" s="69"/>
      <c r="V36" s="69"/>
      <c r="W36" s="51"/>
      <c r="X36" s="52"/>
      <c r="Y36" s="52"/>
      <c r="Z36" s="51"/>
      <c r="AA36" s="52"/>
      <c r="AB36" s="49"/>
      <c r="AC36" s="48"/>
      <c r="AD36" s="47"/>
    </row>
    <row r="37" spans="1:33" ht="11.85" customHeight="1" x14ac:dyDescent="0.15">
      <c r="A37" s="117"/>
      <c r="B37" s="64"/>
      <c r="C37" s="243"/>
      <c r="D37" s="243"/>
      <c r="E37" s="24"/>
      <c r="F37" s="184"/>
      <c r="G37" s="257">
        <v>8774000</v>
      </c>
      <c r="H37" s="22"/>
      <c r="I37" s="23"/>
      <c r="J37" s="257">
        <v>5247000</v>
      </c>
      <c r="K37" s="22"/>
      <c r="L37" s="23"/>
      <c r="M37" s="261" t="str">
        <f>IF(G37-J37&lt;0,"△","")</f>
        <v/>
      </c>
      <c r="N37" s="263">
        <f>ABS(G37-J37)</f>
        <v>3527000</v>
      </c>
      <c r="O37" s="183"/>
      <c r="P37" s="117"/>
      <c r="Q37" s="46"/>
      <c r="R37" s="243"/>
      <c r="S37" s="243"/>
      <c r="T37" s="24"/>
      <c r="U37" s="23"/>
      <c r="V37" s="257">
        <v>2375000</v>
      </c>
      <c r="W37" s="22"/>
      <c r="X37" s="23"/>
      <c r="Y37" s="257">
        <v>2638000</v>
      </c>
      <c r="Z37" s="22"/>
      <c r="AA37" s="23"/>
      <c r="AB37" s="62" t="str">
        <f>IF(V37-Y37&lt;0,"△","")</f>
        <v>△</v>
      </c>
      <c r="AC37" s="65">
        <f>ABS(V37-Y37)</f>
        <v>263000</v>
      </c>
      <c r="AD37" s="44"/>
    </row>
    <row r="38" spans="1:33" ht="11.85" customHeight="1" x14ac:dyDescent="0.15">
      <c r="A38" s="116"/>
      <c r="B38" s="59"/>
      <c r="C38" s="284"/>
      <c r="D38" s="284"/>
      <c r="E38" s="57"/>
      <c r="F38" s="188"/>
      <c r="G38" s="277"/>
      <c r="H38" s="38"/>
      <c r="I38" s="39"/>
      <c r="J38" s="277"/>
      <c r="K38" s="38"/>
      <c r="L38" s="39"/>
      <c r="M38" s="283"/>
      <c r="N38" s="276"/>
      <c r="O38" s="187"/>
      <c r="P38" s="116"/>
      <c r="Q38" s="42"/>
      <c r="R38" s="284"/>
      <c r="S38" s="284"/>
      <c r="T38" s="57"/>
      <c r="U38" s="39"/>
      <c r="V38" s="323"/>
      <c r="W38" s="38"/>
      <c r="X38" s="39"/>
      <c r="Y38" s="323"/>
      <c r="Z38" s="38"/>
      <c r="AA38" s="39"/>
      <c r="AB38" s="56"/>
      <c r="AC38" s="60"/>
      <c r="AD38" s="36"/>
    </row>
    <row r="39" spans="1:33" ht="11.25" customHeight="1" x14ac:dyDescent="0.15">
      <c r="A39" s="117"/>
      <c r="B39" s="269" t="s">
        <v>102</v>
      </c>
      <c r="C39" s="269"/>
      <c r="D39" s="190"/>
      <c r="E39" s="24"/>
      <c r="F39" s="186"/>
      <c r="G39" s="69"/>
      <c r="H39" s="68"/>
      <c r="I39" s="69"/>
      <c r="J39" s="69"/>
      <c r="K39" s="68"/>
      <c r="L39" s="69"/>
      <c r="M39" s="62"/>
      <c r="N39" s="76"/>
      <c r="O39" s="185"/>
      <c r="P39" s="191"/>
      <c r="Q39" s="55"/>
      <c r="R39" s="269" t="s">
        <v>101</v>
      </c>
      <c r="S39" s="389"/>
      <c r="T39" s="79"/>
      <c r="U39" s="52"/>
      <c r="V39" s="52"/>
      <c r="W39" s="51"/>
      <c r="X39" s="52"/>
      <c r="Y39" s="52"/>
      <c r="Z39" s="51"/>
      <c r="AA39" s="52"/>
      <c r="AB39" s="49"/>
      <c r="AC39" s="48"/>
      <c r="AD39" s="47"/>
    </row>
    <row r="40" spans="1:33" ht="11.85" customHeight="1" x14ac:dyDescent="0.15">
      <c r="A40" s="117"/>
      <c r="B40" s="270"/>
      <c r="C40" s="270"/>
      <c r="D40" s="190"/>
      <c r="E40" s="24"/>
      <c r="F40" s="184"/>
      <c r="G40" s="278">
        <f>G43+V7+V10+V13</f>
        <v>1015000</v>
      </c>
      <c r="H40" s="22"/>
      <c r="I40" s="23"/>
      <c r="J40" s="278">
        <f>J43+Y7+Y10+Y13</f>
        <v>1560000</v>
      </c>
      <c r="K40" s="22"/>
      <c r="L40" s="23"/>
      <c r="M40" s="261" t="str">
        <f>IF(G40-J40&lt;0,"△","")</f>
        <v>△</v>
      </c>
      <c r="N40" s="263">
        <f>ABS(G40-J40)</f>
        <v>545000</v>
      </c>
      <c r="O40" s="183"/>
      <c r="P40" s="182"/>
      <c r="Q40" s="133"/>
      <c r="R40" s="390"/>
      <c r="S40" s="390"/>
      <c r="T40" s="24"/>
      <c r="U40" s="23"/>
      <c r="V40" s="257">
        <v>279000</v>
      </c>
      <c r="W40" s="22"/>
      <c r="X40" s="23"/>
      <c r="Y40" s="257">
        <v>104000</v>
      </c>
      <c r="Z40" s="22"/>
      <c r="AA40" s="23"/>
      <c r="AB40" s="62" t="str">
        <f>IF(V40-Y40&lt;0,"△","")</f>
        <v/>
      </c>
      <c r="AC40" s="65">
        <f>ABS(V40-Y40)</f>
        <v>175000</v>
      </c>
      <c r="AD40" s="44"/>
    </row>
    <row r="41" spans="1:33" ht="11.85" customHeight="1" x14ac:dyDescent="0.15">
      <c r="A41" s="116"/>
      <c r="B41" s="271"/>
      <c r="C41" s="271"/>
      <c r="D41" s="189"/>
      <c r="E41" s="57"/>
      <c r="F41" s="188"/>
      <c r="G41" s="279"/>
      <c r="H41" s="38"/>
      <c r="I41" s="39"/>
      <c r="J41" s="279"/>
      <c r="K41" s="38"/>
      <c r="L41" s="39"/>
      <c r="M41" s="283"/>
      <c r="N41" s="276"/>
      <c r="O41" s="187"/>
      <c r="P41" s="174"/>
      <c r="Q41" s="131"/>
      <c r="R41" s="391"/>
      <c r="S41" s="391"/>
      <c r="T41" s="57"/>
      <c r="U41" s="39"/>
      <c r="V41" s="323"/>
      <c r="W41" s="38"/>
      <c r="X41" s="39"/>
      <c r="Y41" s="323"/>
      <c r="Z41" s="38"/>
      <c r="AA41" s="39"/>
      <c r="AB41" s="56"/>
      <c r="AC41" s="60"/>
      <c r="AD41" s="36"/>
    </row>
    <row r="42" spans="1:33" ht="11.25" customHeight="1" x14ac:dyDescent="0.15">
      <c r="A42" s="117"/>
      <c r="B42" s="64"/>
      <c r="C42" s="242" t="s">
        <v>100</v>
      </c>
      <c r="D42" s="269"/>
      <c r="E42" s="24"/>
      <c r="F42" s="186"/>
      <c r="G42" s="69"/>
      <c r="H42" s="68"/>
      <c r="I42" s="69"/>
      <c r="J42" s="69"/>
      <c r="K42" s="68"/>
      <c r="L42" s="69"/>
      <c r="M42" s="62"/>
      <c r="N42" s="76"/>
      <c r="O42" s="185"/>
      <c r="P42" s="182"/>
      <c r="Q42" s="46"/>
      <c r="R42" s="270" t="s">
        <v>99</v>
      </c>
      <c r="S42" s="390"/>
      <c r="T42" s="24"/>
      <c r="U42" s="69"/>
      <c r="V42" s="69"/>
      <c r="W42" s="51"/>
      <c r="X42" s="52"/>
      <c r="Y42" s="52"/>
      <c r="Z42" s="51"/>
      <c r="AA42" s="52"/>
      <c r="AB42" s="49"/>
      <c r="AC42" s="48"/>
      <c r="AD42" s="47"/>
    </row>
    <row r="43" spans="1:33" ht="11.85" customHeight="1" x14ac:dyDescent="0.15">
      <c r="A43" s="117"/>
      <c r="B43" s="64"/>
      <c r="C43" s="270"/>
      <c r="D43" s="270"/>
      <c r="E43" s="24"/>
      <c r="F43" s="184"/>
      <c r="G43" s="257">
        <v>9000</v>
      </c>
      <c r="H43" s="22"/>
      <c r="I43" s="23"/>
      <c r="J43" s="257">
        <v>0</v>
      </c>
      <c r="K43" s="22"/>
      <c r="L43" s="23"/>
      <c r="M43" s="261" t="str">
        <f>IF(G43-J43&lt;0,"△","")</f>
        <v/>
      </c>
      <c r="N43" s="263">
        <f>ABS(G43-J43)</f>
        <v>9000</v>
      </c>
      <c r="O43" s="183"/>
      <c r="P43" s="182"/>
      <c r="Q43" s="133"/>
      <c r="R43" s="390"/>
      <c r="S43" s="390"/>
      <c r="T43" s="24"/>
      <c r="U43" s="23"/>
      <c r="V43" s="257">
        <v>103000</v>
      </c>
      <c r="W43" s="22"/>
      <c r="X43" s="23"/>
      <c r="Y43" s="257">
        <v>102000</v>
      </c>
      <c r="Z43" s="22"/>
      <c r="AA43" s="23"/>
      <c r="AB43" s="62" t="str">
        <f>IF(V43-Y43&lt;0,"△","")</f>
        <v/>
      </c>
      <c r="AC43" s="65">
        <f>ABS(V43-Y43)</f>
        <v>1000</v>
      </c>
      <c r="AD43" s="44"/>
      <c r="AF43" s="243"/>
      <c r="AG43" s="270"/>
    </row>
    <row r="44" spans="1:33" ht="11.85" customHeight="1" thickBot="1" x14ac:dyDescent="0.2">
      <c r="A44" s="181"/>
      <c r="B44" s="180"/>
      <c r="C44" s="271"/>
      <c r="D44" s="271"/>
      <c r="E44" s="13"/>
      <c r="F44" s="179"/>
      <c r="G44" s="258"/>
      <c r="H44" s="11"/>
      <c r="I44" s="12"/>
      <c r="J44" s="258"/>
      <c r="K44" s="11"/>
      <c r="L44" s="12"/>
      <c r="M44" s="262"/>
      <c r="N44" s="264"/>
      <c r="O44" s="178"/>
      <c r="P44" s="177"/>
      <c r="Q44" s="176"/>
      <c r="R44" s="398"/>
      <c r="S44" s="398"/>
      <c r="T44" s="13"/>
      <c r="U44" s="12"/>
      <c r="V44" s="319"/>
      <c r="W44" s="11"/>
      <c r="X44" s="12"/>
      <c r="Y44" s="319"/>
      <c r="Z44" s="11"/>
      <c r="AA44" s="12"/>
      <c r="AB44" s="98"/>
      <c r="AC44" s="97"/>
      <c r="AD44" s="96"/>
      <c r="AF44" s="270"/>
      <c r="AG44" s="270"/>
    </row>
    <row r="45" spans="1:33" x14ac:dyDescent="0.15">
      <c r="A45" s="123"/>
      <c r="B45" s="123"/>
      <c r="C45" s="123"/>
      <c r="D45" s="123"/>
      <c r="E45" s="123"/>
      <c r="F45" s="123"/>
      <c r="G45" s="126"/>
      <c r="H45" s="123"/>
      <c r="I45" s="123"/>
      <c r="J45" s="126"/>
      <c r="K45" s="123"/>
      <c r="L45" s="123"/>
      <c r="M45" s="125"/>
      <c r="N45" s="124"/>
      <c r="O45" s="123"/>
      <c r="P45" s="123"/>
      <c r="Q45" s="123"/>
      <c r="R45" s="123"/>
      <c r="S45" s="123"/>
      <c r="T45" s="123"/>
      <c r="U45" s="123"/>
      <c r="V45" s="126"/>
      <c r="W45" s="123"/>
      <c r="X45" s="123"/>
      <c r="Y45" s="126"/>
      <c r="Z45" s="123"/>
      <c r="AA45" s="123"/>
      <c r="AB45" s="125"/>
      <c r="AC45" s="124"/>
      <c r="AD45" s="123"/>
      <c r="AF45" s="270"/>
      <c r="AG45" s="270"/>
    </row>
    <row r="47" spans="1:33" ht="17.25" customHeight="1" thickBot="1" x14ac:dyDescent="0.2">
      <c r="A47" s="395"/>
      <c r="B47" s="395"/>
      <c r="C47" s="395"/>
      <c r="D47" s="395"/>
      <c r="E47" s="395"/>
      <c r="F47" s="395"/>
      <c r="G47" s="395"/>
      <c r="H47" s="395"/>
      <c r="I47" s="395"/>
      <c r="J47" s="395"/>
      <c r="K47" s="395"/>
      <c r="L47" s="395"/>
      <c r="M47" s="395"/>
      <c r="N47" s="395"/>
      <c r="O47" s="395"/>
      <c r="P47" s="395"/>
      <c r="Q47" s="395"/>
      <c r="R47" s="395"/>
      <c r="S47" s="395"/>
      <c r="T47" s="395"/>
      <c r="U47" s="395"/>
      <c r="V47" s="395"/>
      <c r="W47" s="395"/>
      <c r="X47" s="395"/>
      <c r="Y47" s="395"/>
      <c r="Z47" s="395"/>
      <c r="AA47" s="395"/>
      <c r="AB47" s="395"/>
      <c r="AC47" s="395"/>
      <c r="AD47" s="395"/>
    </row>
    <row r="48" spans="1:33" ht="8.1" customHeight="1" x14ac:dyDescent="0.15">
      <c r="A48" s="396" t="s">
        <v>43</v>
      </c>
      <c r="B48" s="350"/>
      <c r="C48" s="350"/>
      <c r="D48" s="350"/>
      <c r="E48" s="351"/>
      <c r="F48" s="350" t="s">
        <v>42</v>
      </c>
      <c r="G48" s="350"/>
      <c r="H48" s="351"/>
      <c r="I48" s="350" t="s">
        <v>41</v>
      </c>
      <c r="J48" s="350"/>
      <c r="K48" s="351"/>
      <c r="L48" s="350" t="s">
        <v>44</v>
      </c>
      <c r="M48" s="350"/>
      <c r="N48" s="350"/>
      <c r="O48" s="355"/>
      <c r="P48" s="396" t="s">
        <v>43</v>
      </c>
      <c r="Q48" s="350"/>
      <c r="R48" s="350"/>
      <c r="S48" s="350"/>
      <c r="T48" s="351"/>
      <c r="U48" s="350" t="s">
        <v>42</v>
      </c>
      <c r="V48" s="350"/>
      <c r="W48" s="351"/>
      <c r="X48" s="350" t="s">
        <v>41</v>
      </c>
      <c r="Y48" s="350"/>
      <c r="Z48" s="351"/>
      <c r="AA48" s="350" t="s">
        <v>40</v>
      </c>
      <c r="AB48" s="350"/>
      <c r="AC48" s="350"/>
      <c r="AD48" s="360"/>
    </row>
    <row r="49" spans="1:34" ht="11.25" customHeight="1" x14ac:dyDescent="0.15">
      <c r="A49" s="396"/>
      <c r="B49" s="350"/>
      <c r="C49" s="350"/>
      <c r="D49" s="350"/>
      <c r="E49" s="351"/>
      <c r="F49" s="350"/>
      <c r="G49" s="350"/>
      <c r="H49" s="351"/>
      <c r="I49" s="350"/>
      <c r="J49" s="350"/>
      <c r="K49" s="351"/>
      <c r="L49" s="350"/>
      <c r="M49" s="350"/>
      <c r="N49" s="350"/>
      <c r="O49" s="355"/>
      <c r="P49" s="396"/>
      <c r="Q49" s="350"/>
      <c r="R49" s="350"/>
      <c r="S49" s="350"/>
      <c r="T49" s="351"/>
      <c r="U49" s="350"/>
      <c r="V49" s="350"/>
      <c r="W49" s="351"/>
      <c r="X49" s="350"/>
      <c r="Y49" s="350"/>
      <c r="Z49" s="351"/>
      <c r="AA49" s="350"/>
      <c r="AB49" s="350"/>
      <c r="AC49" s="350"/>
      <c r="AD49" s="360"/>
    </row>
    <row r="50" spans="1:34" ht="11.25" customHeight="1" x14ac:dyDescent="0.15">
      <c r="A50" s="397"/>
      <c r="B50" s="352"/>
      <c r="C50" s="352"/>
      <c r="D50" s="352"/>
      <c r="E50" s="353"/>
      <c r="F50" s="352"/>
      <c r="G50" s="352"/>
      <c r="H50" s="353"/>
      <c r="I50" s="352"/>
      <c r="J50" s="352"/>
      <c r="K50" s="353"/>
      <c r="L50" s="352"/>
      <c r="M50" s="352"/>
      <c r="N50" s="352"/>
      <c r="O50" s="356"/>
      <c r="P50" s="397"/>
      <c r="Q50" s="352"/>
      <c r="R50" s="352"/>
      <c r="S50" s="352"/>
      <c r="T50" s="353"/>
      <c r="U50" s="352"/>
      <c r="V50" s="352"/>
      <c r="W50" s="353"/>
      <c r="X50" s="352"/>
      <c r="Y50" s="352"/>
      <c r="Z50" s="353"/>
      <c r="AA50" s="352"/>
      <c r="AB50" s="352"/>
      <c r="AC50" s="352"/>
      <c r="AD50" s="362"/>
    </row>
    <row r="51" spans="1:34" s="84" customFormat="1" ht="8.4499999999999993" customHeight="1" x14ac:dyDescent="0.15">
      <c r="A51" s="157"/>
      <c r="B51" s="171"/>
      <c r="C51" s="242" t="s">
        <v>98</v>
      </c>
      <c r="D51" s="242"/>
      <c r="E51" s="156"/>
      <c r="F51" s="335" t="s">
        <v>37</v>
      </c>
      <c r="G51" s="336"/>
      <c r="H51" s="337"/>
      <c r="I51" s="335" t="s">
        <v>37</v>
      </c>
      <c r="J51" s="336"/>
      <c r="K51" s="337"/>
      <c r="L51" s="332" t="s">
        <v>37</v>
      </c>
      <c r="M51" s="333"/>
      <c r="N51" s="333"/>
      <c r="O51" s="393"/>
      <c r="P51" s="157"/>
      <c r="Q51" s="175"/>
      <c r="R51" s="242" t="s">
        <v>97</v>
      </c>
      <c r="S51" s="320"/>
      <c r="T51" s="156"/>
      <c r="U51" s="335" t="s">
        <v>37</v>
      </c>
      <c r="V51" s="336"/>
      <c r="W51" s="337"/>
      <c r="X51" s="335" t="s">
        <v>37</v>
      </c>
      <c r="Y51" s="336"/>
      <c r="Z51" s="337"/>
      <c r="AA51" s="332" t="s">
        <v>37</v>
      </c>
      <c r="AB51" s="333"/>
      <c r="AC51" s="333"/>
      <c r="AD51" s="334"/>
    </row>
    <row r="52" spans="1:34" ht="11.85" customHeight="1" x14ac:dyDescent="0.15">
      <c r="A52" s="117"/>
      <c r="B52" s="171"/>
      <c r="C52" s="243"/>
      <c r="D52" s="243"/>
      <c r="E52" s="24"/>
      <c r="F52" s="23"/>
      <c r="G52" s="257">
        <v>10000</v>
      </c>
      <c r="H52" s="22"/>
      <c r="I52" s="23"/>
      <c r="J52" s="257">
        <v>0</v>
      </c>
      <c r="K52" s="22"/>
      <c r="L52" s="23"/>
      <c r="M52" s="62" t="str">
        <f>IF(G52-J52&lt;0,"△","")</f>
        <v/>
      </c>
      <c r="N52" s="65">
        <f>ABS(G52-J52)</f>
        <v>10000</v>
      </c>
      <c r="O52" s="20"/>
      <c r="P52" s="117"/>
      <c r="Q52" s="175"/>
      <c r="R52" s="321"/>
      <c r="S52" s="321"/>
      <c r="T52" s="24"/>
      <c r="U52" s="23"/>
      <c r="V52" s="257">
        <v>4152000</v>
      </c>
      <c r="W52" s="22"/>
      <c r="X52" s="23"/>
      <c r="Y52" s="257">
        <v>6368000</v>
      </c>
      <c r="Z52" s="22"/>
      <c r="AA52" s="23"/>
      <c r="AB52" s="261" t="str">
        <f>IF(V52-Y52&lt;0,"△","")</f>
        <v>△</v>
      </c>
      <c r="AC52" s="263">
        <f>ABS(V52-Y52)</f>
        <v>2216000</v>
      </c>
      <c r="AD52" s="44"/>
    </row>
    <row r="53" spans="1:34" ht="11.85" customHeight="1" x14ac:dyDescent="0.15">
      <c r="A53" s="116"/>
      <c r="B53" s="170"/>
      <c r="C53" s="284"/>
      <c r="D53" s="284"/>
      <c r="E53" s="57"/>
      <c r="F53" s="39"/>
      <c r="G53" s="323"/>
      <c r="H53" s="38"/>
      <c r="I53" s="39"/>
      <c r="J53" s="323"/>
      <c r="K53" s="38"/>
      <c r="L53" s="39"/>
      <c r="M53" s="56"/>
      <c r="N53" s="60"/>
      <c r="O53" s="40"/>
      <c r="P53" s="174"/>
      <c r="Q53" s="173"/>
      <c r="R53" s="322"/>
      <c r="S53" s="322"/>
      <c r="T53" s="24"/>
      <c r="U53" s="23"/>
      <c r="V53" s="277"/>
      <c r="W53" s="38"/>
      <c r="X53" s="39"/>
      <c r="Y53" s="277"/>
      <c r="Z53" s="38"/>
      <c r="AA53" s="39"/>
      <c r="AB53" s="283"/>
      <c r="AC53" s="276"/>
      <c r="AD53" s="44"/>
      <c r="AG53" s="243"/>
      <c r="AH53" s="243"/>
    </row>
    <row r="54" spans="1:34" s="84" customFormat="1" ht="12" customHeight="1" x14ac:dyDescent="0.15">
      <c r="A54" s="157"/>
      <c r="B54" s="269" t="s">
        <v>96</v>
      </c>
      <c r="C54" s="389"/>
      <c r="D54" s="167"/>
      <c r="E54" s="79"/>
      <c r="F54" s="152"/>
      <c r="G54" s="151"/>
      <c r="H54" s="150"/>
      <c r="I54" s="152"/>
      <c r="J54" s="151"/>
      <c r="K54" s="150"/>
      <c r="L54" s="144"/>
      <c r="M54" s="169"/>
      <c r="N54" s="169"/>
      <c r="O54" s="70"/>
      <c r="P54" s="132"/>
      <c r="Q54" s="46"/>
      <c r="R54" s="269" t="s">
        <v>95</v>
      </c>
      <c r="S54" s="269"/>
      <c r="T54" s="111"/>
      <c r="U54" s="115"/>
      <c r="V54" s="87"/>
      <c r="W54" s="86"/>
      <c r="X54" s="88"/>
      <c r="Y54" s="87"/>
      <c r="Z54" s="86"/>
      <c r="AA54" s="50"/>
      <c r="AB54" s="49"/>
      <c r="AC54" s="48"/>
      <c r="AD54" s="172"/>
      <c r="AG54" s="243"/>
      <c r="AH54" s="243"/>
    </row>
    <row r="55" spans="1:34" ht="11.85" customHeight="1" x14ac:dyDescent="0.15">
      <c r="A55" s="117"/>
      <c r="B55" s="392"/>
      <c r="C55" s="392"/>
      <c r="D55" s="166"/>
      <c r="E55" s="24"/>
      <c r="F55" s="23"/>
      <c r="G55" s="257">
        <f>G58+G61+G64+G67</f>
        <v>5784000</v>
      </c>
      <c r="H55" s="22"/>
      <c r="I55" s="23"/>
      <c r="J55" s="257">
        <f>J58+J61+J64+J67</f>
        <v>4161000</v>
      </c>
      <c r="K55" s="22"/>
      <c r="L55" s="23"/>
      <c r="M55" s="62" t="str">
        <f>IF(G55-J55&lt;0,"△","")</f>
        <v/>
      </c>
      <c r="N55" s="65">
        <f>ABS(G55-J55)</f>
        <v>1623000</v>
      </c>
      <c r="O55" s="20"/>
      <c r="P55" s="132"/>
      <c r="Q55" s="46"/>
      <c r="R55" s="270"/>
      <c r="S55" s="270"/>
      <c r="T55" s="109"/>
      <c r="U55" s="23"/>
      <c r="V55" s="257">
        <v>5720000</v>
      </c>
      <c r="W55" s="22"/>
      <c r="X55" s="23"/>
      <c r="Y55" s="257">
        <v>8519000</v>
      </c>
      <c r="Z55" s="22"/>
      <c r="AA55" s="23"/>
      <c r="AB55" s="261" t="str">
        <f>IF(V55-Y55&lt;0,"△","")</f>
        <v>△</v>
      </c>
      <c r="AC55" s="263">
        <f>ABS(V55-Y55)</f>
        <v>2799000</v>
      </c>
      <c r="AD55" s="44"/>
      <c r="AG55" s="243"/>
      <c r="AH55" s="243"/>
    </row>
    <row r="56" spans="1:34" ht="11.85" customHeight="1" x14ac:dyDescent="0.15">
      <c r="A56" s="116"/>
      <c r="B56" s="391"/>
      <c r="C56" s="391"/>
      <c r="D56" s="131"/>
      <c r="E56" s="57"/>
      <c r="F56" s="39"/>
      <c r="G56" s="277"/>
      <c r="H56" s="38"/>
      <c r="I56" s="39"/>
      <c r="J56" s="277"/>
      <c r="K56" s="38"/>
      <c r="L56" s="39"/>
      <c r="M56" s="56"/>
      <c r="N56" s="60"/>
      <c r="O56" s="40"/>
      <c r="P56" s="132"/>
      <c r="Q56" s="42"/>
      <c r="R56" s="271"/>
      <c r="S56" s="271"/>
      <c r="T56" s="112"/>
      <c r="U56" s="39"/>
      <c r="V56" s="323"/>
      <c r="W56" s="38"/>
      <c r="X56" s="39"/>
      <c r="Y56" s="323"/>
      <c r="Z56" s="38"/>
      <c r="AA56" s="23"/>
      <c r="AB56" s="261"/>
      <c r="AC56" s="263"/>
      <c r="AD56" s="36"/>
    </row>
    <row r="57" spans="1:34" ht="11.25" customHeight="1" x14ac:dyDescent="0.15">
      <c r="A57" s="157"/>
      <c r="B57" s="171"/>
      <c r="C57" s="242" t="s">
        <v>94</v>
      </c>
      <c r="D57" s="242"/>
      <c r="E57" s="156"/>
      <c r="F57" s="152"/>
      <c r="G57" s="151"/>
      <c r="H57" s="150"/>
      <c r="I57" s="152"/>
      <c r="J57" s="151"/>
      <c r="K57" s="150"/>
      <c r="L57" s="144"/>
      <c r="M57" s="169"/>
      <c r="N57" s="169"/>
      <c r="O57" s="70"/>
      <c r="P57" s="134"/>
      <c r="Q57" s="55"/>
      <c r="R57" s="269" t="s">
        <v>93</v>
      </c>
      <c r="S57" s="269"/>
      <c r="T57" s="111"/>
      <c r="U57" s="115"/>
      <c r="V57" s="87"/>
      <c r="W57" s="86"/>
      <c r="X57" s="88"/>
      <c r="Y57" s="87"/>
      <c r="Z57" s="86"/>
      <c r="AA57" s="50"/>
      <c r="AB57" s="49"/>
      <c r="AC57" s="48"/>
      <c r="AD57" s="172"/>
    </row>
    <row r="58" spans="1:34" ht="11.85" customHeight="1" x14ac:dyDescent="0.15">
      <c r="A58" s="117"/>
      <c r="B58" s="171"/>
      <c r="C58" s="243"/>
      <c r="D58" s="243"/>
      <c r="E58" s="24"/>
      <c r="F58" s="23"/>
      <c r="G58" s="394">
        <v>263000</v>
      </c>
      <c r="H58" s="22"/>
      <c r="I58" s="23"/>
      <c r="J58" s="394">
        <v>224000</v>
      </c>
      <c r="K58" s="22"/>
      <c r="L58" s="23"/>
      <c r="M58" s="62" t="str">
        <f>IF(G58-J58&lt;0,"△","")</f>
        <v/>
      </c>
      <c r="N58" s="65">
        <f>ABS(G58-J58)</f>
        <v>39000</v>
      </c>
      <c r="O58" s="20"/>
      <c r="P58" s="132"/>
      <c r="Q58" s="46"/>
      <c r="R58" s="270"/>
      <c r="S58" s="270"/>
      <c r="T58" s="109"/>
      <c r="U58" s="23"/>
      <c r="V58" s="257">
        <v>65000</v>
      </c>
      <c r="W58" s="22"/>
      <c r="X58" s="23"/>
      <c r="Y58" s="257">
        <v>100000</v>
      </c>
      <c r="Z58" s="22"/>
      <c r="AA58" s="23"/>
      <c r="AB58" s="261" t="str">
        <f>IF(V58-Y58&lt;0,"△","")</f>
        <v>△</v>
      </c>
      <c r="AC58" s="263">
        <f>ABS(V58-Y58)</f>
        <v>35000</v>
      </c>
      <c r="AD58" s="44"/>
      <c r="AF58" s="270"/>
      <c r="AG58" s="270"/>
    </row>
    <row r="59" spans="1:34" ht="11.85" customHeight="1" x14ac:dyDescent="0.15">
      <c r="A59" s="117"/>
      <c r="B59" s="170"/>
      <c r="C59" s="284"/>
      <c r="D59" s="284"/>
      <c r="E59" s="57"/>
      <c r="F59" s="39"/>
      <c r="G59" s="323"/>
      <c r="H59" s="38"/>
      <c r="I59" s="39"/>
      <c r="J59" s="323"/>
      <c r="K59" s="38"/>
      <c r="L59" s="39"/>
      <c r="M59" s="56"/>
      <c r="N59" s="60"/>
      <c r="O59" s="40"/>
      <c r="P59" s="147"/>
      <c r="Q59" s="42"/>
      <c r="R59" s="271"/>
      <c r="S59" s="271"/>
      <c r="T59" s="112"/>
      <c r="U59" s="39"/>
      <c r="V59" s="323"/>
      <c r="W59" s="38"/>
      <c r="X59" s="39"/>
      <c r="Y59" s="323"/>
      <c r="Z59" s="38"/>
      <c r="AA59" s="23"/>
      <c r="AB59" s="261"/>
      <c r="AC59" s="263"/>
      <c r="AD59" s="36"/>
      <c r="AF59" s="270"/>
      <c r="AG59" s="270"/>
    </row>
    <row r="60" spans="1:34" ht="11.25" customHeight="1" x14ac:dyDescent="0.15">
      <c r="A60" s="119"/>
      <c r="B60" s="55"/>
      <c r="C60" s="242" t="s">
        <v>92</v>
      </c>
      <c r="D60" s="242"/>
      <c r="E60" s="156"/>
      <c r="F60" s="152"/>
      <c r="G60" s="151"/>
      <c r="H60" s="150"/>
      <c r="I60" s="152"/>
      <c r="J60" s="151"/>
      <c r="K60" s="150"/>
      <c r="L60" s="144"/>
      <c r="M60" s="169"/>
      <c r="N60" s="169"/>
      <c r="O60" s="70"/>
      <c r="P60" s="134"/>
      <c r="Q60" s="55"/>
      <c r="R60" s="269" t="s">
        <v>91</v>
      </c>
      <c r="S60" s="269"/>
      <c r="T60" s="111"/>
      <c r="U60" s="115"/>
      <c r="V60" s="87"/>
      <c r="W60" s="86"/>
      <c r="X60" s="88"/>
      <c r="Y60" s="87"/>
      <c r="Z60" s="86"/>
      <c r="AA60" s="50"/>
      <c r="AB60" s="49"/>
      <c r="AC60" s="48"/>
      <c r="AD60" s="47"/>
      <c r="AF60" s="270"/>
      <c r="AG60" s="270"/>
    </row>
    <row r="61" spans="1:34" ht="11.85" customHeight="1" x14ac:dyDescent="0.15">
      <c r="A61" s="117"/>
      <c r="B61" s="166"/>
      <c r="C61" s="243"/>
      <c r="D61" s="243"/>
      <c r="E61" s="24"/>
      <c r="F61" s="23"/>
      <c r="G61" s="257">
        <v>2368000</v>
      </c>
      <c r="H61" s="22"/>
      <c r="I61" s="23"/>
      <c r="J61" s="257">
        <v>2100000</v>
      </c>
      <c r="K61" s="22"/>
      <c r="L61" s="23"/>
      <c r="M61" s="62" t="str">
        <f>IF(G61-J61&lt;0,"△","")</f>
        <v/>
      </c>
      <c r="N61" s="65">
        <f>ABS(G61-J61)</f>
        <v>268000</v>
      </c>
      <c r="O61" s="20"/>
      <c r="P61" s="132"/>
      <c r="Q61" s="46"/>
      <c r="R61" s="270"/>
      <c r="S61" s="270"/>
      <c r="T61" s="109"/>
      <c r="U61" s="23"/>
      <c r="V61" s="257">
        <v>426000</v>
      </c>
      <c r="W61" s="22"/>
      <c r="X61" s="23"/>
      <c r="Y61" s="257">
        <v>702000</v>
      </c>
      <c r="Z61" s="22"/>
      <c r="AA61" s="21"/>
      <c r="AB61" s="261" t="str">
        <f>IF(V61-Y61&lt;0,"△","")</f>
        <v>△</v>
      </c>
      <c r="AC61" s="263">
        <f>ABS(V61-Y61)</f>
        <v>276000</v>
      </c>
      <c r="AD61" s="44"/>
    </row>
    <row r="62" spans="1:34" ht="11.85" customHeight="1" x14ac:dyDescent="0.15">
      <c r="A62" s="116"/>
      <c r="B62" s="131"/>
      <c r="C62" s="284"/>
      <c r="D62" s="284"/>
      <c r="E62" s="57"/>
      <c r="F62" s="39"/>
      <c r="G62" s="323"/>
      <c r="H62" s="38"/>
      <c r="I62" s="39"/>
      <c r="J62" s="323"/>
      <c r="K62" s="38"/>
      <c r="L62" s="39"/>
      <c r="M62" s="56"/>
      <c r="N62" s="60"/>
      <c r="O62" s="40"/>
      <c r="P62" s="147"/>
      <c r="Q62" s="42"/>
      <c r="R62" s="271"/>
      <c r="S62" s="271"/>
      <c r="T62" s="112"/>
      <c r="U62" s="39"/>
      <c r="V62" s="323"/>
      <c r="W62" s="38"/>
      <c r="X62" s="39"/>
      <c r="Y62" s="323"/>
      <c r="Z62" s="38"/>
      <c r="AA62" s="37"/>
      <c r="AB62" s="283"/>
      <c r="AC62" s="276"/>
      <c r="AD62" s="36"/>
    </row>
    <row r="63" spans="1:34" ht="11.25" customHeight="1" x14ac:dyDescent="0.15">
      <c r="A63" s="119"/>
      <c r="B63" s="55"/>
      <c r="C63" s="269" t="s">
        <v>90</v>
      </c>
      <c r="D63" s="269"/>
      <c r="E63" s="156"/>
      <c r="F63" s="88"/>
      <c r="G63" s="151"/>
      <c r="H63" s="150"/>
      <c r="I63" s="152"/>
      <c r="J63" s="151"/>
      <c r="K63" s="86"/>
      <c r="L63" s="332"/>
      <c r="M63" s="333"/>
      <c r="N63" s="333"/>
      <c r="O63" s="393"/>
      <c r="P63" s="134"/>
      <c r="Q63" s="55"/>
      <c r="R63" s="269" t="s">
        <v>89</v>
      </c>
      <c r="S63" s="269"/>
      <c r="T63" s="111"/>
      <c r="U63" s="115"/>
      <c r="V63" s="87"/>
      <c r="W63" s="86"/>
      <c r="X63" s="88"/>
      <c r="Y63" s="87"/>
      <c r="Z63" s="86"/>
      <c r="AA63" s="67"/>
      <c r="AB63" s="62"/>
      <c r="AC63" s="76"/>
      <c r="AD63" s="47"/>
    </row>
    <row r="64" spans="1:34" ht="11.85" customHeight="1" x14ac:dyDescent="0.15">
      <c r="A64" s="117"/>
      <c r="B64" s="166"/>
      <c r="C64" s="270"/>
      <c r="D64" s="270"/>
      <c r="E64" s="24"/>
      <c r="F64" s="23"/>
      <c r="G64" s="257">
        <v>220000</v>
      </c>
      <c r="H64" s="22"/>
      <c r="I64" s="23"/>
      <c r="J64" s="257">
        <v>182000</v>
      </c>
      <c r="K64" s="22"/>
      <c r="L64" s="23"/>
      <c r="M64" s="62" t="str">
        <f>IF(G64-J64&lt;0,"△","")</f>
        <v/>
      </c>
      <c r="N64" s="65">
        <f>ABS(G64-J64)</f>
        <v>38000</v>
      </c>
      <c r="O64" s="20"/>
      <c r="P64" s="132"/>
      <c r="Q64" s="46"/>
      <c r="R64" s="270"/>
      <c r="S64" s="270"/>
      <c r="T64" s="109"/>
      <c r="U64" s="23"/>
      <c r="V64" s="257">
        <v>0</v>
      </c>
      <c r="W64" s="22"/>
      <c r="X64" s="23"/>
      <c r="Y64" s="257">
        <v>55000</v>
      </c>
      <c r="Z64" s="22"/>
      <c r="AA64" s="23"/>
      <c r="AB64" s="261" t="str">
        <f>IF(V64-Y64&lt;0,"△","")</f>
        <v>△</v>
      </c>
      <c r="AC64" s="263">
        <f>ABS(V64-Y64)</f>
        <v>55000</v>
      </c>
      <c r="AD64" s="44"/>
    </row>
    <row r="65" spans="1:30" ht="11.85" customHeight="1" x14ac:dyDescent="0.15">
      <c r="A65" s="116"/>
      <c r="B65" s="131"/>
      <c r="C65" s="271"/>
      <c r="D65" s="271"/>
      <c r="E65" s="57"/>
      <c r="F65" s="23"/>
      <c r="G65" s="323"/>
      <c r="H65" s="38"/>
      <c r="I65" s="39"/>
      <c r="J65" s="323"/>
      <c r="K65" s="38"/>
      <c r="L65" s="39"/>
      <c r="M65" s="56"/>
      <c r="N65" s="60"/>
      <c r="O65" s="40"/>
      <c r="P65" s="147"/>
      <c r="Q65" s="42"/>
      <c r="R65" s="271"/>
      <c r="S65" s="271"/>
      <c r="T65" s="112"/>
      <c r="U65" s="39"/>
      <c r="V65" s="323"/>
      <c r="W65" s="38"/>
      <c r="X65" s="39"/>
      <c r="Y65" s="323"/>
      <c r="Z65" s="38"/>
      <c r="AA65" s="39"/>
      <c r="AB65" s="283"/>
      <c r="AC65" s="276"/>
      <c r="AD65" s="36"/>
    </row>
    <row r="66" spans="1:30" ht="11.25" customHeight="1" x14ac:dyDescent="0.15">
      <c r="A66" s="119"/>
      <c r="B66" s="55"/>
      <c r="C66" s="269" t="s">
        <v>88</v>
      </c>
      <c r="D66" s="269"/>
      <c r="E66" s="156"/>
      <c r="F66" s="52"/>
      <c r="G66" s="87"/>
      <c r="H66" s="86"/>
      <c r="I66" s="88"/>
      <c r="J66" s="87"/>
      <c r="K66" s="51"/>
      <c r="L66" s="332"/>
      <c r="M66" s="333"/>
      <c r="N66" s="333"/>
      <c r="O66" s="393"/>
      <c r="P66" s="119"/>
      <c r="Q66" s="269" t="s">
        <v>87</v>
      </c>
      <c r="R66" s="389"/>
      <c r="S66" s="167"/>
      <c r="T66" s="79"/>
      <c r="U66" s="115"/>
      <c r="V66" s="87"/>
      <c r="W66" s="86"/>
      <c r="X66" s="88"/>
      <c r="Y66" s="87"/>
      <c r="Z66" s="86"/>
      <c r="AA66" s="67"/>
      <c r="AB66" s="62"/>
      <c r="AC66" s="76"/>
      <c r="AD66" s="47"/>
    </row>
    <row r="67" spans="1:30" ht="11.85" customHeight="1" x14ac:dyDescent="0.15">
      <c r="A67" s="117"/>
      <c r="B67" s="166"/>
      <c r="C67" s="270"/>
      <c r="D67" s="270"/>
      <c r="E67" s="24"/>
      <c r="F67" s="23"/>
      <c r="G67" s="257">
        <v>2933000</v>
      </c>
      <c r="H67" s="22"/>
      <c r="I67" s="23"/>
      <c r="J67" s="257">
        <v>1655000</v>
      </c>
      <c r="K67" s="22"/>
      <c r="L67" s="23"/>
      <c r="M67" s="261" t="str">
        <f>IF(G67-J67&lt;0,"△","")</f>
        <v/>
      </c>
      <c r="N67" s="263">
        <f>ABS(G67-J67)</f>
        <v>1278000</v>
      </c>
      <c r="O67" s="20"/>
      <c r="P67" s="117"/>
      <c r="Q67" s="392"/>
      <c r="R67" s="392"/>
      <c r="S67" s="166"/>
      <c r="T67" s="24"/>
      <c r="U67" s="23"/>
      <c r="V67" s="257">
        <f>V70+V73+V76</f>
        <v>2750000</v>
      </c>
      <c r="W67" s="22"/>
      <c r="X67" s="23"/>
      <c r="Y67" s="257">
        <f>Y70+Y73+Y76</f>
        <v>3554000</v>
      </c>
      <c r="Z67" s="22"/>
      <c r="AA67" s="23"/>
      <c r="AB67" s="261" t="str">
        <f>IF(V67-Y67&lt;0,"△","")</f>
        <v>△</v>
      </c>
      <c r="AC67" s="263">
        <f>ABS(V67-Y67)</f>
        <v>804000</v>
      </c>
      <c r="AD67" s="44"/>
    </row>
    <row r="68" spans="1:30" ht="11.85" customHeight="1" x14ac:dyDescent="0.15">
      <c r="A68" s="116"/>
      <c r="B68" s="131"/>
      <c r="C68" s="271"/>
      <c r="D68" s="271"/>
      <c r="E68" s="24"/>
      <c r="F68" s="39"/>
      <c r="G68" s="323"/>
      <c r="H68" s="38"/>
      <c r="I68" s="39"/>
      <c r="J68" s="323"/>
      <c r="K68" s="38"/>
      <c r="L68" s="39"/>
      <c r="M68" s="283"/>
      <c r="N68" s="276"/>
      <c r="O68" s="40"/>
      <c r="P68" s="116"/>
      <c r="Q68" s="391"/>
      <c r="R68" s="391"/>
      <c r="S68" s="131"/>
      <c r="T68" s="57"/>
      <c r="U68" s="39"/>
      <c r="V68" s="323"/>
      <c r="W68" s="38"/>
      <c r="X68" s="39"/>
      <c r="Y68" s="323"/>
      <c r="Z68" s="38"/>
      <c r="AA68" s="39"/>
      <c r="AB68" s="283"/>
      <c r="AC68" s="276"/>
      <c r="AD68" s="36"/>
    </row>
    <row r="69" spans="1:30" ht="11.25" customHeight="1" x14ac:dyDescent="0.15">
      <c r="A69" s="119"/>
      <c r="B69" s="269" t="s">
        <v>86</v>
      </c>
      <c r="C69" s="389"/>
      <c r="D69" s="167"/>
      <c r="E69" s="79"/>
      <c r="F69" s="52"/>
      <c r="G69" s="87"/>
      <c r="H69" s="86"/>
      <c r="I69" s="88"/>
      <c r="J69" s="87"/>
      <c r="K69" s="51"/>
      <c r="L69" s="144"/>
      <c r="M69" s="169"/>
      <c r="N69" s="169"/>
      <c r="O69" s="53"/>
      <c r="P69" s="134"/>
      <c r="Q69" s="55"/>
      <c r="R69" s="269" t="s">
        <v>85</v>
      </c>
      <c r="S69" s="389"/>
      <c r="T69" s="111"/>
      <c r="U69" s="88"/>
      <c r="V69" s="87"/>
      <c r="W69" s="86"/>
      <c r="X69" s="88"/>
      <c r="Y69" s="87"/>
      <c r="Z69" s="51"/>
      <c r="AA69" s="52"/>
      <c r="AB69" s="49"/>
      <c r="AC69" s="48"/>
      <c r="AD69" s="47"/>
    </row>
    <row r="70" spans="1:30" ht="11.85" customHeight="1" x14ac:dyDescent="0.15">
      <c r="A70" s="117"/>
      <c r="B70" s="392"/>
      <c r="C70" s="392"/>
      <c r="D70" s="166"/>
      <c r="E70" s="24"/>
      <c r="F70" s="23"/>
      <c r="G70" s="257">
        <f>G73+G76</f>
        <v>8908000</v>
      </c>
      <c r="H70" s="22"/>
      <c r="I70" s="23"/>
      <c r="J70" s="257">
        <f>J73+J76</f>
        <v>10055000</v>
      </c>
      <c r="K70" s="22"/>
      <c r="L70" s="23"/>
      <c r="M70" s="62" t="str">
        <f>IF(G70-J70&lt;0,"△","")</f>
        <v>△</v>
      </c>
      <c r="N70" s="65">
        <f>ABS(G70-J70)</f>
        <v>1147000</v>
      </c>
      <c r="O70" s="20"/>
      <c r="P70" s="132"/>
      <c r="Q70" s="46"/>
      <c r="R70" s="392"/>
      <c r="S70" s="392"/>
      <c r="T70" s="109"/>
      <c r="U70" s="23"/>
      <c r="V70" s="257">
        <v>100000</v>
      </c>
      <c r="W70" s="22"/>
      <c r="X70" s="23"/>
      <c r="Y70" s="257">
        <v>1283000</v>
      </c>
      <c r="Z70" s="22"/>
      <c r="AA70" s="23"/>
      <c r="AB70" s="261" t="str">
        <f>IF(V70-Y70&lt;0,"△","")</f>
        <v>△</v>
      </c>
      <c r="AC70" s="263">
        <f>ABS(V70-Y70)</f>
        <v>1183000</v>
      </c>
      <c r="AD70" s="44"/>
    </row>
    <row r="71" spans="1:30" ht="11.85" customHeight="1" x14ac:dyDescent="0.15">
      <c r="A71" s="116"/>
      <c r="B71" s="391"/>
      <c r="C71" s="391"/>
      <c r="D71" s="131"/>
      <c r="E71" s="57"/>
      <c r="F71" s="39"/>
      <c r="G71" s="323"/>
      <c r="H71" s="38"/>
      <c r="I71" s="39"/>
      <c r="J71" s="323"/>
      <c r="K71" s="38"/>
      <c r="L71" s="39"/>
      <c r="M71" s="56"/>
      <c r="N71" s="60"/>
      <c r="O71" s="40"/>
      <c r="P71" s="147"/>
      <c r="Q71" s="42"/>
      <c r="R71" s="391"/>
      <c r="S71" s="391"/>
      <c r="T71" s="112"/>
      <c r="U71" s="37"/>
      <c r="V71" s="323"/>
      <c r="W71" s="38"/>
      <c r="X71" s="39"/>
      <c r="Y71" s="323"/>
      <c r="Z71" s="38"/>
      <c r="AA71" s="39"/>
      <c r="AB71" s="283"/>
      <c r="AC71" s="276"/>
      <c r="AD71" s="36"/>
    </row>
    <row r="72" spans="1:30" ht="11.25" customHeight="1" x14ac:dyDescent="0.15">
      <c r="A72" s="119"/>
      <c r="B72" s="55"/>
      <c r="C72" s="242" t="s">
        <v>84</v>
      </c>
      <c r="D72" s="242"/>
      <c r="E72" s="79"/>
      <c r="F72" s="52"/>
      <c r="G72" s="52"/>
      <c r="H72" s="51"/>
      <c r="I72" s="52"/>
      <c r="J72" s="52"/>
      <c r="K72" s="51"/>
      <c r="L72" s="101"/>
      <c r="M72" s="101"/>
      <c r="N72" s="101"/>
      <c r="O72" s="53"/>
      <c r="P72" s="134"/>
      <c r="Q72" s="55"/>
      <c r="R72" s="242" t="s">
        <v>83</v>
      </c>
      <c r="S72" s="389"/>
      <c r="T72" s="109"/>
      <c r="U72" s="88"/>
      <c r="V72" s="87"/>
      <c r="W72" s="86"/>
      <c r="X72" s="88"/>
      <c r="Y72" s="87"/>
      <c r="Z72" s="51"/>
      <c r="AA72" s="52"/>
      <c r="AB72" s="49"/>
      <c r="AC72" s="48"/>
      <c r="AD72" s="168"/>
    </row>
    <row r="73" spans="1:30" ht="11.85" customHeight="1" x14ac:dyDescent="0.15">
      <c r="A73" s="117"/>
      <c r="B73" s="166"/>
      <c r="C73" s="243"/>
      <c r="D73" s="243"/>
      <c r="E73" s="24"/>
      <c r="F73" s="23"/>
      <c r="G73" s="257">
        <v>7634000</v>
      </c>
      <c r="H73" s="22"/>
      <c r="I73" s="23"/>
      <c r="J73" s="257">
        <v>8745000</v>
      </c>
      <c r="K73" s="22"/>
      <c r="L73" s="23"/>
      <c r="M73" s="62" t="str">
        <f>IF(G73-J73&lt;0,"△","")</f>
        <v>△</v>
      </c>
      <c r="N73" s="65">
        <f>ABS(G73-J73)</f>
        <v>1111000</v>
      </c>
      <c r="O73" s="20"/>
      <c r="P73" s="132"/>
      <c r="Q73" s="46"/>
      <c r="R73" s="392"/>
      <c r="S73" s="392"/>
      <c r="T73" s="109"/>
      <c r="U73" s="23"/>
      <c r="V73" s="257">
        <v>79000</v>
      </c>
      <c r="W73" s="22"/>
      <c r="X73" s="23"/>
      <c r="Y73" s="257">
        <v>3000</v>
      </c>
      <c r="Z73" s="22"/>
      <c r="AA73" s="23"/>
      <c r="AB73" s="261" t="str">
        <f>IF(V73-Y73&lt;0,"△","")</f>
        <v/>
      </c>
      <c r="AC73" s="263">
        <f>ABS(V73-Y73)</f>
        <v>76000</v>
      </c>
      <c r="AD73" s="44"/>
    </row>
    <row r="74" spans="1:30" ht="11.85" customHeight="1" x14ac:dyDescent="0.15">
      <c r="A74" s="116"/>
      <c r="B74" s="131"/>
      <c r="C74" s="284"/>
      <c r="D74" s="284"/>
      <c r="E74" s="57"/>
      <c r="F74" s="39"/>
      <c r="G74" s="323"/>
      <c r="H74" s="38"/>
      <c r="I74" s="39"/>
      <c r="J74" s="323"/>
      <c r="K74" s="38"/>
      <c r="L74" s="39"/>
      <c r="M74" s="56"/>
      <c r="N74" s="60"/>
      <c r="O74" s="40"/>
      <c r="P74" s="147"/>
      <c r="Q74" s="42"/>
      <c r="R74" s="391"/>
      <c r="S74" s="391"/>
      <c r="T74" s="109"/>
      <c r="U74" s="23"/>
      <c r="V74" s="323"/>
      <c r="W74" s="38"/>
      <c r="X74" s="39"/>
      <c r="Y74" s="323"/>
      <c r="Z74" s="38"/>
      <c r="AA74" s="39"/>
      <c r="AB74" s="283"/>
      <c r="AC74" s="276"/>
      <c r="AD74" s="44"/>
    </row>
    <row r="75" spans="1:30" ht="11.25" customHeight="1" x14ac:dyDescent="0.15">
      <c r="A75" s="119"/>
      <c r="B75" s="55"/>
      <c r="C75" s="242" t="s">
        <v>82</v>
      </c>
      <c r="D75" s="242"/>
      <c r="E75" s="79"/>
      <c r="F75" s="52"/>
      <c r="G75" s="52"/>
      <c r="H75" s="51"/>
      <c r="I75" s="52"/>
      <c r="J75" s="52"/>
      <c r="K75" s="51"/>
      <c r="L75" s="52"/>
      <c r="M75" s="49"/>
      <c r="N75" s="48"/>
      <c r="O75" s="53"/>
      <c r="P75" s="134"/>
      <c r="Q75" s="55"/>
      <c r="R75" s="269" t="s">
        <v>81</v>
      </c>
      <c r="S75" s="269"/>
      <c r="T75" s="111"/>
      <c r="U75" s="115"/>
      <c r="V75" s="87"/>
      <c r="W75" s="86"/>
      <c r="X75" s="88"/>
      <c r="Y75" s="87"/>
      <c r="Z75" s="86"/>
      <c r="AA75" s="67"/>
      <c r="AB75" s="62"/>
      <c r="AC75" s="76"/>
      <c r="AD75" s="47"/>
    </row>
    <row r="76" spans="1:30" ht="11.85" customHeight="1" x14ac:dyDescent="0.15">
      <c r="A76" s="117"/>
      <c r="B76" s="166"/>
      <c r="C76" s="243"/>
      <c r="D76" s="243"/>
      <c r="E76" s="24"/>
      <c r="F76" s="23"/>
      <c r="G76" s="257">
        <v>1274000</v>
      </c>
      <c r="H76" s="22"/>
      <c r="I76" s="23"/>
      <c r="J76" s="257">
        <v>1310000</v>
      </c>
      <c r="K76" s="22"/>
      <c r="L76" s="23"/>
      <c r="M76" s="62" t="str">
        <f>IF(G76-J76&lt;0,"△","")</f>
        <v>△</v>
      </c>
      <c r="N76" s="65">
        <f>ABS(G76-J76)</f>
        <v>36000</v>
      </c>
      <c r="O76" s="20"/>
      <c r="P76" s="132"/>
      <c r="Q76" s="46"/>
      <c r="R76" s="270"/>
      <c r="S76" s="270"/>
      <c r="T76" s="109"/>
      <c r="U76" s="23"/>
      <c r="V76" s="257">
        <v>2571000</v>
      </c>
      <c r="W76" s="22"/>
      <c r="X76" s="23"/>
      <c r="Y76" s="257">
        <v>2268000</v>
      </c>
      <c r="Z76" s="22"/>
      <c r="AA76" s="23"/>
      <c r="AB76" s="261" t="str">
        <f>IF(V76-Y76&lt;0,"△","")</f>
        <v/>
      </c>
      <c r="AC76" s="263">
        <f>ABS(V76-Y76)</f>
        <v>303000</v>
      </c>
      <c r="AD76" s="44"/>
    </row>
    <row r="77" spans="1:30" ht="11.85" customHeight="1" x14ac:dyDescent="0.15">
      <c r="A77" s="116"/>
      <c r="B77" s="131"/>
      <c r="C77" s="284"/>
      <c r="D77" s="284"/>
      <c r="E77" s="57"/>
      <c r="F77" s="39"/>
      <c r="G77" s="323"/>
      <c r="H77" s="38"/>
      <c r="I77" s="39"/>
      <c r="J77" s="323"/>
      <c r="K77" s="38"/>
      <c r="L77" s="39"/>
      <c r="M77" s="56"/>
      <c r="N77" s="60"/>
      <c r="O77" s="40"/>
      <c r="P77" s="147"/>
      <c r="Q77" s="42"/>
      <c r="R77" s="271"/>
      <c r="S77" s="271"/>
      <c r="T77" s="112"/>
      <c r="U77" s="39"/>
      <c r="V77" s="277"/>
      <c r="W77" s="38"/>
      <c r="X77" s="39"/>
      <c r="Y77" s="277"/>
      <c r="Z77" s="38"/>
      <c r="AA77" s="39"/>
      <c r="AB77" s="283"/>
      <c r="AC77" s="276"/>
      <c r="AD77" s="36"/>
    </row>
    <row r="78" spans="1:30" ht="11.25" customHeight="1" x14ac:dyDescent="0.15">
      <c r="A78" s="119"/>
      <c r="B78" s="269" t="s">
        <v>80</v>
      </c>
      <c r="C78" s="269"/>
      <c r="D78" s="167"/>
      <c r="E78" s="79"/>
      <c r="F78" s="52"/>
      <c r="G78" s="87"/>
      <c r="H78" s="86"/>
      <c r="I78" s="88"/>
      <c r="J78" s="87"/>
      <c r="K78" s="51"/>
      <c r="L78" s="52"/>
      <c r="M78" s="49"/>
      <c r="N78" s="48"/>
      <c r="O78" s="53"/>
      <c r="P78" s="134"/>
      <c r="Q78" s="269" t="s">
        <v>79</v>
      </c>
      <c r="R78" s="269"/>
      <c r="S78" s="55"/>
      <c r="T78" s="109"/>
      <c r="U78" s="88"/>
      <c r="V78" s="87"/>
      <c r="W78" s="86"/>
      <c r="X78" s="88"/>
      <c r="Y78" s="87"/>
      <c r="Z78" s="51"/>
      <c r="AA78" s="52"/>
      <c r="AB78" s="49"/>
      <c r="AC78" s="48"/>
      <c r="AD78" s="47"/>
    </row>
    <row r="79" spans="1:30" ht="11.85" customHeight="1" x14ac:dyDescent="0.15">
      <c r="A79" s="117"/>
      <c r="B79" s="270"/>
      <c r="C79" s="270"/>
      <c r="D79" s="166"/>
      <c r="E79" s="24"/>
      <c r="F79" s="23"/>
      <c r="G79" s="257">
        <f>G82+G85+G88+G91+V52+V55+V58+V61+V64</f>
        <v>17721000</v>
      </c>
      <c r="H79" s="22"/>
      <c r="I79" s="23"/>
      <c r="J79" s="257">
        <f>J82+J85+J88+J91+Y52+Y55+Y58+Y61+Y64</f>
        <v>22709000</v>
      </c>
      <c r="K79" s="22"/>
      <c r="L79" s="23"/>
      <c r="M79" s="62" t="str">
        <f>IF(G79-J79&lt;0,"△","")</f>
        <v>△</v>
      </c>
      <c r="N79" s="65">
        <f>ABS(G79-J79)</f>
        <v>4988000</v>
      </c>
      <c r="O79" s="20"/>
      <c r="P79" s="132"/>
      <c r="Q79" s="270"/>
      <c r="R79" s="270"/>
      <c r="S79" s="46"/>
      <c r="T79" s="109"/>
      <c r="U79" s="23"/>
      <c r="V79" s="257">
        <f>V82+V85+V88</f>
        <v>4751000</v>
      </c>
      <c r="W79" s="22"/>
      <c r="X79" s="23"/>
      <c r="Y79" s="257">
        <f>Y82+Y85+Y88</f>
        <v>2961000</v>
      </c>
      <c r="Z79" s="22"/>
      <c r="AA79" s="23"/>
      <c r="AB79" s="261" t="str">
        <f>IF(V79-Y79&lt;0,"△","")</f>
        <v/>
      </c>
      <c r="AC79" s="263">
        <f>ABS(V79-Y79)</f>
        <v>1790000</v>
      </c>
      <c r="AD79" s="44"/>
    </row>
    <row r="80" spans="1:30" ht="11.85" customHeight="1" x14ac:dyDescent="0.15">
      <c r="A80" s="116"/>
      <c r="B80" s="271"/>
      <c r="C80" s="271"/>
      <c r="D80" s="131"/>
      <c r="E80" s="57"/>
      <c r="F80" s="39"/>
      <c r="G80" s="323"/>
      <c r="H80" s="38"/>
      <c r="I80" s="39"/>
      <c r="J80" s="323"/>
      <c r="K80" s="38"/>
      <c r="L80" s="39"/>
      <c r="M80" s="56"/>
      <c r="N80" s="60"/>
      <c r="O80" s="40"/>
      <c r="P80" s="147"/>
      <c r="Q80" s="271"/>
      <c r="R80" s="271"/>
      <c r="S80" s="42"/>
      <c r="T80" s="109"/>
      <c r="U80" s="23"/>
      <c r="V80" s="323"/>
      <c r="W80" s="38"/>
      <c r="X80" s="39"/>
      <c r="Y80" s="323"/>
      <c r="Z80" s="38"/>
      <c r="AA80" s="39"/>
      <c r="AB80" s="283"/>
      <c r="AC80" s="276"/>
      <c r="AD80" s="36"/>
    </row>
    <row r="81" spans="1:30" ht="11.25" customHeight="1" x14ac:dyDescent="0.15">
      <c r="A81" s="119"/>
      <c r="B81" s="55"/>
      <c r="C81" s="242" t="s">
        <v>78</v>
      </c>
      <c r="D81" s="242"/>
      <c r="E81" s="79"/>
      <c r="F81" s="52"/>
      <c r="G81" s="52"/>
      <c r="H81" s="51"/>
      <c r="I81" s="52"/>
      <c r="J81" s="52"/>
      <c r="K81" s="51"/>
      <c r="L81" s="52"/>
      <c r="M81" s="49"/>
      <c r="N81" s="48"/>
      <c r="O81" s="70"/>
      <c r="P81" s="134"/>
      <c r="Q81" s="55"/>
      <c r="R81" s="269" t="s">
        <v>77</v>
      </c>
      <c r="S81" s="389"/>
      <c r="T81" s="111"/>
      <c r="U81" s="115"/>
      <c r="V81" s="87"/>
      <c r="W81" s="86"/>
      <c r="X81" s="88"/>
      <c r="Y81" s="87"/>
      <c r="Z81" s="51"/>
      <c r="AA81" s="52"/>
      <c r="AB81" s="49"/>
      <c r="AC81" s="48"/>
      <c r="AD81" s="47"/>
    </row>
    <row r="82" spans="1:30" ht="11.85" customHeight="1" x14ac:dyDescent="0.15">
      <c r="A82" s="117"/>
      <c r="B82" s="166"/>
      <c r="C82" s="243"/>
      <c r="D82" s="243"/>
      <c r="E82" s="24"/>
      <c r="F82" s="23"/>
      <c r="G82" s="257">
        <v>30000</v>
      </c>
      <c r="H82" s="22"/>
      <c r="I82" s="23"/>
      <c r="J82" s="257">
        <v>15000</v>
      </c>
      <c r="K82" s="22"/>
      <c r="L82" s="23"/>
      <c r="M82" s="62" t="str">
        <f>IF(G82-J82&lt;0,"△","")</f>
        <v/>
      </c>
      <c r="N82" s="65">
        <f>ABS(G82-J82)</f>
        <v>15000</v>
      </c>
      <c r="O82" s="20"/>
      <c r="P82" s="132"/>
      <c r="Q82" s="46"/>
      <c r="R82" s="390"/>
      <c r="S82" s="390"/>
      <c r="T82" s="109"/>
      <c r="U82" s="23"/>
      <c r="V82" s="257">
        <v>216000</v>
      </c>
      <c r="W82" s="22"/>
      <c r="X82" s="23"/>
      <c r="Y82" s="257">
        <v>595000</v>
      </c>
      <c r="Z82" s="22"/>
      <c r="AA82" s="23"/>
      <c r="AB82" s="261" t="str">
        <f>IF(V82-Y82&lt;0,"△","")</f>
        <v>△</v>
      </c>
      <c r="AC82" s="263">
        <f>ABS(V82-Y82)</f>
        <v>379000</v>
      </c>
      <c r="AD82" s="44"/>
    </row>
    <row r="83" spans="1:30" ht="11.85" customHeight="1" x14ac:dyDescent="0.15">
      <c r="A83" s="116"/>
      <c r="B83" s="131"/>
      <c r="C83" s="284"/>
      <c r="D83" s="284"/>
      <c r="E83" s="57"/>
      <c r="F83" s="39"/>
      <c r="G83" s="323"/>
      <c r="H83" s="38"/>
      <c r="I83" s="39"/>
      <c r="J83" s="323"/>
      <c r="K83" s="38"/>
      <c r="L83" s="39"/>
      <c r="M83" s="56"/>
      <c r="N83" s="60"/>
      <c r="O83" s="40"/>
      <c r="P83" s="147"/>
      <c r="Q83" s="42"/>
      <c r="R83" s="391"/>
      <c r="S83" s="391"/>
      <c r="T83" s="112"/>
      <c r="U83" s="39"/>
      <c r="V83" s="277"/>
      <c r="W83" s="38"/>
      <c r="X83" s="39"/>
      <c r="Y83" s="277"/>
      <c r="Z83" s="38"/>
      <c r="AA83" s="39"/>
      <c r="AB83" s="283"/>
      <c r="AC83" s="276"/>
      <c r="AD83" s="36"/>
    </row>
    <row r="84" spans="1:30" ht="11.25" customHeight="1" x14ac:dyDescent="0.15">
      <c r="A84" s="119"/>
      <c r="B84" s="55"/>
      <c r="C84" s="242" t="s">
        <v>76</v>
      </c>
      <c r="D84" s="242"/>
      <c r="E84" s="79"/>
      <c r="F84" s="52"/>
      <c r="G84" s="52"/>
      <c r="H84" s="51"/>
      <c r="I84" s="52"/>
      <c r="J84" s="52"/>
      <c r="K84" s="51"/>
      <c r="L84" s="52"/>
      <c r="M84" s="49"/>
      <c r="N84" s="48"/>
      <c r="O84" s="70"/>
      <c r="P84" s="134"/>
      <c r="Q84" s="55"/>
      <c r="R84" s="269" t="s">
        <v>75</v>
      </c>
      <c r="S84" s="389"/>
      <c r="T84" s="109"/>
      <c r="U84" s="88"/>
      <c r="V84" s="87"/>
      <c r="W84" s="86"/>
      <c r="X84" s="88"/>
      <c r="Y84" s="87"/>
      <c r="Z84" s="51"/>
      <c r="AA84" s="67"/>
      <c r="AB84" s="62"/>
      <c r="AC84" s="76"/>
      <c r="AD84" s="47"/>
    </row>
    <row r="85" spans="1:30" ht="11.85" customHeight="1" x14ac:dyDescent="0.15">
      <c r="A85" s="117"/>
      <c r="B85" s="166"/>
      <c r="C85" s="243"/>
      <c r="D85" s="243"/>
      <c r="E85" s="24"/>
      <c r="F85" s="23"/>
      <c r="G85" s="257">
        <v>1622000</v>
      </c>
      <c r="H85" s="22"/>
      <c r="I85" s="23"/>
      <c r="J85" s="257">
        <v>1500000</v>
      </c>
      <c r="K85" s="22"/>
      <c r="L85" s="23"/>
      <c r="M85" s="62" t="str">
        <f>IF(G85-J85&lt;0,"△","")</f>
        <v/>
      </c>
      <c r="N85" s="65">
        <f>ABS(G85-J85)</f>
        <v>122000</v>
      </c>
      <c r="O85" s="20"/>
      <c r="P85" s="132"/>
      <c r="Q85" s="46"/>
      <c r="R85" s="390"/>
      <c r="S85" s="390"/>
      <c r="T85" s="109"/>
      <c r="U85" s="23"/>
      <c r="V85" s="257">
        <v>477000</v>
      </c>
      <c r="W85" s="22"/>
      <c r="X85" s="23"/>
      <c r="Y85" s="257">
        <v>481000</v>
      </c>
      <c r="Z85" s="22"/>
      <c r="AA85" s="23"/>
      <c r="AB85" s="261" t="str">
        <f>IF(V85-Y85&lt;0,"△","")</f>
        <v>△</v>
      </c>
      <c r="AC85" s="263">
        <f>ABS(V85-Y85)</f>
        <v>4000</v>
      </c>
      <c r="AD85" s="44"/>
    </row>
    <row r="86" spans="1:30" ht="11.85" customHeight="1" x14ac:dyDescent="0.15">
      <c r="A86" s="116"/>
      <c r="B86" s="131"/>
      <c r="C86" s="284"/>
      <c r="D86" s="284"/>
      <c r="E86" s="57"/>
      <c r="F86" s="39"/>
      <c r="G86" s="323"/>
      <c r="H86" s="38"/>
      <c r="I86" s="39"/>
      <c r="J86" s="323"/>
      <c r="K86" s="38"/>
      <c r="L86" s="39"/>
      <c r="M86" s="56"/>
      <c r="N86" s="60"/>
      <c r="O86" s="40"/>
      <c r="P86" s="147"/>
      <c r="Q86" s="42"/>
      <c r="R86" s="391"/>
      <c r="S86" s="391"/>
      <c r="T86" s="109"/>
      <c r="U86" s="23"/>
      <c r="V86" s="277"/>
      <c r="W86" s="38"/>
      <c r="X86" s="39"/>
      <c r="Y86" s="277"/>
      <c r="Z86" s="38"/>
      <c r="AA86" s="39"/>
      <c r="AB86" s="283"/>
      <c r="AC86" s="276"/>
      <c r="AD86" s="36"/>
    </row>
    <row r="87" spans="1:30" ht="11.25" customHeight="1" x14ac:dyDescent="0.15">
      <c r="A87" s="119"/>
      <c r="B87" s="55"/>
      <c r="C87" s="243" t="s">
        <v>74</v>
      </c>
      <c r="D87" s="243"/>
      <c r="E87" s="79"/>
      <c r="F87" s="52"/>
      <c r="G87" s="52"/>
      <c r="H87" s="51"/>
      <c r="I87" s="52"/>
      <c r="J87" s="52"/>
      <c r="K87" s="51"/>
      <c r="L87" s="52"/>
      <c r="M87" s="49"/>
      <c r="N87" s="48"/>
      <c r="O87" s="70"/>
      <c r="P87" s="134"/>
      <c r="Q87" s="55"/>
      <c r="R87" s="269" t="s">
        <v>73</v>
      </c>
      <c r="S87" s="389"/>
      <c r="T87" s="111"/>
      <c r="U87" s="115"/>
      <c r="V87" s="87"/>
      <c r="W87" s="86"/>
      <c r="X87" s="88"/>
      <c r="Y87" s="87"/>
      <c r="Z87" s="86"/>
      <c r="AA87" s="52"/>
      <c r="AB87" s="49"/>
      <c r="AC87" s="48"/>
      <c r="AD87" s="47"/>
    </row>
    <row r="88" spans="1:30" ht="11.85" customHeight="1" x14ac:dyDescent="0.15">
      <c r="A88" s="117"/>
      <c r="B88" s="166"/>
      <c r="C88" s="243"/>
      <c r="D88" s="243"/>
      <c r="E88" s="24"/>
      <c r="F88" s="23"/>
      <c r="G88" s="257">
        <v>150000</v>
      </c>
      <c r="H88" s="22"/>
      <c r="I88" s="23"/>
      <c r="J88" s="257">
        <v>227000</v>
      </c>
      <c r="K88" s="22"/>
      <c r="L88" s="23"/>
      <c r="M88" s="62" t="str">
        <f>IF(G88-J88&lt;0,"△","")</f>
        <v>△</v>
      </c>
      <c r="N88" s="65">
        <f>ABS(G88-J88)</f>
        <v>77000</v>
      </c>
      <c r="O88" s="20"/>
      <c r="P88" s="132"/>
      <c r="Q88" s="46"/>
      <c r="R88" s="390"/>
      <c r="S88" s="390"/>
      <c r="T88" s="109"/>
      <c r="U88" s="23"/>
      <c r="V88" s="257">
        <v>4058000</v>
      </c>
      <c r="W88" s="22"/>
      <c r="X88" s="23"/>
      <c r="Y88" s="257">
        <v>1885000</v>
      </c>
      <c r="Z88" s="22"/>
      <c r="AA88" s="23"/>
      <c r="AB88" s="62" t="str">
        <f>IF(V88-Y88&lt;0,"△","")</f>
        <v/>
      </c>
      <c r="AC88" s="65">
        <f>ABS(V88-Y88)</f>
        <v>2173000</v>
      </c>
      <c r="AD88" s="44"/>
    </row>
    <row r="89" spans="1:30" ht="11.85" customHeight="1" x14ac:dyDescent="0.15">
      <c r="A89" s="116"/>
      <c r="B89" s="131"/>
      <c r="C89" s="284"/>
      <c r="D89" s="284"/>
      <c r="E89" s="57"/>
      <c r="F89" s="39"/>
      <c r="G89" s="323"/>
      <c r="H89" s="38"/>
      <c r="I89" s="39"/>
      <c r="J89" s="323"/>
      <c r="K89" s="38"/>
      <c r="L89" s="39"/>
      <c r="M89" s="56"/>
      <c r="N89" s="60"/>
      <c r="O89" s="40"/>
      <c r="P89" s="147"/>
      <c r="Q89" s="42"/>
      <c r="R89" s="391"/>
      <c r="S89" s="391"/>
      <c r="T89" s="112"/>
      <c r="U89" s="39"/>
      <c r="V89" s="323"/>
      <c r="W89" s="38"/>
      <c r="X89" s="39"/>
      <c r="Y89" s="323"/>
      <c r="Z89" s="38"/>
      <c r="AA89" s="39"/>
      <c r="AB89" s="56"/>
      <c r="AC89" s="60"/>
      <c r="AD89" s="36"/>
    </row>
    <row r="90" spans="1:30" ht="11.25" customHeight="1" x14ac:dyDescent="0.15">
      <c r="A90" s="119"/>
      <c r="B90" s="55"/>
      <c r="C90" s="269" t="s">
        <v>72</v>
      </c>
      <c r="D90" s="269"/>
      <c r="E90" s="79"/>
      <c r="F90" s="52"/>
      <c r="G90" s="52"/>
      <c r="H90" s="51"/>
      <c r="I90" s="52"/>
      <c r="J90" s="52"/>
      <c r="K90" s="51"/>
      <c r="L90" s="52"/>
      <c r="M90" s="49"/>
      <c r="N90" s="48"/>
      <c r="O90" s="53"/>
      <c r="P90" s="130"/>
      <c r="Q90" s="269" t="s">
        <v>71</v>
      </c>
      <c r="R90" s="269"/>
      <c r="S90" s="55"/>
      <c r="T90" s="111"/>
      <c r="U90" s="115"/>
      <c r="V90" s="87"/>
      <c r="W90" s="86"/>
      <c r="X90" s="88"/>
      <c r="Y90" s="87"/>
      <c r="Z90" s="86"/>
      <c r="AA90" s="52"/>
      <c r="AB90" s="49"/>
      <c r="AC90" s="48"/>
      <c r="AD90" s="47"/>
    </row>
    <row r="91" spans="1:30" ht="11.85" customHeight="1" x14ac:dyDescent="0.15">
      <c r="A91" s="117"/>
      <c r="B91" s="166"/>
      <c r="C91" s="270"/>
      <c r="D91" s="270"/>
      <c r="E91" s="24"/>
      <c r="F91" s="23"/>
      <c r="G91" s="257">
        <v>5556000</v>
      </c>
      <c r="H91" s="22"/>
      <c r="I91" s="23"/>
      <c r="J91" s="257">
        <v>5223000</v>
      </c>
      <c r="K91" s="22"/>
      <c r="L91" s="23"/>
      <c r="M91" s="62" t="str">
        <f>IF(G91-J91&lt;0,"△","")</f>
        <v/>
      </c>
      <c r="N91" s="65">
        <f>ABS(G91-J91)</f>
        <v>333000</v>
      </c>
      <c r="O91" s="20"/>
      <c r="P91" s="129"/>
      <c r="Q91" s="270"/>
      <c r="R91" s="270"/>
      <c r="S91" s="46"/>
      <c r="T91" s="109"/>
      <c r="U91" s="23"/>
      <c r="V91" s="257">
        <f>G98+G101+G104+G107+G110+G113</f>
        <v>19121000</v>
      </c>
      <c r="W91" s="22"/>
      <c r="X91" s="23"/>
      <c r="Y91" s="257">
        <f>J98+J101+J104+J107+J110+J113</f>
        <v>16686000</v>
      </c>
      <c r="Z91" s="22"/>
      <c r="AA91" s="23"/>
      <c r="AB91" s="62" t="str">
        <f>IF(V91-Y91&lt;0,"△","")</f>
        <v/>
      </c>
      <c r="AC91" s="65">
        <f>ABS(V91-Y91)</f>
        <v>2435000</v>
      </c>
      <c r="AD91" s="44"/>
    </row>
    <row r="92" spans="1:30" ht="11.85" customHeight="1" thickBot="1" x14ac:dyDescent="0.2">
      <c r="A92" s="116"/>
      <c r="B92" s="131"/>
      <c r="C92" s="271"/>
      <c r="D92" s="271"/>
      <c r="E92" s="57"/>
      <c r="F92" s="39"/>
      <c r="G92" s="319"/>
      <c r="H92" s="38"/>
      <c r="I92" s="39"/>
      <c r="J92" s="319"/>
      <c r="K92" s="38"/>
      <c r="L92" s="39"/>
      <c r="M92" s="56"/>
      <c r="N92" s="60"/>
      <c r="O92" s="9"/>
      <c r="P92" s="128"/>
      <c r="Q92" s="271"/>
      <c r="R92" s="271"/>
      <c r="S92" s="42"/>
      <c r="T92" s="112"/>
      <c r="U92" s="39"/>
      <c r="V92" s="380"/>
      <c r="W92" s="38"/>
      <c r="X92" s="39"/>
      <c r="Y92" s="380"/>
      <c r="Z92" s="38"/>
      <c r="AA92" s="39"/>
      <c r="AB92" s="56"/>
      <c r="AC92" s="60"/>
      <c r="AD92" s="96"/>
    </row>
    <row r="93" spans="1:30" x14ac:dyDescent="0.15">
      <c r="A93" s="123"/>
      <c r="B93" s="123"/>
      <c r="C93" s="123"/>
      <c r="D93" s="123"/>
      <c r="E93" s="123"/>
      <c r="F93" s="123"/>
      <c r="G93" s="126"/>
      <c r="H93" s="123"/>
      <c r="I93" s="123"/>
      <c r="J93" s="126"/>
      <c r="K93" s="123"/>
      <c r="L93" s="123"/>
      <c r="M93" s="125"/>
      <c r="N93" s="124"/>
      <c r="O93" s="123"/>
      <c r="P93" s="123"/>
      <c r="Q93" s="123"/>
      <c r="R93" s="123"/>
      <c r="S93" s="123"/>
      <c r="T93" s="123"/>
      <c r="U93" s="123"/>
      <c r="V93" s="126"/>
      <c r="W93" s="123"/>
      <c r="X93" s="123"/>
      <c r="Y93" s="126"/>
      <c r="Z93" s="123"/>
      <c r="AA93" s="123"/>
      <c r="AB93" s="125"/>
      <c r="AC93" s="124"/>
      <c r="AD93" s="123"/>
    </row>
    <row r="94" spans="1:30" x14ac:dyDescent="0.15">
      <c r="C94" s="165"/>
    </row>
    <row r="96" spans="1:30" ht="17.25" customHeight="1" thickBot="1" x14ac:dyDescent="0.2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</row>
    <row r="97" spans="1:33" s="84" customFormat="1" ht="8.4499999999999993" customHeight="1" x14ac:dyDescent="0.15">
      <c r="A97" s="132"/>
      <c r="B97" s="63"/>
      <c r="C97" s="381" t="s">
        <v>70</v>
      </c>
      <c r="D97" s="382"/>
      <c r="E97" s="109"/>
      <c r="F97" s="163"/>
      <c r="G97" s="163"/>
      <c r="H97" s="164"/>
      <c r="I97" s="163"/>
      <c r="J97" s="163"/>
      <c r="K97" s="164"/>
      <c r="L97" s="163"/>
      <c r="M97" s="162"/>
      <c r="N97" s="161"/>
      <c r="O97" s="160"/>
      <c r="P97" s="159"/>
      <c r="Q97" s="383" t="s">
        <v>69</v>
      </c>
      <c r="R97" s="383"/>
      <c r="S97" s="93"/>
      <c r="T97" s="158"/>
      <c r="U97" s="386"/>
      <c r="V97" s="387"/>
      <c r="W97" s="388"/>
      <c r="X97" s="386"/>
      <c r="Y97" s="387"/>
      <c r="Z97" s="388"/>
      <c r="AA97" s="375"/>
      <c r="AB97" s="376"/>
      <c r="AC97" s="376"/>
      <c r="AD97" s="377"/>
    </row>
    <row r="98" spans="1:33" ht="11.85" customHeight="1" x14ac:dyDescent="0.15">
      <c r="A98" s="132"/>
      <c r="B98" s="63"/>
      <c r="C98" s="321"/>
      <c r="D98" s="321"/>
      <c r="E98" s="109"/>
      <c r="F98" s="23"/>
      <c r="G98" s="257">
        <v>29000</v>
      </c>
      <c r="H98" s="22"/>
      <c r="I98" s="23"/>
      <c r="J98" s="257">
        <v>18000</v>
      </c>
      <c r="K98" s="22"/>
      <c r="L98" s="23"/>
      <c r="M98" s="62" t="str">
        <f>IF(G98-J98&lt;0,"△","")</f>
        <v/>
      </c>
      <c r="N98" s="65">
        <f>ABS(G98-J98)</f>
        <v>11000</v>
      </c>
      <c r="O98" s="20"/>
      <c r="P98" s="64"/>
      <c r="Q98" s="384"/>
      <c r="R98" s="384"/>
      <c r="S98" s="66"/>
      <c r="T98" s="109"/>
      <c r="U98" s="23"/>
      <c r="V98" s="261"/>
      <c r="W98" s="22"/>
      <c r="X98" s="23"/>
      <c r="Y98" s="261"/>
      <c r="Z98" s="22"/>
      <c r="AA98" s="23"/>
      <c r="AB98" s="261" t="str">
        <f>IF(V98-Y98&lt;0,"△","")</f>
        <v/>
      </c>
      <c r="AC98" s="378"/>
      <c r="AD98" s="44"/>
    </row>
    <row r="99" spans="1:33" ht="11.85" customHeight="1" x14ac:dyDescent="0.15">
      <c r="A99" s="147"/>
      <c r="B99" s="58"/>
      <c r="C99" s="322"/>
      <c r="D99" s="322"/>
      <c r="E99" s="112"/>
      <c r="F99" s="23"/>
      <c r="G99" s="277"/>
      <c r="H99" s="77"/>
      <c r="I99" s="23"/>
      <c r="J99" s="277">
        <v>595000</v>
      </c>
      <c r="K99" s="77"/>
      <c r="L99" s="39"/>
      <c r="M99" s="56"/>
      <c r="N99" s="60"/>
      <c r="O99" s="40"/>
      <c r="P99" s="59"/>
      <c r="Q99" s="385"/>
      <c r="R99" s="385"/>
      <c r="S99" s="61"/>
      <c r="T99" s="112"/>
      <c r="U99" s="39"/>
      <c r="V99" s="283"/>
      <c r="W99" s="38"/>
      <c r="X99" s="39"/>
      <c r="Y99" s="283"/>
      <c r="Z99" s="38"/>
      <c r="AA99" s="39"/>
      <c r="AB99" s="283"/>
      <c r="AC99" s="379"/>
      <c r="AD99" s="36"/>
    </row>
    <row r="100" spans="1:33" s="84" customFormat="1" ht="8.4499999999999993" customHeight="1" x14ac:dyDescent="0.15">
      <c r="A100" s="132"/>
      <c r="B100" s="63"/>
      <c r="C100" s="269" t="s">
        <v>68</v>
      </c>
      <c r="D100" s="269"/>
      <c r="E100" s="109"/>
      <c r="F100" s="52"/>
      <c r="G100" s="52"/>
      <c r="H100" s="51"/>
      <c r="I100" s="52"/>
      <c r="J100" s="52"/>
      <c r="K100" s="51"/>
      <c r="L100" s="324"/>
      <c r="M100" s="325"/>
      <c r="N100" s="325"/>
      <c r="O100" s="326"/>
      <c r="P100" s="134"/>
      <c r="Q100" s="242" t="s">
        <v>67</v>
      </c>
      <c r="R100" s="242"/>
      <c r="S100" s="34"/>
      <c r="T100" s="111"/>
      <c r="U100" s="52"/>
      <c r="V100" s="52"/>
      <c r="W100" s="51"/>
      <c r="X100" s="52"/>
      <c r="Y100" s="52"/>
      <c r="Z100" s="51"/>
      <c r="AA100" s="52"/>
      <c r="AB100" s="49"/>
      <c r="AC100" s="48"/>
      <c r="AD100" s="47"/>
    </row>
    <row r="101" spans="1:33" ht="11.85" customHeight="1" x14ac:dyDescent="0.15">
      <c r="A101" s="132"/>
      <c r="B101" s="63"/>
      <c r="C101" s="270"/>
      <c r="D101" s="270"/>
      <c r="E101" s="109"/>
      <c r="F101" s="23"/>
      <c r="G101" s="257">
        <v>415000</v>
      </c>
      <c r="H101" s="22"/>
      <c r="I101" s="23"/>
      <c r="J101" s="257">
        <v>418000</v>
      </c>
      <c r="K101" s="22"/>
      <c r="L101" s="23"/>
      <c r="M101" s="62" t="str">
        <f>IF(G101-J101&lt;0,"△","")</f>
        <v>△</v>
      </c>
      <c r="N101" s="65">
        <f>ABS(G101-J101)</f>
        <v>3000</v>
      </c>
      <c r="O101" s="20"/>
      <c r="P101" s="132"/>
      <c r="Q101" s="243"/>
      <c r="R101" s="243"/>
      <c r="S101" s="25"/>
      <c r="T101" s="109"/>
      <c r="U101" s="23"/>
      <c r="V101" s="257">
        <f>V104+V107+V110+V113</f>
        <v>15501900</v>
      </c>
      <c r="W101" s="22"/>
      <c r="X101" s="23"/>
      <c r="Y101" s="257">
        <f>Y104+Y107+Y110+Y113</f>
        <v>18561300</v>
      </c>
      <c r="Z101" s="22"/>
      <c r="AA101" s="23"/>
      <c r="AB101" s="261" t="str">
        <f>IF(V101-Y101&lt;0,"△","")</f>
        <v>△</v>
      </c>
      <c r="AC101" s="263">
        <f>ABS(V101-Y101)</f>
        <v>3059400</v>
      </c>
      <c r="AD101" s="44"/>
    </row>
    <row r="102" spans="1:33" ht="11.85" customHeight="1" x14ac:dyDescent="0.15">
      <c r="A102" s="147"/>
      <c r="B102" s="58"/>
      <c r="C102" s="271"/>
      <c r="D102" s="271"/>
      <c r="E102" s="112"/>
      <c r="F102" s="39"/>
      <c r="G102" s="277"/>
      <c r="H102" s="38"/>
      <c r="I102" s="39"/>
      <c r="J102" s="277"/>
      <c r="K102" s="38"/>
      <c r="L102" s="39"/>
      <c r="M102" s="56"/>
      <c r="N102" s="60"/>
      <c r="O102" s="40"/>
      <c r="P102" s="147"/>
      <c r="Q102" s="284"/>
      <c r="R102" s="284"/>
      <c r="S102" s="73"/>
      <c r="T102" s="112"/>
      <c r="U102" s="39"/>
      <c r="V102" s="277"/>
      <c r="W102" s="38"/>
      <c r="X102" s="39"/>
      <c r="Y102" s="277"/>
      <c r="Z102" s="38"/>
      <c r="AA102" s="39"/>
      <c r="AB102" s="283"/>
      <c r="AC102" s="276"/>
      <c r="AD102" s="36"/>
    </row>
    <row r="103" spans="1:33" ht="11.25" customHeight="1" x14ac:dyDescent="0.15">
      <c r="A103" s="153"/>
      <c r="B103" s="63"/>
      <c r="C103" s="242" t="s">
        <v>66</v>
      </c>
      <c r="D103" s="242"/>
      <c r="E103" s="33"/>
      <c r="F103" s="152"/>
      <c r="G103" s="151"/>
      <c r="H103" s="150"/>
      <c r="I103" s="152"/>
      <c r="J103" s="151"/>
      <c r="K103" s="150"/>
      <c r="L103" s="324"/>
      <c r="M103" s="325"/>
      <c r="N103" s="325"/>
      <c r="O103" s="326"/>
      <c r="P103" s="134"/>
      <c r="Q103" s="71"/>
      <c r="R103" s="242" t="s">
        <v>65</v>
      </c>
      <c r="S103" s="242"/>
      <c r="T103" s="111"/>
      <c r="U103" s="52"/>
      <c r="V103" s="52"/>
      <c r="W103" s="51"/>
      <c r="X103" s="52"/>
      <c r="Y103" s="52"/>
      <c r="Z103" s="51"/>
      <c r="AA103" s="52"/>
      <c r="AB103" s="49"/>
      <c r="AC103" s="48"/>
      <c r="AD103" s="47"/>
    </row>
    <row r="104" spans="1:33" ht="11.85" customHeight="1" x14ac:dyDescent="0.15">
      <c r="A104" s="117"/>
      <c r="B104" s="63"/>
      <c r="C104" s="243"/>
      <c r="D104" s="243"/>
      <c r="E104" s="24"/>
      <c r="F104" s="23"/>
      <c r="G104" s="257">
        <v>7852000</v>
      </c>
      <c r="H104" s="22"/>
      <c r="I104" s="23"/>
      <c r="J104" s="257">
        <v>5073000</v>
      </c>
      <c r="K104" s="22"/>
      <c r="L104" s="23"/>
      <c r="M104" s="62" t="str">
        <f>IF(G104-J104&lt;0,"△","")</f>
        <v/>
      </c>
      <c r="N104" s="65">
        <f>ABS(G104-J104)</f>
        <v>2779000</v>
      </c>
      <c r="O104" s="20"/>
      <c r="P104" s="132"/>
      <c r="Q104" s="66"/>
      <c r="R104" s="243"/>
      <c r="S104" s="243"/>
      <c r="T104" s="109"/>
      <c r="U104" s="23"/>
      <c r="V104" s="257">
        <v>2340000</v>
      </c>
      <c r="W104" s="22"/>
      <c r="X104" s="23"/>
      <c r="Y104" s="257">
        <v>5761000</v>
      </c>
      <c r="Z104" s="22"/>
      <c r="AA104" s="23"/>
      <c r="AB104" s="261" t="str">
        <f>IF(V104-Y104&lt;0,"△","")</f>
        <v>△</v>
      </c>
      <c r="AC104" s="263">
        <f>ABS(V104-Y104)</f>
        <v>3421000</v>
      </c>
      <c r="AD104" s="44"/>
    </row>
    <row r="105" spans="1:33" ht="11.85" customHeight="1" x14ac:dyDescent="0.15">
      <c r="A105" s="117"/>
      <c r="B105" s="58"/>
      <c r="C105" s="284"/>
      <c r="D105" s="284"/>
      <c r="E105" s="57"/>
      <c r="F105" s="39"/>
      <c r="G105" s="323"/>
      <c r="H105" s="38"/>
      <c r="I105" s="39"/>
      <c r="J105" s="323"/>
      <c r="K105" s="38"/>
      <c r="L105" s="39"/>
      <c r="M105" s="56"/>
      <c r="N105" s="60"/>
      <c r="O105" s="40"/>
      <c r="P105" s="147"/>
      <c r="Q105" s="61"/>
      <c r="R105" s="284"/>
      <c r="S105" s="284"/>
      <c r="T105" s="112"/>
      <c r="U105" s="39"/>
      <c r="V105" s="277"/>
      <c r="W105" s="38"/>
      <c r="X105" s="39"/>
      <c r="Y105" s="277"/>
      <c r="Z105" s="38"/>
      <c r="AA105" s="39"/>
      <c r="AB105" s="283"/>
      <c r="AC105" s="276"/>
      <c r="AD105" s="36"/>
    </row>
    <row r="106" spans="1:33" ht="11.25" customHeight="1" x14ac:dyDescent="0.15">
      <c r="A106" s="153"/>
      <c r="B106" s="34"/>
      <c r="C106" s="242" t="s">
        <v>64</v>
      </c>
      <c r="D106" s="242"/>
      <c r="E106" s="156"/>
      <c r="F106" s="152"/>
      <c r="G106" s="151"/>
      <c r="H106" s="150"/>
      <c r="I106" s="152"/>
      <c r="J106" s="151"/>
      <c r="K106" s="150"/>
      <c r="L106" s="324"/>
      <c r="M106" s="325"/>
      <c r="N106" s="325"/>
      <c r="O106" s="326"/>
      <c r="P106" s="104"/>
      <c r="Q106" s="71"/>
      <c r="R106" s="242" t="s">
        <v>63</v>
      </c>
      <c r="S106" s="269"/>
      <c r="T106" s="45"/>
      <c r="U106" s="69"/>
      <c r="V106" s="69"/>
      <c r="W106" s="68"/>
      <c r="X106" s="69"/>
      <c r="Y106" s="69"/>
      <c r="Z106" s="68"/>
      <c r="AA106" s="69"/>
      <c r="AB106" s="62"/>
      <c r="AC106" s="76"/>
      <c r="AD106" s="47"/>
    </row>
    <row r="107" spans="1:33" ht="11.85" customHeight="1" x14ac:dyDescent="0.15">
      <c r="A107" s="117"/>
      <c r="B107" s="25"/>
      <c r="C107" s="243"/>
      <c r="D107" s="243"/>
      <c r="E107" s="24"/>
      <c r="F107" s="23"/>
      <c r="G107" s="257">
        <v>73000</v>
      </c>
      <c r="H107" s="22"/>
      <c r="I107" s="23"/>
      <c r="J107" s="257">
        <v>0</v>
      </c>
      <c r="K107" s="22"/>
      <c r="L107" s="23"/>
      <c r="M107" s="62" t="str">
        <f>IF(G107-J107&lt;0,"△","")</f>
        <v/>
      </c>
      <c r="N107" s="65">
        <f>ABS(G107-J107)</f>
        <v>73000</v>
      </c>
      <c r="O107" s="20"/>
      <c r="P107" s="103"/>
      <c r="Q107" s="66"/>
      <c r="R107" s="270"/>
      <c r="S107" s="270"/>
      <c r="T107" s="45"/>
      <c r="U107" s="23"/>
      <c r="V107" s="257">
        <v>6894000</v>
      </c>
      <c r="W107" s="22"/>
      <c r="X107" s="23"/>
      <c r="Y107" s="257">
        <v>8197000</v>
      </c>
      <c r="Z107" s="22"/>
      <c r="AA107" s="23"/>
      <c r="AB107" s="261" t="str">
        <f>IF(V107-Y107&lt;0,"△","")</f>
        <v>△</v>
      </c>
      <c r="AC107" s="263">
        <f>ABS(V107-Y107)</f>
        <v>1303000</v>
      </c>
      <c r="AD107" s="44"/>
    </row>
    <row r="108" spans="1:33" ht="11.85" customHeight="1" x14ac:dyDescent="0.15">
      <c r="A108" s="116"/>
      <c r="B108" s="73"/>
      <c r="C108" s="284"/>
      <c r="D108" s="284"/>
      <c r="E108" s="57"/>
      <c r="F108" s="39"/>
      <c r="G108" s="323"/>
      <c r="H108" s="38"/>
      <c r="I108" s="39"/>
      <c r="J108" s="323"/>
      <c r="K108" s="38"/>
      <c r="L108" s="39"/>
      <c r="M108" s="56"/>
      <c r="N108" s="60"/>
      <c r="O108" s="40"/>
      <c r="P108" s="102"/>
      <c r="Q108" s="61"/>
      <c r="R108" s="271"/>
      <c r="S108" s="271"/>
      <c r="T108" s="41"/>
      <c r="U108" s="39"/>
      <c r="V108" s="277"/>
      <c r="W108" s="38"/>
      <c r="X108" s="39"/>
      <c r="Y108" s="277"/>
      <c r="Z108" s="38"/>
      <c r="AA108" s="39"/>
      <c r="AB108" s="283"/>
      <c r="AC108" s="276"/>
      <c r="AD108" s="36"/>
    </row>
    <row r="109" spans="1:33" ht="11.25" customHeight="1" x14ac:dyDescent="0.15">
      <c r="A109" s="157"/>
      <c r="B109" s="34"/>
      <c r="C109" s="242" t="s">
        <v>62</v>
      </c>
      <c r="D109" s="242"/>
      <c r="E109" s="156"/>
      <c r="F109" s="152"/>
      <c r="G109" s="151"/>
      <c r="H109" s="150"/>
      <c r="I109" s="152"/>
      <c r="J109" s="151"/>
      <c r="K109" s="150"/>
      <c r="L109" s="324"/>
      <c r="M109" s="325"/>
      <c r="N109" s="325"/>
      <c r="O109" s="326"/>
      <c r="P109" s="104"/>
      <c r="Q109" s="71"/>
      <c r="R109" s="242" t="s">
        <v>61</v>
      </c>
      <c r="S109" s="269"/>
      <c r="T109" s="45"/>
      <c r="U109" s="69"/>
      <c r="V109" s="69"/>
      <c r="W109" s="68"/>
      <c r="X109" s="69"/>
      <c r="Y109" s="69"/>
      <c r="Z109" s="68"/>
      <c r="AA109" s="69"/>
      <c r="AB109" s="62"/>
      <c r="AC109" s="76"/>
      <c r="AD109" s="47"/>
    </row>
    <row r="110" spans="1:33" ht="11.85" customHeight="1" x14ac:dyDescent="0.15">
      <c r="A110" s="117"/>
      <c r="B110" s="25"/>
      <c r="C110" s="243"/>
      <c r="D110" s="243"/>
      <c r="E110" s="24"/>
      <c r="F110" s="23"/>
      <c r="G110" s="257">
        <v>10752000</v>
      </c>
      <c r="H110" s="22"/>
      <c r="I110" s="23"/>
      <c r="J110" s="257">
        <v>11152000</v>
      </c>
      <c r="K110" s="22"/>
      <c r="L110" s="23"/>
      <c r="M110" s="62" t="str">
        <f>IF(G110-J110&lt;0,"△","")</f>
        <v>△</v>
      </c>
      <c r="N110" s="65">
        <f>ABS(G110-J110)</f>
        <v>400000</v>
      </c>
      <c r="O110" s="20"/>
      <c r="P110" s="103"/>
      <c r="Q110" s="66"/>
      <c r="R110" s="270"/>
      <c r="S110" s="270"/>
      <c r="T110" s="45"/>
      <c r="U110" s="23"/>
      <c r="V110" s="257">
        <v>6267900</v>
      </c>
      <c r="W110" s="22"/>
      <c r="X110" s="23"/>
      <c r="Y110" s="257">
        <v>4551300</v>
      </c>
      <c r="Z110" s="22"/>
      <c r="AA110" s="23"/>
      <c r="AB110" s="261" t="str">
        <f>IF(V110-Y110&lt;0,"△","")</f>
        <v/>
      </c>
      <c r="AC110" s="263">
        <f>ABS(V110-Y110)</f>
        <v>1716600</v>
      </c>
      <c r="AD110" s="44"/>
    </row>
    <row r="111" spans="1:33" ht="11.85" customHeight="1" x14ac:dyDescent="0.15">
      <c r="A111" s="116"/>
      <c r="B111" s="73"/>
      <c r="C111" s="284"/>
      <c r="D111" s="284"/>
      <c r="E111" s="57"/>
      <c r="F111" s="39"/>
      <c r="G111" s="323"/>
      <c r="H111" s="38"/>
      <c r="I111" s="39"/>
      <c r="J111" s="323"/>
      <c r="K111" s="38"/>
      <c r="L111" s="39"/>
      <c r="M111" s="56"/>
      <c r="N111" s="60"/>
      <c r="O111" s="40"/>
      <c r="P111" s="102"/>
      <c r="Q111" s="61"/>
      <c r="R111" s="271"/>
      <c r="S111" s="271"/>
      <c r="T111" s="41"/>
      <c r="U111" s="39"/>
      <c r="V111" s="277"/>
      <c r="W111" s="38"/>
      <c r="X111" s="39"/>
      <c r="Y111" s="277"/>
      <c r="Z111" s="38"/>
      <c r="AA111" s="39"/>
      <c r="AB111" s="283"/>
      <c r="AC111" s="276"/>
      <c r="AD111" s="36"/>
    </row>
    <row r="112" spans="1:33" ht="11.25" customHeight="1" x14ac:dyDescent="0.15">
      <c r="A112" s="157"/>
      <c r="B112" s="34"/>
      <c r="C112" s="242" t="s">
        <v>60</v>
      </c>
      <c r="D112" s="242"/>
      <c r="E112" s="156"/>
      <c r="F112" s="152"/>
      <c r="G112" s="151"/>
      <c r="H112" s="150"/>
      <c r="I112" s="152"/>
      <c r="J112" s="151"/>
      <c r="K112" s="150"/>
      <c r="L112" s="324"/>
      <c r="M112" s="325"/>
      <c r="N112" s="325"/>
      <c r="O112" s="326"/>
      <c r="P112" s="134"/>
      <c r="Q112" s="34"/>
      <c r="R112" s="242" t="s">
        <v>59</v>
      </c>
      <c r="S112" s="242"/>
      <c r="T112" s="111"/>
      <c r="U112" s="52"/>
      <c r="V112" s="52"/>
      <c r="W112" s="51"/>
      <c r="X112" s="52"/>
      <c r="Y112" s="52"/>
      <c r="Z112" s="51"/>
      <c r="AA112" s="52"/>
      <c r="AB112" s="49"/>
      <c r="AC112" s="48"/>
      <c r="AD112" s="47"/>
      <c r="AF112" s="243"/>
      <c r="AG112" s="243"/>
    </row>
    <row r="113" spans="1:33" ht="11.85" customHeight="1" x14ac:dyDescent="0.15">
      <c r="A113" s="117"/>
      <c r="B113" s="25"/>
      <c r="C113" s="243"/>
      <c r="D113" s="243"/>
      <c r="E113" s="24"/>
      <c r="F113" s="23"/>
      <c r="G113" s="257">
        <v>0</v>
      </c>
      <c r="H113" s="22"/>
      <c r="I113" s="23"/>
      <c r="J113" s="257">
        <v>25000</v>
      </c>
      <c r="K113" s="22"/>
      <c r="L113" s="23"/>
      <c r="M113" s="62" t="str">
        <f>IF(G113-J113&lt;0,"△","")</f>
        <v>△</v>
      </c>
      <c r="N113" s="65">
        <f>ABS(G113-J113)</f>
        <v>25000</v>
      </c>
      <c r="O113" s="20"/>
      <c r="P113" s="132"/>
      <c r="Q113" s="25"/>
      <c r="R113" s="243"/>
      <c r="S113" s="243"/>
      <c r="T113" s="109"/>
      <c r="U113" s="23"/>
      <c r="V113" s="257">
        <v>0</v>
      </c>
      <c r="W113" s="22"/>
      <c r="X113" s="23"/>
      <c r="Y113" s="257">
        <v>52000</v>
      </c>
      <c r="Z113" s="22"/>
      <c r="AA113" s="23"/>
      <c r="AB113" s="261" t="str">
        <f>IF(V113-Y113&lt;0,"△","")</f>
        <v>△</v>
      </c>
      <c r="AC113" s="263">
        <f>ABS(V113-Y113)</f>
        <v>52000</v>
      </c>
      <c r="AD113" s="44"/>
      <c r="AF113" s="243"/>
      <c r="AG113" s="243"/>
    </row>
    <row r="114" spans="1:33" ht="11.85" customHeight="1" x14ac:dyDescent="0.15">
      <c r="A114" s="116"/>
      <c r="B114" s="73"/>
      <c r="C114" s="284"/>
      <c r="D114" s="284"/>
      <c r="E114" s="57"/>
      <c r="F114" s="39"/>
      <c r="G114" s="323"/>
      <c r="H114" s="38"/>
      <c r="I114" s="39"/>
      <c r="J114" s="323"/>
      <c r="K114" s="38"/>
      <c r="L114" s="39"/>
      <c r="M114" s="56"/>
      <c r="N114" s="60"/>
      <c r="O114" s="40"/>
      <c r="P114" s="147"/>
      <c r="Q114" s="73"/>
      <c r="R114" s="284"/>
      <c r="S114" s="284"/>
      <c r="T114" s="112"/>
      <c r="U114" s="39"/>
      <c r="V114" s="277"/>
      <c r="W114" s="38"/>
      <c r="X114" s="39"/>
      <c r="Y114" s="277"/>
      <c r="Z114" s="38"/>
      <c r="AA114" s="39"/>
      <c r="AB114" s="283"/>
      <c r="AC114" s="276"/>
      <c r="AD114" s="36"/>
      <c r="AF114" s="243"/>
      <c r="AG114" s="243"/>
    </row>
    <row r="115" spans="1:33" ht="11.25" customHeight="1" x14ac:dyDescent="0.15">
      <c r="A115" s="132"/>
      <c r="B115" s="242" t="s">
        <v>58</v>
      </c>
      <c r="C115" s="242"/>
      <c r="D115" s="34"/>
      <c r="E115" s="109"/>
      <c r="F115" s="152"/>
      <c r="G115" s="151"/>
      <c r="H115" s="150"/>
      <c r="I115" s="152"/>
      <c r="J115" s="151"/>
      <c r="K115" s="150"/>
      <c r="L115" s="324"/>
      <c r="M115" s="325"/>
      <c r="N115" s="325"/>
      <c r="O115" s="326"/>
      <c r="P115" s="134"/>
      <c r="Q115" s="364" t="s">
        <v>57</v>
      </c>
      <c r="R115" s="364"/>
      <c r="S115" s="34"/>
      <c r="T115" s="111"/>
      <c r="U115" s="52"/>
      <c r="V115" s="52"/>
      <c r="W115" s="51"/>
      <c r="X115" s="52"/>
      <c r="Y115" s="52"/>
      <c r="Z115" s="51"/>
      <c r="AA115" s="52"/>
      <c r="AB115" s="49"/>
      <c r="AC115" s="48"/>
      <c r="AD115" s="47"/>
    </row>
    <row r="116" spans="1:33" ht="11.85" customHeight="1" x14ac:dyDescent="0.15">
      <c r="A116" s="132"/>
      <c r="B116" s="243"/>
      <c r="C116" s="243"/>
      <c r="D116" s="25"/>
      <c r="E116" s="109"/>
      <c r="F116" s="23"/>
      <c r="G116" s="257">
        <f>G119+G122</f>
        <v>5398000</v>
      </c>
      <c r="H116" s="22"/>
      <c r="I116" s="23"/>
      <c r="J116" s="257">
        <f>J119+J122</f>
        <v>3691000</v>
      </c>
      <c r="K116" s="22"/>
      <c r="L116" s="23"/>
      <c r="M116" s="62" t="str">
        <f>IF(G116-J116&lt;0,"△","")</f>
        <v/>
      </c>
      <c r="N116" s="65">
        <f>ABS(G116-J116)</f>
        <v>1707000</v>
      </c>
      <c r="O116" s="20"/>
      <c r="P116" s="132"/>
      <c r="Q116" s="367"/>
      <c r="R116" s="367"/>
      <c r="S116" s="25"/>
      <c r="T116" s="109"/>
      <c r="U116" s="23"/>
      <c r="V116" s="257">
        <f>V119</f>
        <v>1480000</v>
      </c>
      <c r="W116" s="22"/>
      <c r="X116" s="23"/>
      <c r="Y116" s="257">
        <f>Y119</f>
        <v>571000</v>
      </c>
      <c r="Z116" s="22"/>
      <c r="AA116" s="23"/>
      <c r="AB116" s="261" t="str">
        <f>IF(V116-Y116&lt;0,"△","")</f>
        <v/>
      </c>
      <c r="AC116" s="263">
        <f>ABS(V116-Y116)</f>
        <v>909000</v>
      </c>
      <c r="AD116" s="44"/>
    </row>
    <row r="117" spans="1:33" ht="11.85" customHeight="1" x14ac:dyDescent="0.15">
      <c r="A117" s="147"/>
      <c r="B117" s="284"/>
      <c r="C117" s="284"/>
      <c r="D117" s="73"/>
      <c r="E117" s="112"/>
      <c r="F117" s="39"/>
      <c r="G117" s="277"/>
      <c r="H117" s="38"/>
      <c r="I117" s="39"/>
      <c r="J117" s="277"/>
      <c r="K117" s="38"/>
      <c r="L117" s="39"/>
      <c r="M117" s="56"/>
      <c r="N117" s="60"/>
      <c r="O117" s="40"/>
      <c r="P117" s="147"/>
      <c r="Q117" s="374"/>
      <c r="R117" s="374"/>
      <c r="S117" s="73"/>
      <c r="T117" s="112"/>
      <c r="U117" s="39"/>
      <c r="V117" s="277"/>
      <c r="W117" s="38"/>
      <c r="X117" s="39"/>
      <c r="Y117" s="277"/>
      <c r="Z117" s="38"/>
      <c r="AA117" s="39"/>
      <c r="AB117" s="283"/>
      <c r="AC117" s="276"/>
      <c r="AD117" s="36"/>
    </row>
    <row r="118" spans="1:33" ht="11.25" customHeight="1" x14ac:dyDescent="0.15">
      <c r="A118" s="153"/>
      <c r="B118" s="46"/>
      <c r="C118" s="242" t="s">
        <v>56</v>
      </c>
      <c r="D118" s="242"/>
      <c r="E118" s="109"/>
      <c r="F118" s="245"/>
      <c r="G118" s="246"/>
      <c r="H118" s="247"/>
      <c r="I118" s="245"/>
      <c r="J118" s="246"/>
      <c r="K118" s="247"/>
      <c r="L118" s="248"/>
      <c r="M118" s="249"/>
      <c r="N118" s="249"/>
      <c r="O118" s="250"/>
      <c r="P118" s="132"/>
      <c r="Q118" s="155"/>
      <c r="R118" s="242" t="s">
        <v>55</v>
      </c>
      <c r="S118" s="242"/>
      <c r="T118" s="111"/>
      <c r="U118" s="52"/>
      <c r="V118" s="52"/>
      <c r="W118" s="51"/>
      <c r="X118" s="52"/>
      <c r="Y118" s="52"/>
      <c r="Z118" s="51"/>
      <c r="AA118" s="52"/>
      <c r="AB118" s="49"/>
      <c r="AC118" s="48"/>
      <c r="AD118" s="75"/>
    </row>
    <row r="119" spans="1:33" ht="11.85" customHeight="1" x14ac:dyDescent="0.15">
      <c r="A119" s="117"/>
      <c r="B119" s="46"/>
      <c r="C119" s="243"/>
      <c r="D119" s="243"/>
      <c r="E119" s="109"/>
      <c r="F119" s="23"/>
      <c r="G119" s="278">
        <v>775000</v>
      </c>
      <c r="H119" s="22"/>
      <c r="I119" s="23"/>
      <c r="J119" s="278">
        <v>634000</v>
      </c>
      <c r="K119" s="22"/>
      <c r="L119" s="23"/>
      <c r="M119" s="261" t="str">
        <f>IF(G119-J119&lt;0,"△","")</f>
        <v/>
      </c>
      <c r="N119" s="263">
        <f>ABS(G119-J119)</f>
        <v>141000</v>
      </c>
      <c r="O119" s="20"/>
      <c r="P119" s="132"/>
      <c r="Q119" s="155"/>
      <c r="R119" s="243"/>
      <c r="S119" s="243"/>
      <c r="T119" s="109"/>
      <c r="U119" s="23"/>
      <c r="V119" s="257">
        <v>1480000</v>
      </c>
      <c r="W119" s="22"/>
      <c r="X119" s="23"/>
      <c r="Y119" s="257">
        <v>571000</v>
      </c>
      <c r="Z119" s="22"/>
      <c r="AA119" s="23"/>
      <c r="AB119" s="261" t="str">
        <f>IF(V119-Y119&lt;0,"△","")</f>
        <v/>
      </c>
      <c r="AC119" s="263">
        <f>ABS(V119-Y119)</f>
        <v>909000</v>
      </c>
      <c r="AD119" s="44"/>
    </row>
    <row r="120" spans="1:33" ht="11.85" customHeight="1" x14ac:dyDescent="0.15">
      <c r="A120" s="117"/>
      <c r="B120" s="42"/>
      <c r="C120" s="284"/>
      <c r="D120" s="284"/>
      <c r="E120" s="112"/>
      <c r="F120" s="39"/>
      <c r="G120" s="279"/>
      <c r="H120" s="38"/>
      <c r="I120" s="39"/>
      <c r="J120" s="279"/>
      <c r="K120" s="38"/>
      <c r="L120" s="39"/>
      <c r="M120" s="283"/>
      <c r="N120" s="276"/>
      <c r="O120" s="40"/>
      <c r="P120" s="147"/>
      <c r="Q120" s="154"/>
      <c r="R120" s="284"/>
      <c r="S120" s="284"/>
      <c r="T120" s="112"/>
      <c r="U120" s="39"/>
      <c r="V120" s="277"/>
      <c r="W120" s="38"/>
      <c r="X120" s="39"/>
      <c r="Y120" s="277"/>
      <c r="Z120" s="38"/>
      <c r="AA120" s="39"/>
      <c r="AB120" s="283"/>
      <c r="AC120" s="276"/>
      <c r="AD120" s="36"/>
    </row>
    <row r="121" spans="1:33" ht="11.25" customHeight="1" x14ac:dyDescent="0.15">
      <c r="A121" s="153"/>
      <c r="B121" s="34"/>
      <c r="C121" s="242" t="s">
        <v>54</v>
      </c>
      <c r="D121" s="242"/>
      <c r="E121" s="33"/>
      <c r="F121" s="245"/>
      <c r="G121" s="246"/>
      <c r="H121" s="247"/>
      <c r="I121" s="245"/>
      <c r="J121" s="246"/>
      <c r="K121" s="247"/>
      <c r="L121" s="248"/>
      <c r="M121" s="249"/>
      <c r="N121" s="249"/>
      <c r="O121" s="250"/>
      <c r="P121" s="134"/>
      <c r="Q121" s="242" t="s">
        <v>53</v>
      </c>
      <c r="R121" s="242"/>
      <c r="S121" s="71"/>
      <c r="T121" s="109"/>
      <c r="U121" s="69"/>
      <c r="V121" s="69"/>
      <c r="W121" s="68"/>
      <c r="X121" s="69"/>
      <c r="Y121" s="69"/>
      <c r="Z121" s="68"/>
      <c r="AA121" s="69"/>
      <c r="AB121" s="62"/>
      <c r="AC121" s="76"/>
      <c r="AD121" s="47"/>
    </row>
    <row r="122" spans="1:33" ht="11.85" customHeight="1" x14ac:dyDescent="0.15">
      <c r="A122" s="117"/>
      <c r="B122" s="25"/>
      <c r="C122" s="243"/>
      <c r="D122" s="243"/>
      <c r="E122" s="24"/>
      <c r="F122" s="23"/>
      <c r="G122" s="278">
        <v>4623000</v>
      </c>
      <c r="H122" s="22"/>
      <c r="I122" s="23"/>
      <c r="J122" s="278">
        <v>3057000</v>
      </c>
      <c r="K122" s="22"/>
      <c r="L122" s="23"/>
      <c r="M122" s="261" t="str">
        <f>IF(G122-J122&lt;0,"△","")</f>
        <v/>
      </c>
      <c r="N122" s="263">
        <f>ABS(G122-J122)</f>
        <v>1566000</v>
      </c>
      <c r="O122" s="20"/>
      <c r="P122" s="132"/>
      <c r="Q122" s="243"/>
      <c r="R122" s="243"/>
      <c r="S122" s="66"/>
      <c r="T122" s="109"/>
      <c r="U122" s="23"/>
      <c r="V122" s="257">
        <f>V125</f>
        <v>544000</v>
      </c>
      <c r="W122" s="22"/>
      <c r="X122" s="23"/>
      <c r="Y122" s="257">
        <f>Y125</f>
        <v>380000</v>
      </c>
      <c r="Z122" s="22"/>
      <c r="AA122" s="23"/>
      <c r="AB122" s="261" t="str">
        <f>IF(V122-Y122&lt;0,"△","")</f>
        <v/>
      </c>
      <c r="AC122" s="263">
        <f>ABS(V122-Y122)</f>
        <v>164000</v>
      </c>
      <c r="AD122" s="44"/>
    </row>
    <row r="123" spans="1:33" ht="11.85" customHeight="1" x14ac:dyDescent="0.15">
      <c r="A123" s="116"/>
      <c r="B123" s="73"/>
      <c r="C123" s="284"/>
      <c r="D123" s="284"/>
      <c r="E123" s="57"/>
      <c r="F123" s="39"/>
      <c r="G123" s="279"/>
      <c r="H123" s="38"/>
      <c r="I123" s="39"/>
      <c r="J123" s="279"/>
      <c r="K123" s="38"/>
      <c r="L123" s="39"/>
      <c r="M123" s="283"/>
      <c r="N123" s="276"/>
      <c r="O123" s="40"/>
      <c r="P123" s="58"/>
      <c r="Q123" s="284"/>
      <c r="R123" s="284"/>
      <c r="S123" s="61"/>
      <c r="T123" s="112"/>
      <c r="U123" s="39"/>
      <c r="V123" s="277"/>
      <c r="W123" s="38"/>
      <c r="X123" s="39"/>
      <c r="Y123" s="277"/>
      <c r="Z123" s="38"/>
      <c r="AA123" s="39"/>
      <c r="AB123" s="283"/>
      <c r="AC123" s="276"/>
      <c r="AD123" s="36"/>
    </row>
    <row r="124" spans="1:33" ht="11.25" customHeight="1" x14ac:dyDescent="0.15">
      <c r="A124" s="132"/>
      <c r="B124" s="242" t="s">
        <v>52</v>
      </c>
      <c r="C124" s="242"/>
      <c r="D124" s="34"/>
      <c r="E124" s="109"/>
      <c r="F124" s="152"/>
      <c r="G124" s="151"/>
      <c r="H124" s="150"/>
      <c r="I124" s="152"/>
      <c r="J124" s="151"/>
      <c r="K124" s="150"/>
      <c r="L124" s="149"/>
      <c r="M124" s="148"/>
      <c r="N124" s="148"/>
      <c r="O124" s="53"/>
      <c r="P124" s="132"/>
      <c r="Q124" s="71"/>
      <c r="R124" s="242" t="s">
        <v>51</v>
      </c>
      <c r="S124" s="269"/>
      <c r="T124" s="111"/>
      <c r="U124" s="52"/>
      <c r="V124" s="52"/>
      <c r="W124" s="51"/>
      <c r="X124" s="52"/>
      <c r="Y124" s="52"/>
      <c r="Z124" s="51"/>
      <c r="AA124" s="52"/>
      <c r="AB124" s="49"/>
      <c r="AC124" s="48"/>
      <c r="AD124" s="75"/>
    </row>
    <row r="125" spans="1:33" ht="11.85" customHeight="1" x14ac:dyDescent="0.15">
      <c r="A125" s="132"/>
      <c r="B125" s="243"/>
      <c r="C125" s="243"/>
      <c r="D125" s="25"/>
      <c r="E125" s="109"/>
      <c r="F125" s="23"/>
      <c r="G125" s="257">
        <f>G128</f>
        <v>39500000</v>
      </c>
      <c r="H125" s="22"/>
      <c r="I125" s="23"/>
      <c r="J125" s="257">
        <f>J128</f>
        <v>78000000</v>
      </c>
      <c r="K125" s="22"/>
      <c r="L125" s="23"/>
      <c r="M125" s="62" t="str">
        <f>IF(G125-J125&lt;0,"△","")</f>
        <v>△</v>
      </c>
      <c r="N125" s="65">
        <f>ABS(G125-J125)</f>
        <v>38500000</v>
      </c>
      <c r="O125" s="20"/>
      <c r="P125" s="132"/>
      <c r="Q125" s="66"/>
      <c r="R125" s="270"/>
      <c r="S125" s="270"/>
      <c r="T125" s="109"/>
      <c r="U125" s="23"/>
      <c r="V125" s="257">
        <v>544000</v>
      </c>
      <c r="W125" s="22"/>
      <c r="X125" s="23"/>
      <c r="Y125" s="257">
        <v>380000</v>
      </c>
      <c r="Z125" s="22"/>
      <c r="AA125" s="23"/>
      <c r="AB125" s="261" t="str">
        <f>IF(V125-Y125&lt;0,"△","")</f>
        <v/>
      </c>
      <c r="AC125" s="263">
        <f>ABS(V125-Y125)</f>
        <v>164000</v>
      </c>
      <c r="AD125" s="44"/>
    </row>
    <row r="126" spans="1:33" ht="11.85" customHeight="1" x14ac:dyDescent="0.15">
      <c r="A126" s="147"/>
      <c r="B126" s="284"/>
      <c r="C126" s="284"/>
      <c r="D126" s="73"/>
      <c r="E126" s="112"/>
      <c r="F126" s="39"/>
      <c r="G126" s="277"/>
      <c r="H126" s="38"/>
      <c r="I126" s="39"/>
      <c r="J126" s="277"/>
      <c r="K126" s="38"/>
      <c r="L126" s="39"/>
      <c r="M126" s="56"/>
      <c r="N126" s="60"/>
      <c r="O126" s="40"/>
      <c r="P126" s="147"/>
      <c r="Q126" s="61"/>
      <c r="R126" s="271"/>
      <c r="S126" s="271"/>
      <c r="T126" s="112"/>
      <c r="U126" s="39"/>
      <c r="V126" s="277"/>
      <c r="W126" s="38"/>
      <c r="X126" s="39"/>
      <c r="Y126" s="277"/>
      <c r="Z126" s="38"/>
      <c r="AA126" s="39"/>
      <c r="AB126" s="283"/>
      <c r="AC126" s="276"/>
      <c r="AD126" s="36"/>
    </row>
    <row r="127" spans="1:33" ht="11.25" customHeight="1" x14ac:dyDescent="0.15">
      <c r="A127" s="119"/>
      <c r="B127" s="46"/>
      <c r="C127" s="242" t="s">
        <v>50</v>
      </c>
      <c r="D127" s="242"/>
      <c r="E127" s="33"/>
      <c r="F127" s="115"/>
      <c r="G127" s="146"/>
      <c r="H127" s="86"/>
      <c r="I127" s="88"/>
      <c r="J127" s="87"/>
      <c r="K127" s="145"/>
      <c r="L127" s="144"/>
      <c r="M127" s="62"/>
      <c r="N127" s="143"/>
      <c r="O127" s="53"/>
      <c r="P127" s="134"/>
      <c r="Q127" s="243" t="s">
        <v>49</v>
      </c>
      <c r="R127" s="243"/>
      <c r="S127" s="66"/>
      <c r="T127" s="109"/>
      <c r="U127" s="69"/>
      <c r="V127" s="69"/>
      <c r="W127" s="68"/>
      <c r="X127" s="69"/>
      <c r="Y127" s="69"/>
      <c r="Z127" s="68"/>
      <c r="AA127" s="69"/>
      <c r="AB127" s="62"/>
      <c r="AC127" s="76"/>
      <c r="AD127" s="75"/>
    </row>
    <row r="128" spans="1:33" ht="11.85" customHeight="1" x14ac:dyDescent="0.15">
      <c r="A128" s="117"/>
      <c r="B128" s="46"/>
      <c r="C128" s="243"/>
      <c r="D128" s="243"/>
      <c r="E128" s="24"/>
      <c r="F128" s="23"/>
      <c r="G128" s="257">
        <v>39500000</v>
      </c>
      <c r="H128" s="22"/>
      <c r="I128" s="23"/>
      <c r="J128" s="257">
        <v>78000000</v>
      </c>
      <c r="K128" s="22"/>
      <c r="L128" s="23"/>
      <c r="M128" s="261" t="str">
        <f>IF(G128-J128&lt;0,"△","")</f>
        <v>△</v>
      </c>
      <c r="N128" s="263">
        <f>ABS(G128-J128)</f>
        <v>38500000</v>
      </c>
      <c r="O128" s="20"/>
      <c r="P128" s="132"/>
      <c r="Q128" s="243"/>
      <c r="R128" s="243"/>
      <c r="S128" s="66"/>
      <c r="T128" s="109"/>
      <c r="U128" s="23"/>
      <c r="V128" s="257">
        <f>V131+V134+V137+V140+G150+G153+G156+G159</f>
        <v>6715000</v>
      </c>
      <c r="W128" s="22"/>
      <c r="X128" s="23"/>
      <c r="Y128" s="257">
        <f>Y131+Y134+Y137+Y140+J150+J153+J156+J159</f>
        <v>5034000</v>
      </c>
      <c r="Z128" s="22"/>
      <c r="AA128" s="23"/>
      <c r="AB128" s="261" t="str">
        <f>IF(V128-Y128&lt;0,"△","")</f>
        <v/>
      </c>
      <c r="AC128" s="263">
        <f>ABS(V128-Y128)</f>
        <v>1681000</v>
      </c>
      <c r="AD128" s="44"/>
    </row>
    <row r="129" spans="1:30" ht="11.85" customHeight="1" x14ac:dyDescent="0.15">
      <c r="A129" s="116"/>
      <c r="B129" s="42"/>
      <c r="C129" s="284"/>
      <c r="D129" s="284"/>
      <c r="E129" s="57"/>
      <c r="F129" s="39"/>
      <c r="G129" s="277"/>
      <c r="H129" s="38"/>
      <c r="I129" s="39"/>
      <c r="J129" s="277"/>
      <c r="K129" s="38"/>
      <c r="L129" s="39"/>
      <c r="M129" s="283"/>
      <c r="N129" s="276"/>
      <c r="O129" s="40"/>
      <c r="P129" s="58"/>
      <c r="Q129" s="284"/>
      <c r="R129" s="284"/>
      <c r="S129" s="61"/>
      <c r="T129" s="112"/>
      <c r="U129" s="39"/>
      <c r="V129" s="277"/>
      <c r="W129" s="38"/>
      <c r="X129" s="39"/>
      <c r="Y129" s="277"/>
      <c r="Z129" s="38"/>
      <c r="AA129" s="39"/>
      <c r="AB129" s="283"/>
      <c r="AC129" s="276"/>
      <c r="AD129" s="36"/>
    </row>
    <row r="130" spans="1:30" ht="11.25" customHeight="1" x14ac:dyDescent="0.15">
      <c r="A130" s="119"/>
      <c r="B130" s="34"/>
      <c r="C130" s="242"/>
      <c r="D130" s="242"/>
      <c r="E130" s="142"/>
      <c r="F130" s="141"/>
      <c r="G130" s="141"/>
      <c r="H130" s="140"/>
      <c r="I130" s="141"/>
      <c r="J130" s="141"/>
      <c r="K130" s="140"/>
      <c r="L130" s="248"/>
      <c r="M130" s="249"/>
      <c r="N130" s="249"/>
      <c r="O130" s="250"/>
      <c r="P130" s="134"/>
      <c r="Q130" s="71"/>
      <c r="R130" s="242" t="s">
        <v>48</v>
      </c>
      <c r="S130" s="269"/>
      <c r="T130" s="111"/>
      <c r="U130" s="69"/>
      <c r="V130" s="69"/>
      <c r="W130" s="68"/>
      <c r="X130" s="69"/>
      <c r="Y130" s="69"/>
      <c r="Z130" s="68"/>
      <c r="AA130" s="69"/>
      <c r="AB130" s="62"/>
      <c r="AC130" s="76"/>
      <c r="AD130" s="75"/>
    </row>
    <row r="131" spans="1:30" ht="11.85" customHeight="1" x14ac:dyDescent="0.15">
      <c r="A131" s="117"/>
      <c r="B131" s="25"/>
      <c r="C131" s="243"/>
      <c r="D131" s="243"/>
      <c r="E131" s="139"/>
      <c r="F131" s="74"/>
      <c r="G131" s="257"/>
      <c r="H131" s="22"/>
      <c r="I131" s="23"/>
      <c r="J131" s="372"/>
      <c r="K131" s="22"/>
      <c r="L131" s="23"/>
      <c r="M131" s="261" t="str">
        <f>IF(G131-J131&lt;0,"△","")</f>
        <v/>
      </c>
      <c r="N131" s="263"/>
      <c r="O131" s="20"/>
      <c r="P131" s="132"/>
      <c r="Q131" s="66"/>
      <c r="R131" s="270"/>
      <c r="S131" s="270"/>
      <c r="T131" s="109"/>
      <c r="U131" s="23"/>
      <c r="V131" s="257">
        <v>1133000</v>
      </c>
      <c r="W131" s="22"/>
      <c r="X131" s="23"/>
      <c r="Y131" s="257">
        <v>1199000</v>
      </c>
      <c r="Z131" s="22"/>
      <c r="AA131" s="23"/>
      <c r="AB131" s="261" t="str">
        <f>IF(V131-Y131&lt;0,"△","")</f>
        <v>△</v>
      </c>
      <c r="AC131" s="263">
        <f>ABS(V131-Y131)</f>
        <v>66000</v>
      </c>
      <c r="AD131" s="44"/>
    </row>
    <row r="132" spans="1:30" ht="11.85" customHeight="1" x14ac:dyDescent="0.15">
      <c r="A132" s="116"/>
      <c r="B132" s="73"/>
      <c r="C132" s="284"/>
      <c r="D132" s="284"/>
      <c r="E132" s="137"/>
      <c r="F132" s="136"/>
      <c r="G132" s="277"/>
      <c r="H132" s="38"/>
      <c r="I132" s="39"/>
      <c r="J132" s="373"/>
      <c r="K132" s="38"/>
      <c r="L132" s="39"/>
      <c r="M132" s="283"/>
      <c r="N132" s="276"/>
      <c r="O132" s="40"/>
      <c r="P132" s="58"/>
      <c r="Q132" s="61"/>
      <c r="R132" s="271"/>
      <c r="S132" s="271"/>
      <c r="T132" s="112"/>
      <c r="U132" s="39"/>
      <c r="V132" s="277"/>
      <c r="W132" s="38"/>
      <c r="X132" s="39"/>
      <c r="Y132" s="277"/>
      <c r="Z132" s="38"/>
      <c r="AA132" s="39"/>
      <c r="AB132" s="283"/>
      <c r="AC132" s="276"/>
      <c r="AD132" s="36"/>
    </row>
    <row r="133" spans="1:30" ht="11.25" customHeight="1" x14ac:dyDescent="0.15">
      <c r="A133" s="119"/>
      <c r="B133" s="242"/>
      <c r="C133" s="242"/>
      <c r="D133" s="34"/>
      <c r="E133" s="142"/>
      <c r="F133" s="141"/>
      <c r="G133" s="141"/>
      <c r="H133" s="140"/>
      <c r="I133" s="141"/>
      <c r="J133" s="141"/>
      <c r="K133" s="140"/>
      <c r="L133" s="248"/>
      <c r="M133" s="249"/>
      <c r="N133" s="249"/>
      <c r="O133" s="250"/>
      <c r="P133" s="134"/>
      <c r="Q133" s="71"/>
      <c r="R133" s="242" t="s">
        <v>47</v>
      </c>
      <c r="S133" s="269"/>
      <c r="T133" s="111"/>
      <c r="U133" s="69"/>
      <c r="V133" s="69"/>
      <c r="W133" s="68"/>
      <c r="X133" s="69"/>
      <c r="Y133" s="69"/>
      <c r="Z133" s="68"/>
      <c r="AA133" s="69"/>
      <c r="AB133" s="62"/>
      <c r="AC133" s="76"/>
      <c r="AD133" s="75"/>
    </row>
    <row r="134" spans="1:30" ht="11.85" customHeight="1" x14ac:dyDescent="0.15">
      <c r="A134" s="117"/>
      <c r="B134" s="243"/>
      <c r="C134" s="243"/>
      <c r="D134" s="25"/>
      <c r="E134" s="139"/>
      <c r="F134" s="74"/>
      <c r="G134" s="257"/>
      <c r="H134" s="138"/>
      <c r="I134" s="74"/>
      <c r="J134" s="257"/>
      <c r="K134" s="138"/>
      <c r="L134" s="23"/>
      <c r="M134" s="261" t="str">
        <f>IF(G134-J134&lt;0,"△","")</f>
        <v/>
      </c>
      <c r="N134" s="263"/>
      <c r="O134" s="20"/>
      <c r="P134" s="132"/>
      <c r="Q134" s="66"/>
      <c r="R134" s="270"/>
      <c r="S134" s="270"/>
      <c r="T134" s="109"/>
      <c r="U134" s="23"/>
      <c r="V134" s="257">
        <v>1627000</v>
      </c>
      <c r="W134" s="22"/>
      <c r="X134" s="23"/>
      <c r="Y134" s="257">
        <v>2021000</v>
      </c>
      <c r="Z134" s="22"/>
      <c r="AA134" s="23"/>
      <c r="AB134" s="261" t="str">
        <f>IF(V134-Y134&lt;0,"△","")</f>
        <v>△</v>
      </c>
      <c r="AC134" s="263">
        <f>ABS(V134-Y134)</f>
        <v>394000</v>
      </c>
      <c r="AD134" s="44"/>
    </row>
    <row r="135" spans="1:30" ht="11.85" customHeight="1" x14ac:dyDescent="0.15">
      <c r="A135" s="116"/>
      <c r="B135" s="284"/>
      <c r="C135" s="284"/>
      <c r="D135" s="73"/>
      <c r="E135" s="137"/>
      <c r="F135" s="136"/>
      <c r="G135" s="277"/>
      <c r="H135" s="135"/>
      <c r="I135" s="136"/>
      <c r="J135" s="277"/>
      <c r="K135" s="135"/>
      <c r="L135" s="39"/>
      <c r="M135" s="283"/>
      <c r="N135" s="276"/>
      <c r="O135" s="40"/>
      <c r="P135" s="58"/>
      <c r="Q135" s="61"/>
      <c r="R135" s="271"/>
      <c r="S135" s="271"/>
      <c r="T135" s="112"/>
      <c r="U135" s="39"/>
      <c r="V135" s="277"/>
      <c r="W135" s="38"/>
      <c r="X135" s="39"/>
      <c r="Y135" s="277"/>
      <c r="Z135" s="38"/>
      <c r="AA135" s="39"/>
      <c r="AB135" s="283"/>
      <c r="AC135" s="276"/>
      <c r="AD135" s="36"/>
    </row>
    <row r="136" spans="1:30" ht="11.25" customHeight="1" x14ac:dyDescent="0.15">
      <c r="A136" s="119"/>
      <c r="B136" s="55"/>
      <c r="C136" s="242"/>
      <c r="D136" s="242"/>
      <c r="E136" s="79"/>
      <c r="F136" s="52"/>
      <c r="G136" s="52"/>
      <c r="H136" s="51"/>
      <c r="I136" s="52"/>
      <c r="J136" s="52"/>
      <c r="K136" s="51"/>
      <c r="L136" s="52"/>
      <c r="M136" s="49"/>
      <c r="N136" s="48"/>
      <c r="O136" s="53"/>
      <c r="P136" s="134"/>
      <c r="Q136" s="71"/>
      <c r="R136" s="242" t="s">
        <v>46</v>
      </c>
      <c r="S136" s="269"/>
      <c r="T136" s="111"/>
      <c r="U136" s="69"/>
      <c r="V136" s="69"/>
      <c r="W136" s="68"/>
      <c r="X136" s="69"/>
      <c r="Y136" s="69"/>
      <c r="Z136" s="68"/>
      <c r="AA136" s="69"/>
      <c r="AB136" s="62"/>
      <c r="AC136" s="76"/>
      <c r="AD136" s="75"/>
    </row>
    <row r="137" spans="1:30" ht="11.85" customHeight="1" x14ac:dyDescent="0.15">
      <c r="A137" s="117"/>
      <c r="B137" s="133"/>
      <c r="C137" s="243"/>
      <c r="D137" s="243"/>
      <c r="E137" s="24"/>
      <c r="F137" s="23"/>
      <c r="G137" s="257"/>
      <c r="H137" s="22"/>
      <c r="I137" s="23"/>
      <c r="J137" s="372"/>
      <c r="K137" s="22"/>
      <c r="L137" s="23"/>
      <c r="M137" s="261"/>
      <c r="N137" s="263"/>
      <c r="O137" s="20"/>
      <c r="P137" s="132"/>
      <c r="Q137" s="66"/>
      <c r="R137" s="270"/>
      <c r="S137" s="270"/>
      <c r="T137" s="109"/>
      <c r="U137" s="23"/>
      <c r="V137" s="257">
        <v>3413000</v>
      </c>
      <c r="W137" s="22"/>
      <c r="X137" s="23"/>
      <c r="Y137" s="257">
        <v>547000</v>
      </c>
      <c r="Z137" s="22"/>
      <c r="AA137" s="23"/>
      <c r="AB137" s="261" t="str">
        <f>IF(V137-Y137&lt;0,"△","")</f>
        <v/>
      </c>
      <c r="AC137" s="263">
        <f>ABS(V137-Y137)</f>
        <v>2866000</v>
      </c>
      <c r="AD137" s="44"/>
    </row>
    <row r="138" spans="1:30" ht="11.85" customHeight="1" x14ac:dyDescent="0.15">
      <c r="A138" s="116"/>
      <c r="B138" s="131"/>
      <c r="C138" s="284"/>
      <c r="D138" s="284"/>
      <c r="E138" s="57"/>
      <c r="F138" s="39"/>
      <c r="G138" s="277"/>
      <c r="H138" s="38"/>
      <c r="I138" s="39"/>
      <c r="J138" s="373"/>
      <c r="K138" s="38"/>
      <c r="L138" s="39"/>
      <c r="M138" s="283"/>
      <c r="N138" s="276"/>
      <c r="O138" s="40"/>
      <c r="P138" s="58"/>
      <c r="Q138" s="61"/>
      <c r="R138" s="271"/>
      <c r="S138" s="271"/>
      <c r="T138" s="112"/>
      <c r="U138" s="39"/>
      <c r="V138" s="277"/>
      <c r="W138" s="38"/>
      <c r="X138" s="39"/>
      <c r="Y138" s="277"/>
      <c r="Z138" s="38"/>
      <c r="AA138" s="39"/>
      <c r="AB138" s="283"/>
      <c r="AC138" s="276"/>
      <c r="AD138" s="36"/>
    </row>
    <row r="139" spans="1:30" ht="11.25" customHeight="1" x14ac:dyDescent="0.15">
      <c r="A139" s="363" t="s">
        <v>2</v>
      </c>
      <c r="B139" s="364"/>
      <c r="C139" s="364"/>
      <c r="D139" s="364"/>
      <c r="E139" s="365"/>
      <c r="F139" s="52"/>
      <c r="G139" s="52"/>
      <c r="H139" s="51"/>
      <c r="I139" s="52"/>
      <c r="J139" s="52"/>
      <c r="K139" s="51"/>
      <c r="L139" s="52"/>
      <c r="M139" s="49"/>
      <c r="N139" s="48"/>
      <c r="O139" s="53"/>
      <c r="P139" s="130"/>
      <c r="Q139" s="71"/>
      <c r="R139" s="242" t="s">
        <v>45</v>
      </c>
      <c r="S139" s="269"/>
      <c r="T139" s="111"/>
      <c r="U139" s="52"/>
      <c r="V139" s="52"/>
      <c r="W139" s="51"/>
      <c r="X139" s="52"/>
      <c r="Y139" s="52"/>
      <c r="Z139" s="51"/>
      <c r="AA139" s="52"/>
      <c r="AB139" s="49"/>
      <c r="AC139" s="48"/>
      <c r="AD139" s="47"/>
    </row>
    <row r="140" spans="1:30" ht="11.85" customHeight="1" x14ac:dyDescent="0.15">
      <c r="A140" s="366"/>
      <c r="B140" s="367"/>
      <c r="C140" s="367"/>
      <c r="D140" s="367"/>
      <c r="E140" s="368"/>
      <c r="F140" s="23"/>
      <c r="G140" s="278">
        <f>G10+G25+G34+G40+V16+V22+V28+G55+G70+G79+V67+V79+V91+G116+G125</f>
        <v>136000000</v>
      </c>
      <c r="H140" s="22"/>
      <c r="I140" s="23"/>
      <c r="J140" s="278">
        <f>J10+J25+J34+J40+Y16+Y22+Y28+J55+J70+J79+Y67+Y79+Y91+J116+J125</f>
        <v>171790000</v>
      </c>
      <c r="K140" s="22"/>
      <c r="L140" s="23"/>
      <c r="M140" s="261" t="str">
        <f>IF(G140-J140&lt;0,"△","")</f>
        <v>△</v>
      </c>
      <c r="N140" s="263">
        <f>ABS(G140-J140)</f>
        <v>35790000</v>
      </c>
      <c r="O140" s="20"/>
      <c r="P140" s="129"/>
      <c r="Q140" s="66"/>
      <c r="R140" s="270"/>
      <c r="S140" s="270"/>
      <c r="T140" s="109"/>
      <c r="U140" s="23"/>
      <c r="V140" s="257">
        <v>10000</v>
      </c>
      <c r="W140" s="22"/>
      <c r="X140" s="23"/>
      <c r="Y140" s="257">
        <v>439000</v>
      </c>
      <c r="Z140" s="22"/>
      <c r="AA140" s="23"/>
      <c r="AB140" s="261" t="str">
        <f>IF(V140-Y140&lt;0,"△","")</f>
        <v>△</v>
      </c>
      <c r="AC140" s="263">
        <f>ABS(V140-Y140)</f>
        <v>429000</v>
      </c>
      <c r="AD140" s="44"/>
    </row>
    <row r="141" spans="1:30" ht="11.85" customHeight="1" thickBot="1" x14ac:dyDescent="0.2">
      <c r="A141" s="369"/>
      <c r="B141" s="370"/>
      <c r="C141" s="370"/>
      <c r="D141" s="370"/>
      <c r="E141" s="371"/>
      <c r="F141" s="12"/>
      <c r="G141" s="295"/>
      <c r="H141" s="11"/>
      <c r="I141" s="12"/>
      <c r="J141" s="295"/>
      <c r="K141" s="11"/>
      <c r="L141" s="12"/>
      <c r="M141" s="262"/>
      <c r="N141" s="264"/>
      <c r="O141" s="9"/>
      <c r="P141" s="128"/>
      <c r="Q141" s="100"/>
      <c r="R141" s="317"/>
      <c r="S141" s="317"/>
      <c r="T141" s="127"/>
      <c r="U141" s="12"/>
      <c r="V141" s="258"/>
      <c r="W141" s="11"/>
      <c r="X141" s="12"/>
      <c r="Y141" s="258"/>
      <c r="Z141" s="11"/>
      <c r="AA141" s="12"/>
      <c r="AB141" s="262"/>
      <c r="AC141" s="264"/>
      <c r="AD141" s="96"/>
    </row>
    <row r="142" spans="1:30" x14ac:dyDescent="0.15">
      <c r="A142" s="123"/>
      <c r="B142" s="123"/>
      <c r="C142" s="123"/>
      <c r="D142" s="123"/>
      <c r="E142" s="123"/>
      <c r="F142" s="123"/>
      <c r="G142" s="126"/>
      <c r="H142" s="123"/>
      <c r="I142" s="123"/>
      <c r="J142" s="126"/>
      <c r="K142" s="123"/>
      <c r="L142" s="123"/>
      <c r="M142" s="125"/>
      <c r="N142" s="124"/>
      <c r="O142" s="123"/>
      <c r="P142" s="123"/>
      <c r="Q142" s="123"/>
      <c r="R142" s="123"/>
      <c r="S142" s="123"/>
      <c r="T142" s="123"/>
      <c r="U142" s="123"/>
      <c r="V142" s="126"/>
      <c r="W142" s="123"/>
      <c r="X142" s="123"/>
      <c r="Y142" s="126"/>
      <c r="Z142" s="123"/>
      <c r="AA142" s="123"/>
      <c r="AB142" s="125"/>
      <c r="AC142" s="124"/>
      <c r="AD142" s="123"/>
    </row>
    <row r="145" spans="1:30" ht="17.25" customHeight="1" thickBot="1" x14ac:dyDescent="0.2">
      <c r="A145" s="95"/>
      <c r="B145" s="95"/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95"/>
      <c r="T145" s="95"/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</row>
    <row r="146" spans="1:30" ht="8.1" customHeight="1" x14ac:dyDescent="0.15">
      <c r="A146" s="339" t="s">
        <v>43</v>
      </c>
      <c r="B146" s="340"/>
      <c r="C146" s="340"/>
      <c r="D146" s="340"/>
      <c r="E146" s="341"/>
      <c r="F146" s="348" t="s">
        <v>42</v>
      </c>
      <c r="G146" s="348"/>
      <c r="H146" s="349"/>
      <c r="I146" s="348" t="s">
        <v>41</v>
      </c>
      <c r="J146" s="348"/>
      <c r="K146" s="349"/>
      <c r="L146" s="348" t="s">
        <v>44</v>
      </c>
      <c r="M146" s="348"/>
      <c r="N146" s="348"/>
      <c r="O146" s="354"/>
      <c r="P146" s="340" t="s">
        <v>43</v>
      </c>
      <c r="Q146" s="340"/>
      <c r="R146" s="340"/>
      <c r="S146" s="340"/>
      <c r="T146" s="341"/>
      <c r="U146" s="348" t="s">
        <v>42</v>
      </c>
      <c r="V146" s="348"/>
      <c r="W146" s="349"/>
      <c r="X146" s="348" t="s">
        <v>41</v>
      </c>
      <c r="Y146" s="348"/>
      <c r="Z146" s="349"/>
      <c r="AA146" s="357" t="s">
        <v>40</v>
      </c>
      <c r="AB146" s="348"/>
      <c r="AC146" s="348"/>
      <c r="AD146" s="358"/>
    </row>
    <row r="147" spans="1:30" ht="11.25" customHeight="1" x14ac:dyDescent="0.15">
      <c r="A147" s="342"/>
      <c r="B147" s="343"/>
      <c r="C147" s="343"/>
      <c r="D147" s="343"/>
      <c r="E147" s="344"/>
      <c r="F147" s="350"/>
      <c r="G147" s="350"/>
      <c r="H147" s="351"/>
      <c r="I147" s="350"/>
      <c r="J147" s="350"/>
      <c r="K147" s="351"/>
      <c r="L147" s="350"/>
      <c r="M147" s="350"/>
      <c r="N147" s="350"/>
      <c r="O147" s="355"/>
      <c r="P147" s="343"/>
      <c r="Q147" s="343"/>
      <c r="R147" s="343"/>
      <c r="S147" s="343"/>
      <c r="T147" s="344"/>
      <c r="U147" s="350"/>
      <c r="V147" s="350"/>
      <c r="W147" s="351"/>
      <c r="X147" s="350"/>
      <c r="Y147" s="350"/>
      <c r="Z147" s="351"/>
      <c r="AA147" s="359"/>
      <c r="AB147" s="350"/>
      <c r="AC147" s="350"/>
      <c r="AD147" s="360"/>
    </row>
    <row r="148" spans="1:30" ht="11.25" customHeight="1" x14ac:dyDescent="0.15">
      <c r="A148" s="345"/>
      <c r="B148" s="346"/>
      <c r="C148" s="346"/>
      <c r="D148" s="346"/>
      <c r="E148" s="347"/>
      <c r="F148" s="352"/>
      <c r="G148" s="352"/>
      <c r="H148" s="353"/>
      <c r="I148" s="352"/>
      <c r="J148" s="352"/>
      <c r="K148" s="353"/>
      <c r="L148" s="352"/>
      <c r="M148" s="352"/>
      <c r="N148" s="352"/>
      <c r="O148" s="356"/>
      <c r="P148" s="346"/>
      <c r="Q148" s="346"/>
      <c r="R148" s="346"/>
      <c r="S148" s="346"/>
      <c r="T148" s="347"/>
      <c r="U148" s="352"/>
      <c r="V148" s="352"/>
      <c r="W148" s="353"/>
      <c r="X148" s="352"/>
      <c r="Y148" s="352"/>
      <c r="Z148" s="353"/>
      <c r="AA148" s="361"/>
      <c r="AB148" s="352"/>
      <c r="AC148" s="352"/>
      <c r="AD148" s="362"/>
    </row>
    <row r="149" spans="1:30" s="84" customFormat="1" ht="8.4499999999999993" customHeight="1" x14ac:dyDescent="0.15">
      <c r="A149" s="35"/>
      <c r="B149" s="66"/>
      <c r="C149" s="242" t="s">
        <v>39</v>
      </c>
      <c r="D149" s="269"/>
      <c r="E149" s="108"/>
      <c r="F149" s="335" t="s">
        <v>37</v>
      </c>
      <c r="G149" s="336"/>
      <c r="H149" s="337"/>
      <c r="I149" s="335" t="s">
        <v>37</v>
      </c>
      <c r="J149" s="336"/>
      <c r="K149" s="337"/>
      <c r="L149" s="324" t="s">
        <v>37</v>
      </c>
      <c r="M149" s="325"/>
      <c r="N149" s="325"/>
      <c r="O149" s="326"/>
      <c r="P149" s="122"/>
      <c r="Q149" s="269" t="s">
        <v>38</v>
      </c>
      <c r="R149" s="269"/>
      <c r="S149" s="71"/>
      <c r="T149" s="108"/>
      <c r="U149" s="335" t="s">
        <v>37</v>
      </c>
      <c r="V149" s="336"/>
      <c r="W149" s="337"/>
      <c r="X149" s="335" t="s">
        <v>37</v>
      </c>
      <c r="Y149" s="336"/>
      <c r="Z149" s="337"/>
      <c r="AA149" s="324" t="s">
        <v>37</v>
      </c>
      <c r="AB149" s="325"/>
      <c r="AC149" s="325"/>
      <c r="AD149" s="338"/>
    </row>
    <row r="150" spans="1:30" ht="11.85" customHeight="1" x14ac:dyDescent="0.15">
      <c r="A150" s="117"/>
      <c r="B150" s="63"/>
      <c r="C150" s="270"/>
      <c r="D150" s="270"/>
      <c r="E150" s="24"/>
      <c r="F150" s="23"/>
      <c r="G150" s="257">
        <v>532000</v>
      </c>
      <c r="H150" s="22"/>
      <c r="I150" s="23"/>
      <c r="J150" s="257">
        <v>342000</v>
      </c>
      <c r="K150" s="22"/>
      <c r="L150" s="23"/>
      <c r="M150" s="261" t="str">
        <f>IF(G150-J150&lt;0,"△","")</f>
        <v/>
      </c>
      <c r="N150" s="263">
        <f>ABS(G150-J150)</f>
        <v>190000</v>
      </c>
      <c r="O150" s="20"/>
      <c r="P150" s="121"/>
      <c r="Q150" s="270"/>
      <c r="R150" s="270"/>
      <c r="S150" s="66"/>
      <c r="T150" s="45"/>
      <c r="U150" s="23"/>
      <c r="V150" s="257">
        <f>V153</f>
        <v>34857000</v>
      </c>
      <c r="W150" s="22"/>
      <c r="X150" s="23"/>
      <c r="Y150" s="257">
        <f>Y153</f>
        <v>50598000</v>
      </c>
      <c r="Z150" s="22"/>
      <c r="AA150" s="21"/>
      <c r="AB150" s="261" t="str">
        <f>IF(V150-Y150&lt;0,"△","")</f>
        <v>△</v>
      </c>
      <c r="AC150" s="263">
        <f>ABS(V150-Y150)</f>
        <v>15741000</v>
      </c>
      <c r="AD150" s="44"/>
    </row>
    <row r="151" spans="1:30" ht="11.85" customHeight="1" x14ac:dyDescent="0.15">
      <c r="A151" s="116"/>
      <c r="B151" s="58"/>
      <c r="C151" s="271"/>
      <c r="D151" s="271"/>
      <c r="E151" s="57"/>
      <c r="F151" s="39"/>
      <c r="G151" s="277"/>
      <c r="H151" s="38"/>
      <c r="I151" s="39"/>
      <c r="J151" s="277"/>
      <c r="K151" s="38"/>
      <c r="L151" s="39"/>
      <c r="M151" s="283"/>
      <c r="N151" s="276"/>
      <c r="O151" s="40"/>
      <c r="P151" s="120"/>
      <c r="Q151" s="271"/>
      <c r="R151" s="271"/>
      <c r="S151" s="61"/>
      <c r="T151" s="41"/>
      <c r="U151" s="39"/>
      <c r="V151" s="277"/>
      <c r="W151" s="38"/>
      <c r="X151" s="39"/>
      <c r="Y151" s="277"/>
      <c r="Z151" s="38"/>
      <c r="AA151" s="37"/>
      <c r="AB151" s="283"/>
      <c r="AC151" s="276"/>
      <c r="AD151" s="36"/>
    </row>
    <row r="152" spans="1:30" s="84" customFormat="1" ht="8.4499999999999993" customHeight="1" x14ac:dyDescent="0.15">
      <c r="A152" s="119"/>
      <c r="B152" s="66"/>
      <c r="C152" s="243" t="s">
        <v>36</v>
      </c>
      <c r="D152" s="270"/>
      <c r="E152" s="89"/>
      <c r="I152" s="118"/>
      <c r="L152" s="118"/>
      <c r="O152" s="70"/>
      <c r="P152" s="103"/>
      <c r="Q152" s="66"/>
      <c r="R152" s="243" t="s">
        <v>7</v>
      </c>
      <c r="S152" s="243"/>
      <c r="T152" s="45"/>
      <c r="U152" s="329"/>
      <c r="V152" s="330"/>
      <c r="W152" s="331"/>
      <c r="X152" s="329"/>
      <c r="Y152" s="330"/>
      <c r="Z152" s="331"/>
      <c r="AA152" s="332"/>
      <c r="AB152" s="333"/>
      <c r="AC152" s="333"/>
      <c r="AD152" s="334"/>
    </row>
    <row r="153" spans="1:30" ht="11.85" customHeight="1" x14ac:dyDescent="0.15">
      <c r="A153" s="117"/>
      <c r="B153" s="63"/>
      <c r="C153" s="270"/>
      <c r="D153" s="270"/>
      <c r="E153" s="24"/>
      <c r="G153" s="257">
        <v>0</v>
      </c>
      <c r="H153" s="22"/>
      <c r="I153" s="23"/>
      <c r="J153" s="257">
        <v>140000</v>
      </c>
      <c r="K153" s="22"/>
      <c r="L153" s="23"/>
      <c r="M153" s="261" t="str">
        <f>IF(G153-J153&lt;0,"△","")</f>
        <v>△</v>
      </c>
      <c r="N153" s="263">
        <f>ABS(G153-J153)</f>
        <v>140000</v>
      </c>
      <c r="O153" s="20"/>
      <c r="P153" s="103"/>
      <c r="Q153" s="66"/>
      <c r="R153" s="243"/>
      <c r="S153" s="243"/>
      <c r="T153" s="45"/>
      <c r="U153" s="23"/>
      <c r="V153" s="257">
        <v>34857000</v>
      </c>
      <c r="W153" s="22"/>
      <c r="X153" s="23"/>
      <c r="Y153" s="257">
        <v>50598000</v>
      </c>
      <c r="Z153" s="22"/>
      <c r="AA153" s="21"/>
      <c r="AB153" s="261" t="str">
        <f>IF(V153-Y153&lt;0,"△","")</f>
        <v>△</v>
      </c>
      <c r="AC153" s="263">
        <f>ABS(V153-Y153)</f>
        <v>15741000</v>
      </c>
      <c r="AD153" s="44"/>
    </row>
    <row r="154" spans="1:30" ht="11.85" customHeight="1" x14ac:dyDescent="0.15">
      <c r="A154" s="116"/>
      <c r="B154" s="58"/>
      <c r="C154" s="271"/>
      <c r="D154" s="271"/>
      <c r="E154" s="57"/>
      <c r="F154" s="39"/>
      <c r="G154" s="277"/>
      <c r="H154" s="38"/>
      <c r="I154" s="39"/>
      <c r="J154" s="277"/>
      <c r="K154" s="38"/>
      <c r="L154" s="39"/>
      <c r="M154" s="283"/>
      <c r="N154" s="276"/>
      <c r="O154" s="40"/>
      <c r="P154" s="102"/>
      <c r="Q154" s="61"/>
      <c r="R154" s="284"/>
      <c r="S154" s="284"/>
      <c r="T154" s="41"/>
      <c r="U154" s="39"/>
      <c r="V154" s="277"/>
      <c r="W154" s="38"/>
      <c r="X154" s="39"/>
      <c r="Y154" s="277"/>
      <c r="Z154" s="38"/>
      <c r="AA154" s="37"/>
      <c r="AB154" s="283"/>
      <c r="AC154" s="276"/>
      <c r="AD154" s="36"/>
    </row>
    <row r="155" spans="1:30" ht="11.25" customHeight="1" x14ac:dyDescent="0.15">
      <c r="A155" s="35"/>
      <c r="B155" s="83"/>
      <c r="C155" s="242" t="s">
        <v>35</v>
      </c>
      <c r="D155" s="269"/>
      <c r="E155" s="111"/>
      <c r="F155" s="69"/>
      <c r="G155" s="69"/>
      <c r="H155" s="68"/>
      <c r="I155" s="69"/>
      <c r="J155" s="69"/>
      <c r="K155" s="68"/>
      <c r="L155" s="69"/>
      <c r="M155" s="62"/>
      <c r="N155" s="76"/>
      <c r="O155" s="53"/>
      <c r="P155" s="104"/>
      <c r="Q155" s="55"/>
      <c r="R155" s="270"/>
      <c r="S155" s="270"/>
      <c r="T155" s="111"/>
      <c r="U155" s="115"/>
      <c r="V155" s="87"/>
      <c r="W155" s="86"/>
      <c r="X155" s="88"/>
      <c r="Y155" s="87"/>
      <c r="Z155" s="86"/>
      <c r="AA155" s="67"/>
      <c r="AB155" s="62"/>
      <c r="AC155" s="76"/>
      <c r="AD155" s="47"/>
    </row>
    <row r="156" spans="1:30" ht="11.85" customHeight="1" x14ac:dyDescent="0.15">
      <c r="A156" s="26"/>
      <c r="B156" s="63"/>
      <c r="C156" s="270"/>
      <c r="D156" s="270"/>
      <c r="E156" s="109"/>
      <c r="F156" s="23"/>
      <c r="G156" s="257">
        <v>0</v>
      </c>
      <c r="H156" s="22"/>
      <c r="I156" s="23"/>
      <c r="J156" s="257">
        <v>206000</v>
      </c>
      <c r="K156" s="22"/>
      <c r="L156" s="23"/>
      <c r="M156" s="261" t="str">
        <f>IF(G156-J156&lt;0,"△","")</f>
        <v>△</v>
      </c>
      <c r="N156" s="263">
        <f>ABS(G156-J156)</f>
        <v>206000</v>
      </c>
      <c r="O156" s="20"/>
      <c r="P156" s="103"/>
      <c r="Q156" s="46"/>
      <c r="R156" s="270"/>
      <c r="S156" s="270"/>
      <c r="T156" s="109"/>
      <c r="U156" s="23"/>
      <c r="V156" s="257"/>
      <c r="W156" s="22"/>
      <c r="X156" s="23"/>
      <c r="Y156" s="257"/>
      <c r="Z156" s="22"/>
      <c r="AA156" s="21"/>
      <c r="AB156" s="261"/>
      <c r="AC156" s="263"/>
      <c r="AD156" s="44"/>
    </row>
    <row r="157" spans="1:30" ht="11.85" customHeight="1" x14ac:dyDescent="0.15">
      <c r="A157" s="43"/>
      <c r="B157" s="58"/>
      <c r="C157" s="271"/>
      <c r="D157" s="271"/>
      <c r="E157" s="112"/>
      <c r="F157" s="39"/>
      <c r="G157" s="277"/>
      <c r="H157" s="38"/>
      <c r="I157" s="39"/>
      <c r="J157" s="277"/>
      <c r="K157" s="38"/>
      <c r="L157" s="39"/>
      <c r="M157" s="283"/>
      <c r="N157" s="276"/>
      <c r="O157" s="40"/>
      <c r="P157" s="102"/>
      <c r="Q157" s="42"/>
      <c r="R157" s="271"/>
      <c r="S157" s="271"/>
      <c r="T157" s="112"/>
      <c r="U157" s="39"/>
      <c r="V157" s="277"/>
      <c r="W157" s="38"/>
      <c r="X157" s="39"/>
      <c r="Y157" s="277"/>
      <c r="Z157" s="38"/>
      <c r="AA157" s="37"/>
      <c r="AB157" s="283"/>
      <c r="AC157" s="276"/>
      <c r="AD157" s="36"/>
    </row>
    <row r="158" spans="1:30" ht="11.25" customHeight="1" x14ac:dyDescent="0.15">
      <c r="A158" s="35"/>
      <c r="B158" s="83"/>
      <c r="C158" s="242" t="s">
        <v>34</v>
      </c>
      <c r="D158" s="269"/>
      <c r="E158" s="111"/>
      <c r="F158" s="69"/>
      <c r="G158" s="69"/>
      <c r="H158" s="68"/>
      <c r="I158" s="69"/>
      <c r="J158" s="69"/>
      <c r="K158" s="68"/>
      <c r="L158" s="69"/>
      <c r="M158" s="62"/>
      <c r="N158" s="76"/>
      <c r="O158" s="53"/>
      <c r="P158" s="104"/>
      <c r="Q158" s="71"/>
      <c r="R158" s="242"/>
      <c r="S158" s="242"/>
      <c r="T158" s="54"/>
      <c r="U158" s="52"/>
      <c r="V158" s="52"/>
      <c r="W158" s="51"/>
      <c r="X158" s="52"/>
      <c r="Y158" s="52"/>
      <c r="Z158" s="51"/>
      <c r="AA158" s="52"/>
      <c r="AB158" s="49"/>
      <c r="AC158" s="48"/>
      <c r="AD158" s="47"/>
    </row>
    <row r="159" spans="1:30" ht="11.85" customHeight="1" x14ac:dyDescent="0.15">
      <c r="A159" s="26"/>
      <c r="B159" s="63"/>
      <c r="C159" s="270"/>
      <c r="D159" s="270"/>
      <c r="E159" s="109"/>
      <c r="F159" s="23"/>
      <c r="G159" s="257">
        <v>0</v>
      </c>
      <c r="H159" s="22"/>
      <c r="I159" s="23"/>
      <c r="J159" s="257">
        <v>140000</v>
      </c>
      <c r="K159" s="22"/>
      <c r="L159" s="23"/>
      <c r="M159" s="261" t="str">
        <f>IF(G159-J159&lt;0,"△","")</f>
        <v>△</v>
      </c>
      <c r="N159" s="263">
        <f>ABS(G159-J159)</f>
        <v>140000</v>
      </c>
      <c r="O159" s="20"/>
      <c r="P159" s="103"/>
      <c r="Q159" s="66"/>
      <c r="R159" s="243"/>
      <c r="S159" s="243"/>
      <c r="T159" s="45"/>
      <c r="U159" s="23"/>
      <c r="V159" s="257"/>
      <c r="W159" s="22"/>
      <c r="X159" s="23"/>
      <c r="Y159" s="257"/>
      <c r="Z159" s="22"/>
      <c r="AA159" s="23"/>
      <c r="AB159" s="261"/>
      <c r="AC159" s="263"/>
      <c r="AD159" s="44"/>
    </row>
    <row r="160" spans="1:30" ht="11.85" customHeight="1" x14ac:dyDescent="0.15">
      <c r="A160" s="43"/>
      <c r="B160" s="58"/>
      <c r="C160" s="271"/>
      <c r="D160" s="271"/>
      <c r="E160" s="112"/>
      <c r="F160" s="39"/>
      <c r="G160" s="277"/>
      <c r="H160" s="38"/>
      <c r="I160" s="39"/>
      <c r="J160" s="277"/>
      <c r="K160" s="38"/>
      <c r="L160" s="39"/>
      <c r="M160" s="283"/>
      <c r="N160" s="276"/>
      <c r="O160" s="40"/>
      <c r="P160" s="102"/>
      <c r="Q160" s="61"/>
      <c r="R160" s="284"/>
      <c r="S160" s="284"/>
      <c r="T160" s="41"/>
      <c r="U160" s="39"/>
      <c r="V160" s="277"/>
      <c r="W160" s="38"/>
      <c r="X160" s="39"/>
      <c r="Y160" s="277"/>
      <c r="Z160" s="38"/>
      <c r="AA160" s="39"/>
      <c r="AB160" s="283"/>
      <c r="AC160" s="276"/>
      <c r="AD160" s="36"/>
    </row>
    <row r="161" spans="1:30" ht="11.25" customHeight="1" x14ac:dyDescent="0.15">
      <c r="A161" s="35"/>
      <c r="B161" s="269" t="s">
        <v>33</v>
      </c>
      <c r="C161" s="269"/>
      <c r="D161" s="34"/>
      <c r="E161" s="111"/>
      <c r="F161" s="107"/>
      <c r="G161" s="106"/>
      <c r="H161" s="105"/>
      <c r="I161" s="107"/>
      <c r="J161" s="106"/>
      <c r="K161" s="105"/>
      <c r="L161" s="114"/>
      <c r="M161" s="113"/>
      <c r="N161" s="113"/>
      <c r="O161" s="70"/>
      <c r="P161" s="104"/>
      <c r="Q161" s="269"/>
      <c r="R161" s="269"/>
      <c r="S161" s="71"/>
      <c r="T161" s="54"/>
      <c r="U161" s="52"/>
      <c r="V161" s="52"/>
      <c r="W161" s="51"/>
      <c r="X161" s="52"/>
      <c r="Y161" s="52"/>
      <c r="Z161" s="51"/>
      <c r="AA161" s="52"/>
      <c r="AB161" s="49"/>
      <c r="AC161" s="48"/>
      <c r="AD161" s="47"/>
    </row>
    <row r="162" spans="1:30" ht="11.85" customHeight="1" x14ac:dyDescent="0.15">
      <c r="A162" s="26"/>
      <c r="B162" s="270"/>
      <c r="C162" s="270"/>
      <c r="D162" s="25"/>
      <c r="E162" s="109"/>
      <c r="F162" s="23"/>
      <c r="G162" s="257">
        <f>G165</f>
        <v>1050000</v>
      </c>
      <c r="H162" s="22"/>
      <c r="I162" s="23"/>
      <c r="J162" s="257">
        <f>J165</f>
        <v>612000</v>
      </c>
      <c r="K162" s="22"/>
      <c r="L162" s="23"/>
      <c r="M162" s="261" t="str">
        <f>IF(G162-J162&lt;0,"△","")</f>
        <v/>
      </c>
      <c r="N162" s="263">
        <f>ABS(G162-J162)</f>
        <v>438000</v>
      </c>
      <c r="O162" s="20"/>
      <c r="P162" s="103"/>
      <c r="Q162" s="270"/>
      <c r="R162" s="270"/>
      <c r="S162" s="66"/>
      <c r="T162" s="45"/>
      <c r="U162" s="23"/>
      <c r="V162" s="257"/>
      <c r="W162" s="22"/>
      <c r="X162" s="23"/>
      <c r="Y162" s="257"/>
      <c r="Z162" s="22"/>
      <c r="AA162" s="23"/>
      <c r="AB162" s="261"/>
      <c r="AC162" s="263"/>
      <c r="AD162" s="44"/>
    </row>
    <row r="163" spans="1:30" ht="11.85" customHeight="1" x14ac:dyDescent="0.15">
      <c r="A163" s="43"/>
      <c r="B163" s="271"/>
      <c r="C163" s="271"/>
      <c r="D163" s="73"/>
      <c r="E163" s="112"/>
      <c r="F163" s="39"/>
      <c r="G163" s="277"/>
      <c r="H163" s="38"/>
      <c r="I163" s="39"/>
      <c r="J163" s="277"/>
      <c r="K163" s="38"/>
      <c r="L163" s="39"/>
      <c r="M163" s="283"/>
      <c r="N163" s="276"/>
      <c r="O163" s="40"/>
      <c r="P163" s="102"/>
      <c r="Q163" s="271"/>
      <c r="R163" s="271"/>
      <c r="S163" s="61"/>
      <c r="T163" s="41"/>
      <c r="U163" s="39"/>
      <c r="V163" s="277"/>
      <c r="W163" s="38"/>
      <c r="X163" s="39"/>
      <c r="Y163" s="277"/>
      <c r="Z163" s="38"/>
      <c r="AA163" s="39"/>
      <c r="AB163" s="283"/>
      <c r="AC163" s="276"/>
      <c r="AD163" s="36"/>
    </row>
    <row r="164" spans="1:30" ht="11.25" customHeight="1" x14ac:dyDescent="0.15">
      <c r="A164" s="35"/>
      <c r="B164" s="71"/>
      <c r="C164" s="242" t="s">
        <v>32</v>
      </c>
      <c r="D164" s="269"/>
      <c r="E164" s="109"/>
      <c r="F164" s="52"/>
      <c r="G164" s="52"/>
      <c r="H164" s="51"/>
      <c r="I164" s="52"/>
      <c r="J164" s="52"/>
      <c r="K164" s="51"/>
      <c r="L164" s="52"/>
      <c r="M164" s="49"/>
      <c r="N164" s="48"/>
      <c r="O164" s="70"/>
      <c r="P164" s="104"/>
      <c r="Q164" s="55"/>
      <c r="R164" s="242"/>
      <c r="S164" s="269"/>
      <c r="T164" s="54"/>
      <c r="U164" s="52"/>
      <c r="V164" s="52"/>
      <c r="W164" s="51"/>
      <c r="X164" s="52"/>
      <c r="Y164" s="52"/>
      <c r="Z164" s="51"/>
      <c r="AA164" s="52"/>
      <c r="AB164" s="49"/>
      <c r="AC164" s="48"/>
      <c r="AD164" s="47"/>
    </row>
    <row r="165" spans="1:30" ht="11.85" customHeight="1" x14ac:dyDescent="0.15">
      <c r="A165" s="26"/>
      <c r="B165" s="66"/>
      <c r="C165" s="270"/>
      <c r="D165" s="270"/>
      <c r="E165" s="109"/>
      <c r="F165" s="23"/>
      <c r="G165" s="257">
        <v>1050000</v>
      </c>
      <c r="H165" s="22"/>
      <c r="I165" s="23"/>
      <c r="J165" s="257">
        <v>612000</v>
      </c>
      <c r="K165" s="22"/>
      <c r="L165" s="23"/>
      <c r="M165" s="261" t="str">
        <f>IF(G165-J165&lt;0,"△","")</f>
        <v/>
      </c>
      <c r="N165" s="263">
        <f>ABS(G165-J165)</f>
        <v>438000</v>
      </c>
      <c r="O165" s="20"/>
      <c r="P165" s="103"/>
      <c r="Q165" s="46"/>
      <c r="R165" s="270"/>
      <c r="S165" s="270"/>
      <c r="T165" s="45"/>
      <c r="U165" s="23"/>
      <c r="V165" s="23"/>
      <c r="W165" s="22"/>
      <c r="X165" s="23"/>
      <c r="Y165" s="23"/>
      <c r="Z165" s="22"/>
      <c r="AA165" s="23"/>
      <c r="AB165" s="62"/>
      <c r="AC165" s="65"/>
      <c r="AD165" s="44"/>
    </row>
    <row r="166" spans="1:30" ht="11.85" customHeight="1" x14ac:dyDescent="0.15">
      <c r="A166" s="43"/>
      <c r="B166" s="61"/>
      <c r="C166" s="271"/>
      <c r="D166" s="271"/>
      <c r="E166" s="112"/>
      <c r="F166" s="39"/>
      <c r="G166" s="277"/>
      <c r="H166" s="38"/>
      <c r="I166" s="39"/>
      <c r="J166" s="277"/>
      <c r="K166" s="38"/>
      <c r="L166" s="39"/>
      <c r="M166" s="283"/>
      <c r="N166" s="276"/>
      <c r="O166" s="40"/>
      <c r="P166" s="102"/>
      <c r="Q166" s="42"/>
      <c r="R166" s="271"/>
      <c r="S166" s="271"/>
      <c r="T166" s="41"/>
      <c r="U166" s="39"/>
      <c r="V166" s="39"/>
      <c r="W166" s="38"/>
      <c r="X166" s="39"/>
      <c r="Y166" s="72"/>
      <c r="Z166" s="38"/>
      <c r="AA166" s="39"/>
      <c r="AB166" s="56"/>
      <c r="AC166" s="60"/>
      <c r="AD166" s="36"/>
    </row>
    <row r="167" spans="1:30" ht="11.25" customHeight="1" x14ac:dyDescent="0.15">
      <c r="A167" s="35"/>
      <c r="B167" s="242" t="s">
        <v>31</v>
      </c>
      <c r="C167" s="242"/>
      <c r="D167" s="71"/>
      <c r="E167" s="109"/>
      <c r="F167" s="52"/>
      <c r="G167" s="52"/>
      <c r="H167" s="51"/>
      <c r="I167" s="52"/>
      <c r="J167" s="52"/>
      <c r="K167" s="51"/>
      <c r="L167" s="52"/>
      <c r="M167" s="49"/>
      <c r="N167" s="48"/>
      <c r="O167" s="70"/>
      <c r="P167" s="104"/>
      <c r="Q167" s="242"/>
      <c r="R167" s="242"/>
      <c r="S167" s="71"/>
      <c r="T167" s="54"/>
      <c r="U167" s="52"/>
      <c r="V167" s="52"/>
      <c r="W167" s="51"/>
      <c r="X167" s="52"/>
      <c r="Y167" s="52"/>
      <c r="Z167" s="51"/>
      <c r="AA167" s="52"/>
      <c r="AB167" s="49"/>
      <c r="AC167" s="48"/>
      <c r="AD167" s="47"/>
    </row>
    <row r="168" spans="1:30" ht="11.85" customHeight="1" x14ac:dyDescent="0.15">
      <c r="A168" s="26"/>
      <c r="B168" s="243"/>
      <c r="C168" s="243"/>
      <c r="D168" s="66"/>
      <c r="E168" s="109"/>
      <c r="F168" s="23"/>
      <c r="G168" s="257">
        <f>G171+G174+G177+G180+G183</f>
        <v>4260000</v>
      </c>
      <c r="H168" s="22"/>
      <c r="I168" s="23"/>
      <c r="J168" s="257">
        <f>J171+J174+J177+J180+J183</f>
        <v>4220000</v>
      </c>
      <c r="K168" s="22"/>
      <c r="L168" s="23"/>
      <c r="M168" s="261" t="str">
        <f>IF(G168-J168&lt;0,"△","")</f>
        <v/>
      </c>
      <c r="N168" s="263">
        <f>ABS(G168-J168)</f>
        <v>40000</v>
      </c>
      <c r="O168" s="20"/>
      <c r="P168" s="103"/>
      <c r="Q168" s="243"/>
      <c r="R168" s="243"/>
      <c r="S168" s="66"/>
      <c r="T168" s="45"/>
      <c r="U168" s="23"/>
      <c r="V168" s="23"/>
      <c r="W168" s="22"/>
      <c r="X168" s="23"/>
      <c r="Y168" s="23"/>
      <c r="Z168" s="22"/>
      <c r="AA168" s="23"/>
      <c r="AB168" s="62"/>
      <c r="AC168" s="65"/>
      <c r="AD168" s="44"/>
    </row>
    <row r="169" spans="1:30" ht="11.85" customHeight="1" x14ac:dyDescent="0.15">
      <c r="A169" s="43"/>
      <c r="B169" s="284"/>
      <c r="C169" s="284"/>
      <c r="D169" s="61"/>
      <c r="E169" s="112"/>
      <c r="F169" s="39"/>
      <c r="G169" s="277"/>
      <c r="H169" s="38"/>
      <c r="I169" s="39"/>
      <c r="J169" s="277"/>
      <c r="K169" s="38"/>
      <c r="L169" s="39"/>
      <c r="M169" s="283"/>
      <c r="N169" s="276"/>
      <c r="O169" s="20"/>
      <c r="P169" s="102"/>
      <c r="Q169" s="284"/>
      <c r="R169" s="284"/>
      <c r="S169" s="61"/>
      <c r="T169" s="41"/>
      <c r="U169" s="39"/>
      <c r="V169" s="39"/>
      <c r="W169" s="38"/>
      <c r="X169" s="39"/>
      <c r="Y169" s="39"/>
      <c r="Z169" s="38"/>
      <c r="AA169" s="39"/>
      <c r="AB169" s="56"/>
      <c r="AC169" s="60"/>
      <c r="AD169" s="36"/>
    </row>
    <row r="170" spans="1:30" ht="11.25" customHeight="1" x14ac:dyDescent="0.15">
      <c r="A170" s="35"/>
      <c r="B170" s="66"/>
      <c r="C170" s="242" t="s">
        <v>30</v>
      </c>
      <c r="D170" s="311"/>
      <c r="E170" s="109"/>
      <c r="F170" s="52"/>
      <c r="G170" s="52"/>
      <c r="H170" s="51"/>
      <c r="I170" s="52"/>
      <c r="J170" s="52"/>
      <c r="K170" s="51"/>
      <c r="L170" s="52"/>
      <c r="M170" s="49"/>
      <c r="N170" s="48"/>
      <c r="O170" s="53"/>
      <c r="P170" s="104"/>
      <c r="Q170" s="55"/>
      <c r="R170" s="269"/>
      <c r="S170" s="269"/>
      <c r="T170" s="54"/>
      <c r="U170" s="52"/>
      <c r="V170" s="52"/>
      <c r="W170" s="51"/>
      <c r="X170" s="52"/>
      <c r="Y170" s="52"/>
      <c r="Z170" s="51"/>
      <c r="AA170" s="52"/>
      <c r="AB170" s="49"/>
      <c r="AC170" s="48"/>
      <c r="AD170" s="47"/>
    </row>
    <row r="171" spans="1:30" ht="11.85" customHeight="1" x14ac:dyDescent="0.15">
      <c r="A171" s="26"/>
      <c r="B171" s="66"/>
      <c r="C171" s="327"/>
      <c r="D171" s="327"/>
      <c r="E171" s="45"/>
      <c r="F171" s="23"/>
      <c r="G171" s="257">
        <v>1601000</v>
      </c>
      <c r="H171" s="22"/>
      <c r="I171" s="23"/>
      <c r="J171" s="23">
        <v>1507000</v>
      </c>
      <c r="K171" s="22"/>
      <c r="L171" s="23"/>
      <c r="M171" s="261" t="str">
        <f>IF(G171-J171&lt;0,"△","")</f>
        <v/>
      </c>
      <c r="N171" s="263">
        <f>ABS(G171-J171)</f>
        <v>94000</v>
      </c>
      <c r="O171" s="20"/>
      <c r="P171" s="103"/>
      <c r="Q171" s="46"/>
      <c r="R171" s="270"/>
      <c r="S171" s="270"/>
      <c r="T171" s="45"/>
      <c r="U171" s="23"/>
      <c r="V171" s="23"/>
      <c r="W171" s="22"/>
      <c r="X171" s="23"/>
      <c r="Y171" s="23"/>
      <c r="Z171" s="22"/>
      <c r="AA171" s="23"/>
      <c r="AB171" s="62"/>
      <c r="AC171" s="65"/>
      <c r="AD171" s="44"/>
    </row>
    <row r="172" spans="1:30" ht="11.85" customHeight="1" x14ac:dyDescent="0.15">
      <c r="A172" s="43"/>
      <c r="B172" s="61"/>
      <c r="C172" s="328"/>
      <c r="D172" s="328"/>
      <c r="E172" s="41"/>
      <c r="F172" s="39"/>
      <c r="G172" s="323"/>
      <c r="H172" s="38"/>
      <c r="I172" s="39"/>
      <c r="J172" s="39"/>
      <c r="K172" s="38"/>
      <c r="L172" s="39"/>
      <c r="M172" s="283"/>
      <c r="N172" s="276"/>
      <c r="O172" s="20"/>
      <c r="P172" s="102"/>
      <c r="Q172" s="42"/>
      <c r="R172" s="271"/>
      <c r="S172" s="271"/>
      <c r="T172" s="41"/>
      <c r="U172" s="39"/>
      <c r="V172" s="39"/>
      <c r="W172" s="38"/>
      <c r="X172" s="39"/>
      <c r="Y172" s="39"/>
      <c r="Z172" s="38"/>
      <c r="AA172" s="39"/>
      <c r="AB172" s="56"/>
      <c r="AC172" s="60"/>
      <c r="AD172" s="36"/>
    </row>
    <row r="173" spans="1:30" ht="11.25" customHeight="1" x14ac:dyDescent="0.15">
      <c r="A173" s="26"/>
      <c r="B173" s="71"/>
      <c r="C173" s="242" t="s">
        <v>29</v>
      </c>
      <c r="D173" s="320"/>
      <c r="E173" s="111"/>
      <c r="F173" s="69"/>
      <c r="G173" s="52"/>
      <c r="H173" s="51"/>
      <c r="I173" s="52"/>
      <c r="J173" s="52"/>
      <c r="K173" s="68"/>
      <c r="L173" s="69"/>
      <c r="M173" s="62"/>
      <c r="N173" s="76"/>
      <c r="O173" s="110"/>
      <c r="P173" s="104"/>
      <c r="Q173" s="71"/>
      <c r="R173" s="269"/>
      <c r="S173" s="269"/>
      <c r="T173" s="54"/>
      <c r="U173" s="52"/>
      <c r="V173" s="52"/>
      <c r="W173" s="51"/>
      <c r="X173" s="52"/>
      <c r="Y173" s="52"/>
      <c r="Z173" s="51"/>
      <c r="AA173" s="52"/>
      <c r="AB173" s="49"/>
      <c r="AC173" s="48"/>
      <c r="AD173" s="47"/>
    </row>
    <row r="174" spans="1:30" ht="11.85" customHeight="1" x14ac:dyDescent="0.15">
      <c r="A174" s="26"/>
      <c r="B174" s="66"/>
      <c r="C174" s="321"/>
      <c r="D174" s="321"/>
      <c r="E174" s="109"/>
      <c r="G174" s="257">
        <v>464000</v>
      </c>
      <c r="H174" s="22"/>
      <c r="I174" s="23"/>
      <c r="J174" s="23">
        <v>325000</v>
      </c>
      <c r="K174" s="22"/>
      <c r="L174" s="23"/>
      <c r="M174" s="261" t="str">
        <f>IF(G174-J174&lt;0,"△","")</f>
        <v/>
      </c>
      <c r="N174" s="263">
        <f>ABS(G174-J174)</f>
        <v>139000</v>
      </c>
      <c r="O174" s="20"/>
      <c r="P174" s="103"/>
      <c r="Q174" s="66"/>
      <c r="R174" s="270"/>
      <c r="S174" s="270"/>
      <c r="T174" s="45"/>
      <c r="U174" s="23"/>
      <c r="V174" s="23"/>
      <c r="W174" s="22"/>
      <c r="X174" s="23"/>
      <c r="Y174" s="23"/>
      <c r="Z174" s="22"/>
      <c r="AA174" s="23"/>
      <c r="AB174" s="62"/>
      <c r="AC174" s="65"/>
      <c r="AD174" s="44"/>
    </row>
    <row r="175" spans="1:30" ht="11.85" customHeight="1" x14ac:dyDescent="0.15">
      <c r="A175" s="43"/>
      <c r="B175" s="66"/>
      <c r="C175" s="322"/>
      <c r="D175" s="322"/>
      <c r="E175" s="109"/>
      <c r="G175" s="323"/>
      <c r="H175" s="38"/>
      <c r="I175" s="39"/>
      <c r="J175" s="39"/>
      <c r="K175" s="38"/>
      <c r="L175" s="39"/>
      <c r="M175" s="283"/>
      <c r="N175" s="276"/>
      <c r="O175" s="40"/>
      <c r="P175" s="102"/>
      <c r="Q175" s="61"/>
      <c r="R175" s="271"/>
      <c r="S175" s="271"/>
      <c r="T175" s="41"/>
      <c r="U175" s="39"/>
      <c r="V175" s="39"/>
      <c r="W175" s="38"/>
      <c r="X175" s="39"/>
      <c r="Y175" s="39"/>
      <c r="Z175" s="38"/>
      <c r="AA175" s="39"/>
      <c r="AB175" s="56"/>
      <c r="AC175" s="60"/>
      <c r="AD175" s="36"/>
    </row>
    <row r="176" spans="1:30" ht="11.25" customHeight="1" x14ac:dyDescent="0.15">
      <c r="A176" s="35"/>
      <c r="B176" s="71"/>
      <c r="C176" s="242" t="s">
        <v>28</v>
      </c>
      <c r="D176" s="320"/>
      <c r="E176" s="108"/>
      <c r="F176" s="52"/>
      <c r="G176" s="106"/>
      <c r="H176" s="105"/>
      <c r="I176" s="107"/>
      <c r="J176" s="106"/>
      <c r="K176" s="51"/>
      <c r="L176" s="52"/>
      <c r="M176" s="49"/>
      <c r="N176" s="48"/>
      <c r="O176" s="85"/>
      <c r="P176" s="104"/>
      <c r="Q176" s="71"/>
      <c r="R176" s="269"/>
      <c r="S176" s="269"/>
      <c r="T176" s="45"/>
      <c r="U176" s="69"/>
      <c r="V176" s="69"/>
      <c r="W176" s="68"/>
      <c r="X176" s="69"/>
      <c r="Y176" s="69"/>
      <c r="Z176" s="68"/>
      <c r="AA176" s="69"/>
      <c r="AB176" s="62"/>
      <c r="AC176" s="76"/>
      <c r="AD176" s="47"/>
    </row>
    <row r="177" spans="1:30" ht="11.85" customHeight="1" x14ac:dyDescent="0.15">
      <c r="A177" s="26"/>
      <c r="B177" s="66"/>
      <c r="C177" s="321"/>
      <c r="D177" s="321"/>
      <c r="E177" s="45"/>
      <c r="F177" s="23"/>
      <c r="G177" s="257">
        <v>25000</v>
      </c>
      <c r="H177" s="22"/>
      <c r="I177" s="23"/>
      <c r="J177" s="23">
        <v>40000</v>
      </c>
      <c r="K177" s="22"/>
      <c r="L177" s="23"/>
      <c r="M177" s="261" t="str">
        <f>IF(G177-J177&lt;0,"△","")</f>
        <v>△</v>
      </c>
      <c r="N177" s="263">
        <f>ABS(G177-J177)</f>
        <v>15000</v>
      </c>
      <c r="O177" s="20"/>
      <c r="P177" s="103"/>
      <c r="Q177" s="66"/>
      <c r="R177" s="270"/>
      <c r="S177" s="270"/>
      <c r="T177" s="45"/>
      <c r="U177" s="23"/>
      <c r="V177" s="23"/>
      <c r="W177" s="22"/>
      <c r="X177" s="23"/>
      <c r="Y177" s="23"/>
      <c r="Z177" s="22"/>
      <c r="AA177" s="23"/>
      <c r="AB177" s="62"/>
      <c r="AC177" s="65"/>
      <c r="AD177" s="44"/>
    </row>
    <row r="178" spans="1:30" ht="11.85" customHeight="1" x14ac:dyDescent="0.15">
      <c r="A178" s="43"/>
      <c r="B178" s="61"/>
      <c r="C178" s="322"/>
      <c r="D178" s="322"/>
      <c r="E178" s="41"/>
      <c r="F178" s="23"/>
      <c r="G178" s="323"/>
      <c r="H178" s="77"/>
      <c r="I178" s="23"/>
      <c r="J178" s="39"/>
      <c r="K178" s="77"/>
      <c r="L178" s="23"/>
      <c r="M178" s="261"/>
      <c r="N178" s="263"/>
      <c r="O178" s="20"/>
      <c r="P178" s="102"/>
      <c r="Q178" s="61"/>
      <c r="R178" s="271"/>
      <c r="S178" s="271"/>
      <c r="T178" s="41"/>
      <c r="U178" s="39"/>
      <c r="V178" s="39"/>
      <c r="W178" s="38"/>
      <c r="X178" s="39"/>
      <c r="Y178" s="39"/>
      <c r="Z178" s="38"/>
      <c r="AA178" s="39"/>
      <c r="AB178" s="56"/>
      <c r="AC178" s="60"/>
      <c r="AD178" s="36"/>
    </row>
    <row r="179" spans="1:30" ht="11.25" customHeight="1" x14ac:dyDescent="0.15">
      <c r="A179" s="35"/>
      <c r="B179" s="71"/>
      <c r="C179" s="269" t="s">
        <v>27</v>
      </c>
      <c r="D179" s="269"/>
      <c r="E179" s="89"/>
      <c r="F179" s="107"/>
      <c r="G179" s="106"/>
      <c r="H179" s="105"/>
      <c r="I179" s="107"/>
      <c r="J179" s="106"/>
      <c r="K179" s="105"/>
      <c r="L179" s="324"/>
      <c r="M179" s="325"/>
      <c r="N179" s="325"/>
      <c r="O179" s="326"/>
      <c r="P179" s="104"/>
      <c r="Q179" s="242"/>
      <c r="R179" s="242"/>
      <c r="S179" s="71"/>
      <c r="T179" s="45"/>
      <c r="U179" s="69"/>
      <c r="V179" s="69"/>
      <c r="W179" s="68"/>
      <c r="X179" s="69"/>
      <c r="Y179" s="69"/>
      <c r="Z179" s="68"/>
      <c r="AA179" s="69"/>
      <c r="AB179" s="62"/>
      <c r="AC179" s="76"/>
      <c r="AD179" s="47"/>
    </row>
    <row r="180" spans="1:30" ht="11.85" customHeight="1" x14ac:dyDescent="0.15">
      <c r="A180" s="26"/>
      <c r="B180" s="66"/>
      <c r="C180" s="270"/>
      <c r="D180" s="270"/>
      <c r="E180" s="45"/>
      <c r="F180" s="23"/>
      <c r="G180" s="257">
        <v>2166000</v>
      </c>
      <c r="H180" s="22"/>
      <c r="I180" s="23"/>
      <c r="J180" s="257">
        <v>2348000</v>
      </c>
      <c r="K180" s="22"/>
      <c r="L180" s="23"/>
      <c r="M180" s="261" t="str">
        <f>IF(G180-J180&lt;0,"△","")</f>
        <v>△</v>
      </c>
      <c r="N180" s="263">
        <f>ABS(G180-J180)</f>
        <v>182000</v>
      </c>
      <c r="O180" s="20"/>
      <c r="P180" s="103"/>
      <c r="Q180" s="243"/>
      <c r="R180" s="243"/>
      <c r="S180" s="66"/>
      <c r="T180" s="45"/>
      <c r="U180" s="23"/>
      <c r="V180" s="257"/>
      <c r="W180" s="22"/>
      <c r="X180" s="23"/>
      <c r="Y180" s="257"/>
      <c r="Z180" s="22"/>
      <c r="AA180" s="23"/>
      <c r="AB180" s="261"/>
      <c r="AC180" s="263"/>
      <c r="AD180" s="44"/>
    </row>
    <row r="181" spans="1:30" ht="11.85" customHeight="1" x14ac:dyDescent="0.15">
      <c r="A181" s="43"/>
      <c r="B181" s="61"/>
      <c r="C181" s="271"/>
      <c r="D181" s="271"/>
      <c r="E181" s="41"/>
      <c r="F181" s="39"/>
      <c r="G181" s="277"/>
      <c r="H181" s="38"/>
      <c r="I181" s="39"/>
      <c r="J181" s="277"/>
      <c r="K181" s="38"/>
      <c r="L181" s="39"/>
      <c r="M181" s="283"/>
      <c r="N181" s="276"/>
      <c r="O181" s="40"/>
      <c r="P181" s="102"/>
      <c r="Q181" s="284"/>
      <c r="R181" s="284"/>
      <c r="S181" s="61"/>
      <c r="T181" s="41"/>
      <c r="U181" s="39"/>
      <c r="V181" s="277"/>
      <c r="W181" s="38"/>
      <c r="X181" s="39"/>
      <c r="Y181" s="277"/>
      <c r="Z181" s="38"/>
      <c r="AA181" s="39"/>
      <c r="AB181" s="283"/>
      <c r="AC181" s="276"/>
      <c r="AD181" s="36"/>
    </row>
    <row r="182" spans="1:30" ht="11.25" customHeight="1" x14ac:dyDescent="0.15">
      <c r="A182" s="35"/>
      <c r="B182" s="71"/>
      <c r="C182" s="269" t="s">
        <v>26</v>
      </c>
      <c r="D182" s="269"/>
      <c r="E182" s="89"/>
      <c r="F182" s="88"/>
      <c r="G182" s="87"/>
      <c r="H182" s="86"/>
      <c r="I182" s="88"/>
      <c r="J182" s="87"/>
      <c r="K182" s="51"/>
      <c r="L182" s="308"/>
      <c r="M182" s="309"/>
      <c r="N182" s="309"/>
      <c r="O182" s="310"/>
      <c r="P182" s="103"/>
      <c r="Q182" s="34"/>
      <c r="R182" s="269"/>
      <c r="S182" s="269"/>
      <c r="T182" s="54"/>
      <c r="U182" s="52"/>
      <c r="V182" s="52"/>
      <c r="W182" s="51"/>
      <c r="X182" s="52"/>
      <c r="Y182" s="52"/>
      <c r="Z182" s="51"/>
      <c r="AA182" s="52"/>
      <c r="AB182" s="49"/>
      <c r="AC182" s="48"/>
      <c r="AD182" s="75"/>
    </row>
    <row r="183" spans="1:30" ht="11.85" customHeight="1" x14ac:dyDescent="0.15">
      <c r="A183" s="26"/>
      <c r="B183" s="66"/>
      <c r="C183" s="270"/>
      <c r="D183" s="270"/>
      <c r="E183" s="45"/>
      <c r="F183" s="23"/>
      <c r="G183" s="257">
        <v>4000</v>
      </c>
      <c r="H183" s="22"/>
      <c r="I183" s="23"/>
      <c r="J183" s="257">
        <v>0</v>
      </c>
      <c r="K183" s="22"/>
      <c r="L183" s="23"/>
      <c r="M183" s="261" t="str">
        <f>IF(G183-J183&lt;0,"△","")</f>
        <v/>
      </c>
      <c r="N183" s="263">
        <f>ABS(G183-J183)</f>
        <v>4000</v>
      </c>
      <c r="O183" s="20"/>
      <c r="P183" s="103"/>
      <c r="Q183" s="25"/>
      <c r="R183" s="270"/>
      <c r="S183" s="270"/>
      <c r="T183" s="45"/>
      <c r="U183" s="23"/>
      <c r="V183" s="23"/>
      <c r="W183" s="22"/>
      <c r="X183" s="23"/>
      <c r="Y183" s="23"/>
      <c r="Z183" s="22"/>
      <c r="AA183" s="23"/>
      <c r="AB183" s="62"/>
      <c r="AC183" s="65"/>
      <c r="AD183" s="44"/>
    </row>
    <row r="184" spans="1:30" ht="11.85" customHeight="1" x14ac:dyDescent="0.15">
      <c r="A184" s="43"/>
      <c r="B184" s="61"/>
      <c r="C184" s="271"/>
      <c r="D184" s="271"/>
      <c r="E184" s="41"/>
      <c r="F184" s="37"/>
      <c r="G184" s="277"/>
      <c r="H184" s="38"/>
      <c r="I184" s="39"/>
      <c r="J184" s="277"/>
      <c r="K184" s="38"/>
      <c r="L184" s="39"/>
      <c r="M184" s="283"/>
      <c r="N184" s="276"/>
      <c r="O184" s="40"/>
      <c r="P184" s="102"/>
      <c r="Q184" s="73"/>
      <c r="R184" s="271"/>
      <c r="S184" s="271"/>
      <c r="T184" s="45"/>
      <c r="U184" s="23"/>
      <c r="V184" s="39"/>
      <c r="W184" s="38"/>
      <c r="X184" s="39"/>
      <c r="Y184" s="72"/>
      <c r="Z184" s="38"/>
      <c r="AA184" s="39"/>
      <c r="AB184" s="56"/>
      <c r="AC184" s="60"/>
      <c r="AD184" s="36"/>
    </row>
    <row r="185" spans="1:30" ht="11.25" customHeight="1" x14ac:dyDescent="0.15">
      <c r="A185" s="26"/>
      <c r="B185" s="269" t="s">
        <v>25</v>
      </c>
      <c r="C185" s="269"/>
      <c r="D185" s="71"/>
      <c r="E185" s="89"/>
      <c r="F185" s="88"/>
      <c r="G185" s="87"/>
      <c r="H185" s="86"/>
      <c r="I185" s="88"/>
      <c r="J185" s="87"/>
      <c r="K185" s="51"/>
      <c r="L185" s="308"/>
      <c r="M185" s="309"/>
      <c r="N185" s="309"/>
      <c r="O185" s="310"/>
      <c r="P185" s="103"/>
      <c r="Q185" s="269"/>
      <c r="R185" s="269"/>
      <c r="S185" s="71"/>
      <c r="T185" s="54"/>
      <c r="U185" s="52"/>
      <c r="V185" s="52"/>
      <c r="W185" s="51"/>
      <c r="X185" s="52"/>
      <c r="Y185" s="52"/>
      <c r="Z185" s="51"/>
      <c r="AA185" s="52"/>
      <c r="AB185" s="49"/>
      <c r="AC185" s="48"/>
      <c r="AD185" s="75"/>
    </row>
    <row r="186" spans="1:30" ht="11.85" customHeight="1" x14ac:dyDescent="0.15">
      <c r="A186" s="26"/>
      <c r="B186" s="270"/>
      <c r="C186" s="270"/>
      <c r="D186" s="66"/>
      <c r="E186" s="45"/>
      <c r="F186" s="23"/>
      <c r="G186" s="257">
        <f>G189</f>
        <v>1000000</v>
      </c>
      <c r="H186" s="22"/>
      <c r="I186" s="23"/>
      <c r="J186" s="257">
        <f>J189</f>
        <v>1000000</v>
      </c>
      <c r="K186" s="22"/>
      <c r="L186" s="23"/>
      <c r="M186" s="261" t="str">
        <f>IF(G186-J186&lt;0,"△","")</f>
        <v/>
      </c>
      <c r="N186" s="263">
        <f>ABS(G186-J186)</f>
        <v>0</v>
      </c>
      <c r="O186" s="20"/>
      <c r="P186" s="103"/>
      <c r="Q186" s="270"/>
      <c r="R186" s="270"/>
      <c r="S186" s="66"/>
      <c r="T186" s="45"/>
      <c r="U186" s="23"/>
      <c r="V186" s="23"/>
      <c r="W186" s="22"/>
      <c r="X186" s="23"/>
      <c r="Y186" s="23"/>
      <c r="Z186" s="22"/>
      <c r="AA186" s="23"/>
      <c r="AB186" s="62"/>
      <c r="AC186" s="65"/>
      <c r="AD186" s="44"/>
    </row>
    <row r="187" spans="1:30" ht="11.85" customHeight="1" x14ac:dyDescent="0.15">
      <c r="A187" s="43"/>
      <c r="B187" s="271"/>
      <c r="C187" s="271"/>
      <c r="D187" s="61"/>
      <c r="E187" s="45"/>
      <c r="F187" s="23"/>
      <c r="G187" s="277"/>
      <c r="H187" s="38"/>
      <c r="I187" s="39"/>
      <c r="J187" s="277"/>
      <c r="K187" s="38"/>
      <c r="L187" s="39"/>
      <c r="M187" s="283"/>
      <c r="N187" s="276"/>
      <c r="O187" s="20"/>
      <c r="P187" s="102"/>
      <c r="Q187" s="271"/>
      <c r="R187" s="271"/>
      <c r="S187" s="61"/>
      <c r="T187" s="41"/>
      <c r="U187" s="39"/>
      <c r="V187" s="39"/>
      <c r="W187" s="38"/>
      <c r="X187" s="39"/>
      <c r="Y187" s="39"/>
      <c r="Z187" s="38"/>
      <c r="AA187" s="39"/>
      <c r="AB187" s="56"/>
      <c r="AC187" s="60"/>
      <c r="AD187" s="36"/>
    </row>
    <row r="188" spans="1:30" ht="11.25" customHeight="1" x14ac:dyDescent="0.15">
      <c r="A188" s="35"/>
      <c r="B188" s="71"/>
      <c r="C188" s="269" t="s">
        <v>24</v>
      </c>
      <c r="D188" s="311"/>
      <c r="E188" s="54"/>
      <c r="F188" s="52"/>
      <c r="G188" s="52"/>
      <c r="H188" s="51"/>
      <c r="I188" s="52"/>
      <c r="J188" s="52"/>
      <c r="K188" s="51"/>
      <c r="L188" s="101"/>
      <c r="M188" s="101"/>
      <c r="N188" s="101"/>
      <c r="O188" s="53"/>
      <c r="P188" s="314" t="s">
        <v>23</v>
      </c>
      <c r="Q188" s="269"/>
      <c r="R188" s="269"/>
      <c r="S188" s="269"/>
      <c r="T188" s="280"/>
      <c r="U188" s="52"/>
      <c r="V188" s="52"/>
      <c r="W188" s="51"/>
      <c r="X188" s="52"/>
      <c r="Y188" s="52"/>
      <c r="Z188" s="51"/>
      <c r="AA188" s="52"/>
      <c r="AB188" s="49"/>
      <c r="AC188" s="48"/>
      <c r="AD188" s="47"/>
    </row>
    <row r="189" spans="1:30" ht="11.85" customHeight="1" x14ac:dyDescent="0.15">
      <c r="A189" s="26"/>
      <c r="B189" s="66"/>
      <c r="C189" s="312"/>
      <c r="D189" s="312"/>
      <c r="E189" s="45"/>
      <c r="F189" s="23"/>
      <c r="G189" s="257">
        <v>1000000</v>
      </c>
      <c r="H189" s="22"/>
      <c r="I189" s="23"/>
      <c r="J189" s="257">
        <v>1000000</v>
      </c>
      <c r="K189" s="22"/>
      <c r="L189" s="23"/>
      <c r="M189" s="62" t="str">
        <f>IF(G189-J189&lt;0,"△","")</f>
        <v/>
      </c>
      <c r="N189" s="65">
        <f>ABS(G189-J189)</f>
        <v>0</v>
      </c>
      <c r="O189" s="20"/>
      <c r="P189" s="315"/>
      <c r="Q189" s="270"/>
      <c r="R189" s="270"/>
      <c r="S189" s="270"/>
      <c r="T189" s="281"/>
      <c r="U189" s="23"/>
      <c r="V189" s="278">
        <f>V101+V116+V122+V128+G162+G168+G186+V150</f>
        <v>65407900</v>
      </c>
      <c r="W189" s="22"/>
      <c r="X189" s="23"/>
      <c r="Y189" s="278">
        <f>Y101+Y116+Y122+Y128+J162+J168+J186+Y150</f>
        <v>80976300</v>
      </c>
      <c r="Z189" s="22"/>
      <c r="AA189" s="21"/>
      <c r="AB189" s="261" t="str">
        <f>IF(V189-Y189&lt;0,"△","")</f>
        <v>△</v>
      </c>
      <c r="AC189" s="263">
        <f>ABS(V189-Y189)</f>
        <v>15568400</v>
      </c>
      <c r="AD189" s="44"/>
    </row>
    <row r="190" spans="1:30" ht="11.85" customHeight="1" thickBot="1" x14ac:dyDescent="0.2">
      <c r="A190" s="15"/>
      <c r="B190" s="100"/>
      <c r="C190" s="313"/>
      <c r="D190" s="313"/>
      <c r="E190" s="99"/>
      <c r="F190" s="12"/>
      <c r="G190" s="319"/>
      <c r="H190" s="11"/>
      <c r="I190" s="12"/>
      <c r="J190" s="319"/>
      <c r="K190" s="11"/>
      <c r="L190" s="12"/>
      <c r="M190" s="98"/>
      <c r="N190" s="97"/>
      <c r="O190" s="9"/>
      <c r="P190" s="316"/>
      <c r="Q190" s="317"/>
      <c r="R190" s="317"/>
      <c r="S190" s="317"/>
      <c r="T190" s="318"/>
      <c r="U190" s="12"/>
      <c r="V190" s="295"/>
      <c r="W190" s="11"/>
      <c r="X190" s="12"/>
      <c r="Y190" s="295"/>
      <c r="Z190" s="11"/>
      <c r="AA190" s="10"/>
      <c r="AB190" s="262"/>
      <c r="AC190" s="264"/>
      <c r="AD190" s="96"/>
    </row>
    <row r="194" spans="1:30" ht="17.25" customHeight="1" thickBot="1" x14ac:dyDescent="0.2">
      <c r="A194" s="95"/>
      <c r="B194" s="95"/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95"/>
      <c r="P194" s="95"/>
      <c r="Q194" s="95"/>
      <c r="R194" s="95"/>
      <c r="S194" s="95"/>
      <c r="T194" s="95"/>
      <c r="U194" s="95"/>
      <c r="V194" s="95"/>
      <c r="W194" s="95"/>
      <c r="X194" s="95"/>
      <c r="Y194" s="95"/>
      <c r="Z194" s="95"/>
      <c r="AA194" s="95"/>
      <c r="AB194" s="95"/>
      <c r="AC194" s="95"/>
      <c r="AD194" s="95"/>
    </row>
    <row r="195" spans="1:30" s="84" customFormat="1" ht="8.4499999999999993" customHeight="1" x14ac:dyDescent="0.15">
      <c r="A195" s="94"/>
      <c r="B195" s="296" t="s">
        <v>22</v>
      </c>
      <c r="C195" s="296"/>
      <c r="D195" s="93"/>
      <c r="E195" s="92"/>
      <c r="F195" s="299"/>
      <c r="G195" s="300"/>
      <c r="H195" s="301"/>
      <c r="I195" s="302"/>
      <c r="J195" s="303"/>
      <c r="K195" s="304"/>
      <c r="L195" s="305"/>
      <c r="M195" s="306"/>
      <c r="N195" s="306"/>
      <c r="O195" s="307"/>
      <c r="P195" s="195"/>
      <c r="Q195" s="196"/>
      <c r="R195" s="292" t="s">
        <v>21</v>
      </c>
      <c r="S195" s="289"/>
      <c r="T195" s="197"/>
      <c r="U195" s="198"/>
      <c r="V195" s="198"/>
      <c r="W195" s="199"/>
      <c r="X195" s="198"/>
      <c r="Y195" s="198"/>
      <c r="Z195" s="199"/>
      <c r="AA195" s="91"/>
      <c r="AB195" s="49"/>
      <c r="AC195" s="90"/>
      <c r="AD195" s="75"/>
    </row>
    <row r="196" spans="1:30" ht="11.85" customHeight="1" x14ac:dyDescent="0.15">
      <c r="A196" s="26"/>
      <c r="B196" s="297"/>
      <c r="C196" s="297"/>
      <c r="D196" s="66"/>
      <c r="E196" s="45"/>
      <c r="F196" s="23"/>
      <c r="G196" s="261"/>
      <c r="H196" s="22"/>
      <c r="I196" s="200"/>
      <c r="J196" s="285"/>
      <c r="K196" s="201"/>
      <c r="L196" s="202"/>
      <c r="M196" s="285" t="str">
        <f>IF(G196-J196&lt;0,"△","")</f>
        <v/>
      </c>
      <c r="N196" s="287"/>
      <c r="O196" s="203"/>
      <c r="P196" s="204"/>
      <c r="Q196" s="205"/>
      <c r="R196" s="290"/>
      <c r="S196" s="290"/>
      <c r="T196" s="206"/>
      <c r="U196" s="200"/>
      <c r="V196" s="200">
        <v>18168000</v>
      </c>
      <c r="W196" s="201"/>
      <c r="X196" s="200"/>
      <c r="Y196" s="200">
        <v>15425000</v>
      </c>
      <c r="Z196" s="201"/>
      <c r="AA196" s="21"/>
      <c r="AB196" s="62" t="str">
        <f>IF(V196-Y196&lt;0,"△","")</f>
        <v/>
      </c>
      <c r="AC196" s="65">
        <f>ABS(V196-Y196)</f>
        <v>2743000</v>
      </c>
      <c r="AD196" s="44"/>
    </row>
    <row r="197" spans="1:30" ht="11.85" customHeight="1" x14ac:dyDescent="0.15">
      <c r="A197" s="43"/>
      <c r="B197" s="298"/>
      <c r="C197" s="298"/>
      <c r="D197" s="61"/>
      <c r="E197" s="41"/>
      <c r="F197" s="39"/>
      <c r="G197" s="283"/>
      <c r="H197" s="38"/>
      <c r="I197" s="207"/>
      <c r="J197" s="286"/>
      <c r="K197" s="208"/>
      <c r="L197" s="209"/>
      <c r="M197" s="286"/>
      <c r="N197" s="288"/>
      <c r="O197" s="210"/>
      <c r="P197" s="211"/>
      <c r="Q197" s="212"/>
      <c r="R197" s="291"/>
      <c r="S197" s="291"/>
      <c r="T197" s="213"/>
      <c r="U197" s="207"/>
      <c r="V197" s="207"/>
      <c r="W197" s="208"/>
      <c r="X197" s="207"/>
      <c r="Y197" s="207"/>
      <c r="Z197" s="208"/>
      <c r="AA197" s="37"/>
      <c r="AB197" s="56"/>
      <c r="AC197" s="60"/>
      <c r="AD197" s="44"/>
    </row>
    <row r="198" spans="1:30" s="84" customFormat="1" ht="8.4499999999999993" customHeight="1" x14ac:dyDescent="0.15">
      <c r="A198" s="35"/>
      <c r="B198" s="269" t="s">
        <v>20</v>
      </c>
      <c r="C198" s="269"/>
      <c r="D198" s="66"/>
      <c r="E198" s="89"/>
      <c r="F198" s="88"/>
      <c r="G198" s="87"/>
      <c r="H198" s="86"/>
      <c r="I198" s="214"/>
      <c r="J198" s="215"/>
      <c r="K198" s="216"/>
      <c r="L198" s="217"/>
      <c r="M198" s="218"/>
      <c r="N198" s="219"/>
      <c r="O198" s="220"/>
      <c r="P198" s="221"/>
      <c r="Q198" s="196"/>
      <c r="R198" s="292" t="s">
        <v>19</v>
      </c>
      <c r="S198" s="289"/>
      <c r="T198" s="197"/>
      <c r="U198" s="198"/>
      <c r="V198" s="198"/>
      <c r="W198" s="199"/>
      <c r="X198" s="198"/>
      <c r="Y198" s="198"/>
      <c r="Z198" s="199"/>
      <c r="AA198" s="50"/>
      <c r="AB198" s="49"/>
      <c r="AC198" s="48"/>
      <c r="AD198" s="47"/>
    </row>
    <row r="199" spans="1:30" ht="11.85" customHeight="1" x14ac:dyDescent="0.15">
      <c r="A199" s="26"/>
      <c r="B199" s="270"/>
      <c r="C199" s="270"/>
      <c r="D199" s="66"/>
      <c r="E199" s="45"/>
      <c r="F199" s="23"/>
      <c r="G199" s="257">
        <f>G202+G205</f>
        <v>56447000</v>
      </c>
      <c r="H199" s="22"/>
      <c r="I199" s="200"/>
      <c r="J199" s="272">
        <f>J202+J205</f>
        <v>57666000</v>
      </c>
      <c r="K199" s="201"/>
      <c r="L199" s="202"/>
      <c r="M199" s="285" t="str">
        <f>IF(G199-J199&lt;0,"△","")</f>
        <v>△</v>
      </c>
      <c r="N199" s="287">
        <f>ABS(G199-J199)</f>
        <v>1219000</v>
      </c>
      <c r="O199" s="203"/>
      <c r="P199" s="204"/>
      <c r="Q199" s="205"/>
      <c r="R199" s="290"/>
      <c r="S199" s="290"/>
      <c r="T199" s="206"/>
      <c r="U199" s="200"/>
      <c r="V199" s="200">
        <v>471000</v>
      </c>
      <c r="W199" s="201"/>
      <c r="X199" s="200"/>
      <c r="Y199" s="200">
        <v>594000</v>
      </c>
      <c r="Z199" s="201"/>
      <c r="AA199" s="21"/>
      <c r="AB199" s="62" t="str">
        <f>IF(V199-Y199&lt;0,"△","")</f>
        <v>△</v>
      </c>
      <c r="AC199" s="65">
        <f>ABS(V199-Y199)</f>
        <v>123000</v>
      </c>
      <c r="AD199" s="44"/>
    </row>
    <row r="200" spans="1:30" ht="11.85" customHeight="1" x14ac:dyDescent="0.15">
      <c r="A200" s="43"/>
      <c r="B200" s="271"/>
      <c r="C200" s="271"/>
      <c r="D200" s="61"/>
      <c r="E200" s="45"/>
      <c r="F200" s="23"/>
      <c r="G200" s="277"/>
      <c r="H200" s="38"/>
      <c r="I200" s="207"/>
      <c r="J200" s="273"/>
      <c r="K200" s="208"/>
      <c r="L200" s="209"/>
      <c r="M200" s="286"/>
      <c r="N200" s="288"/>
      <c r="O200" s="203"/>
      <c r="P200" s="211"/>
      <c r="Q200" s="212"/>
      <c r="R200" s="291"/>
      <c r="S200" s="291"/>
      <c r="T200" s="213"/>
      <c r="U200" s="207"/>
      <c r="V200" s="207"/>
      <c r="W200" s="208"/>
      <c r="X200" s="207"/>
      <c r="Y200" s="207"/>
      <c r="Z200" s="208"/>
      <c r="AA200" s="37"/>
      <c r="AB200" s="56"/>
      <c r="AC200" s="60"/>
      <c r="AD200" s="36"/>
    </row>
    <row r="201" spans="1:30" ht="11.25" customHeight="1" x14ac:dyDescent="0.15">
      <c r="A201" s="35"/>
      <c r="B201" s="71"/>
      <c r="C201" s="269" t="s">
        <v>18</v>
      </c>
      <c r="D201" s="269"/>
      <c r="E201" s="54"/>
      <c r="F201" s="52"/>
      <c r="G201" s="52"/>
      <c r="H201" s="51"/>
      <c r="I201" s="198"/>
      <c r="J201" s="198"/>
      <c r="K201" s="199"/>
      <c r="L201" s="222"/>
      <c r="M201" s="223"/>
      <c r="N201" s="224"/>
      <c r="O201" s="225"/>
      <c r="P201" s="221"/>
      <c r="Q201" s="226"/>
      <c r="R201" s="292" t="s">
        <v>17</v>
      </c>
      <c r="S201" s="292"/>
      <c r="T201" s="197"/>
      <c r="U201" s="198"/>
      <c r="V201" s="198"/>
      <c r="W201" s="199"/>
      <c r="X201" s="198"/>
      <c r="Y201" s="198"/>
      <c r="Z201" s="199"/>
      <c r="AA201" s="50"/>
      <c r="AB201" s="49"/>
      <c r="AC201" s="48"/>
      <c r="AD201" s="47"/>
    </row>
    <row r="202" spans="1:30" ht="11.85" customHeight="1" x14ac:dyDescent="0.15">
      <c r="A202" s="26"/>
      <c r="B202" s="66"/>
      <c r="C202" s="270"/>
      <c r="D202" s="270"/>
      <c r="E202" s="45"/>
      <c r="F202" s="23"/>
      <c r="G202" s="257">
        <v>36809000</v>
      </c>
      <c r="H202" s="22"/>
      <c r="I202" s="200"/>
      <c r="J202" s="272">
        <v>35484000</v>
      </c>
      <c r="K202" s="201"/>
      <c r="L202" s="202"/>
      <c r="M202" s="285" t="str">
        <f>IF(G202-J202&lt;0,"△","")</f>
        <v/>
      </c>
      <c r="N202" s="287">
        <f>ABS(G202-J202)</f>
        <v>1325000</v>
      </c>
      <c r="O202" s="203"/>
      <c r="P202" s="204"/>
      <c r="Q202" s="227"/>
      <c r="R202" s="293"/>
      <c r="S202" s="293"/>
      <c r="T202" s="206"/>
      <c r="U202" s="200"/>
      <c r="V202" s="200">
        <v>5608000</v>
      </c>
      <c r="W202" s="201"/>
      <c r="X202" s="200"/>
      <c r="Y202" s="200">
        <v>7721000</v>
      </c>
      <c r="Z202" s="201"/>
      <c r="AA202" s="21"/>
      <c r="AB202" s="62" t="str">
        <f>IF(V202-Y202&lt;0,"△","")</f>
        <v>△</v>
      </c>
      <c r="AC202" s="65">
        <f>ABS(V202-Y202)</f>
        <v>2113000</v>
      </c>
      <c r="AD202" s="44"/>
    </row>
    <row r="203" spans="1:30" ht="11.85" customHeight="1" x14ac:dyDescent="0.15">
      <c r="A203" s="43"/>
      <c r="B203" s="61"/>
      <c r="C203" s="271"/>
      <c r="D203" s="271"/>
      <c r="E203" s="41"/>
      <c r="F203" s="39"/>
      <c r="G203" s="277"/>
      <c r="H203" s="38"/>
      <c r="I203" s="207"/>
      <c r="J203" s="273"/>
      <c r="K203" s="208"/>
      <c r="L203" s="209"/>
      <c r="M203" s="286"/>
      <c r="N203" s="288"/>
      <c r="O203" s="210"/>
      <c r="P203" s="211"/>
      <c r="Q203" s="228"/>
      <c r="R203" s="294"/>
      <c r="S203" s="294"/>
      <c r="T203" s="213"/>
      <c r="U203" s="207"/>
      <c r="V203" s="207"/>
      <c r="W203" s="208"/>
      <c r="X203" s="207"/>
      <c r="Y203" s="207"/>
      <c r="Z203" s="208"/>
      <c r="AA203" s="37"/>
      <c r="AB203" s="56"/>
      <c r="AC203" s="60"/>
      <c r="AD203" s="36"/>
    </row>
    <row r="204" spans="1:30" ht="11.25" customHeight="1" x14ac:dyDescent="0.15">
      <c r="A204" s="35"/>
      <c r="B204" s="71"/>
      <c r="C204" s="242" t="s">
        <v>7</v>
      </c>
      <c r="D204" s="242"/>
      <c r="E204" s="54"/>
      <c r="F204" s="52"/>
      <c r="G204" s="52"/>
      <c r="H204" s="51"/>
      <c r="I204" s="198"/>
      <c r="J204" s="198"/>
      <c r="K204" s="199"/>
      <c r="L204" s="222"/>
      <c r="M204" s="223"/>
      <c r="N204" s="224"/>
      <c r="O204" s="225"/>
      <c r="P204" s="221"/>
      <c r="Q204" s="229"/>
      <c r="R204" s="292" t="s">
        <v>7</v>
      </c>
      <c r="S204" s="292"/>
      <c r="T204" s="197"/>
      <c r="U204" s="198"/>
      <c r="V204" s="198"/>
      <c r="W204" s="199"/>
      <c r="X204" s="198"/>
      <c r="Y204" s="198"/>
      <c r="Z204" s="199"/>
      <c r="AA204" s="50"/>
      <c r="AB204" s="49"/>
      <c r="AC204" s="48"/>
      <c r="AD204" s="47"/>
    </row>
    <row r="205" spans="1:30" ht="11.85" customHeight="1" x14ac:dyDescent="0.15">
      <c r="A205" s="26"/>
      <c r="B205" s="66"/>
      <c r="C205" s="243"/>
      <c r="D205" s="243"/>
      <c r="E205" s="45"/>
      <c r="F205" s="23"/>
      <c r="G205" s="257">
        <v>19638000</v>
      </c>
      <c r="H205" s="22"/>
      <c r="I205" s="200"/>
      <c r="J205" s="272">
        <v>22182000</v>
      </c>
      <c r="K205" s="201"/>
      <c r="L205" s="202"/>
      <c r="M205" s="285" t="str">
        <f>IF(G205-J205&lt;0,"△","")</f>
        <v>△</v>
      </c>
      <c r="N205" s="287">
        <f>ABS(G205-J205)</f>
        <v>2544000</v>
      </c>
      <c r="O205" s="203"/>
      <c r="P205" s="204"/>
      <c r="Q205" s="230"/>
      <c r="R205" s="293"/>
      <c r="S205" s="293"/>
      <c r="T205" s="206"/>
      <c r="U205" s="200"/>
      <c r="V205" s="200">
        <v>3016000</v>
      </c>
      <c r="W205" s="201"/>
      <c r="X205" s="200"/>
      <c r="Y205" s="200">
        <v>2059000</v>
      </c>
      <c r="Z205" s="201"/>
      <c r="AA205" s="21"/>
      <c r="AB205" s="62" t="str">
        <f>IF(V205-Y205&lt;0,"△","")</f>
        <v/>
      </c>
      <c r="AC205" s="65">
        <f>ABS(V205-Y205)</f>
        <v>957000</v>
      </c>
      <c r="AD205" s="44"/>
    </row>
    <row r="206" spans="1:30" ht="11.85" customHeight="1" x14ac:dyDescent="0.15">
      <c r="A206" s="43"/>
      <c r="B206" s="61"/>
      <c r="C206" s="284"/>
      <c r="D206" s="284"/>
      <c r="E206" s="41"/>
      <c r="F206" s="39"/>
      <c r="G206" s="277"/>
      <c r="H206" s="38"/>
      <c r="I206" s="207"/>
      <c r="J206" s="273"/>
      <c r="K206" s="208"/>
      <c r="L206" s="209"/>
      <c r="M206" s="286"/>
      <c r="N206" s="288"/>
      <c r="O206" s="210"/>
      <c r="P206" s="211"/>
      <c r="Q206" s="231"/>
      <c r="R206" s="294"/>
      <c r="S206" s="294"/>
      <c r="T206" s="213"/>
      <c r="U206" s="207"/>
      <c r="V206" s="207"/>
      <c r="W206" s="208"/>
      <c r="X206" s="207"/>
      <c r="Y206" s="207"/>
      <c r="Z206" s="208"/>
      <c r="AA206" s="37"/>
      <c r="AB206" s="56"/>
      <c r="AC206" s="60"/>
      <c r="AD206" s="36"/>
    </row>
    <row r="207" spans="1:30" ht="11.25" customHeight="1" x14ac:dyDescent="0.15">
      <c r="A207" s="35"/>
      <c r="B207" s="269" t="s">
        <v>16</v>
      </c>
      <c r="C207" s="269"/>
      <c r="D207" s="71"/>
      <c r="E207" s="54"/>
      <c r="F207" s="52"/>
      <c r="G207" s="52"/>
      <c r="H207" s="51"/>
      <c r="I207" s="198"/>
      <c r="J207" s="198"/>
      <c r="K207" s="199"/>
      <c r="L207" s="222"/>
      <c r="M207" s="223"/>
      <c r="N207" s="224"/>
      <c r="O207" s="225"/>
      <c r="P207" s="195"/>
      <c r="Q207" s="229"/>
      <c r="R207" s="292" t="s">
        <v>15</v>
      </c>
      <c r="S207" s="289"/>
      <c r="T207" s="197"/>
      <c r="U207" s="198"/>
      <c r="V207" s="198"/>
      <c r="W207" s="199"/>
      <c r="X207" s="198"/>
      <c r="Y207" s="198"/>
      <c r="Z207" s="199"/>
      <c r="AA207" s="50"/>
      <c r="AB207" s="49"/>
      <c r="AC207" s="48"/>
      <c r="AD207" s="47"/>
    </row>
    <row r="208" spans="1:30" ht="11.85" customHeight="1" x14ac:dyDescent="0.15">
      <c r="A208" s="26"/>
      <c r="B208" s="270"/>
      <c r="C208" s="270"/>
      <c r="D208" s="66"/>
      <c r="E208" s="45"/>
      <c r="F208" s="23"/>
      <c r="G208" s="257">
        <f>G211</f>
        <v>8800000</v>
      </c>
      <c r="H208" s="22"/>
      <c r="I208" s="200"/>
      <c r="J208" s="272">
        <f>J211</f>
        <v>8000000</v>
      </c>
      <c r="K208" s="201"/>
      <c r="L208" s="202"/>
      <c r="M208" s="285" t="str">
        <f>IF(G208-J208&lt;0,"△","")</f>
        <v/>
      </c>
      <c r="N208" s="287">
        <f>ABS(G208-J208)</f>
        <v>800000</v>
      </c>
      <c r="O208" s="203"/>
      <c r="P208" s="204"/>
      <c r="Q208" s="230"/>
      <c r="R208" s="290"/>
      <c r="S208" s="290"/>
      <c r="T208" s="206"/>
      <c r="U208" s="200"/>
      <c r="V208" s="200">
        <v>0</v>
      </c>
      <c r="W208" s="201"/>
      <c r="X208" s="200"/>
      <c r="Y208" s="200">
        <v>609000</v>
      </c>
      <c r="Z208" s="201"/>
      <c r="AA208" s="21"/>
      <c r="AB208" s="62" t="str">
        <f>IF(V208-Y208&lt;0,"△","")</f>
        <v>△</v>
      </c>
      <c r="AC208" s="65">
        <f>ABS(V208-Y208)</f>
        <v>609000</v>
      </c>
      <c r="AD208" s="44"/>
    </row>
    <row r="209" spans="1:30" ht="11.85" customHeight="1" x14ac:dyDescent="0.15">
      <c r="A209" s="43"/>
      <c r="B209" s="271"/>
      <c r="C209" s="271"/>
      <c r="D209" s="61"/>
      <c r="E209" s="41"/>
      <c r="F209" s="39"/>
      <c r="G209" s="277"/>
      <c r="H209" s="38"/>
      <c r="I209" s="207"/>
      <c r="J209" s="273"/>
      <c r="K209" s="208"/>
      <c r="L209" s="209"/>
      <c r="M209" s="286"/>
      <c r="N209" s="288"/>
      <c r="O209" s="210"/>
      <c r="P209" s="204"/>
      <c r="Q209" s="231"/>
      <c r="R209" s="291"/>
      <c r="S209" s="291"/>
      <c r="T209" s="213"/>
      <c r="U209" s="207"/>
      <c r="V209" s="207"/>
      <c r="W209" s="208"/>
      <c r="X209" s="207"/>
      <c r="Y209" s="207"/>
      <c r="Z209" s="208"/>
      <c r="AA209" s="37"/>
      <c r="AB209" s="56"/>
      <c r="AC209" s="60"/>
      <c r="AD209" s="36"/>
    </row>
    <row r="210" spans="1:30" ht="11.25" customHeight="1" x14ac:dyDescent="0.15">
      <c r="A210" s="35"/>
      <c r="B210" s="55"/>
      <c r="C210" s="269" t="s">
        <v>7</v>
      </c>
      <c r="D210" s="269"/>
      <c r="E210" s="54"/>
      <c r="F210" s="52"/>
      <c r="G210" s="52"/>
      <c r="H210" s="51"/>
      <c r="I210" s="198"/>
      <c r="J210" s="198"/>
      <c r="K210" s="199"/>
      <c r="L210" s="222"/>
      <c r="M210" s="223"/>
      <c r="N210" s="224"/>
      <c r="O210" s="225"/>
      <c r="P210" s="221"/>
      <c r="Q210" s="289" t="s">
        <v>14</v>
      </c>
      <c r="R210" s="289"/>
      <c r="S210" s="229"/>
      <c r="T210" s="197"/>
      <c r="U210" s="198"/>
      <c r="V210" s="198"/>
      <c r="W210" s="199"/>
      <c r="X210" s="198"/>
      <c r="Y210" s="198"/>
      <c r="Z210" s="199"/>
      <c r="AA210" s="50"/>
      <c r="AB210" s="49"/>
      <c r="AC210" s="48"/>
      <c r="AD210" s="47"/>
    </row>
    <row r="211" spans="1:30" ht="11.85" customHeight="1" x14ac:dyDescent="0.15">
      <c r="A211" s="26"/>
      <c r="B211" s="46"/>
      <c r="C211" s="270"/>
      <c r="D211" s="270"/>
      <c r="E211" s="45"/>
      <c r="F211" s="23"/>
      <c r="G211" s="23">
        <v>8800000</v>
      </c>
      <c r="H211" s="22"/>
      <c r="I211" s="200"/>
      <c r="J211" s="200">
        <v>8000000</v>
      </c>
      <c r="K211" s="201"/>
      <c r="L211" s="202"/>
      <c r="M211" s="218" t="str">
        <f>IF(G211-J211&lt;0,"△","")</f>
        <v/>
      </c>
      <c r="N211" s="232">
        <f>ABS(G211-J211)</f>
        <v>800000</v>
      </c>
      <c r="O211" s="203"/>
      <c r="P211" s="204"/>
      <c r="Q211" s="290"/>
      <c r="R211" s="290"/>
      <c r="S211" s="230"/>
      <c r="T211" s="206"/>
      <c r="U211" s="200"/>
      <c r="V211" s="200">
        <f>V214+V217+V220</f>
        <v>1708000</v>
      </c>
      <c r="W211" s="201"/>
      <c r="X211" s="200"/>
      <c r="Y211" s="200">
        <f>Y214+Y217+Y220</f>
        <v>1074000</v>
      </c>
      <c r="Z211" s="201"/>
      <c r="AA211" s="21"/>
      <c r="AB211" s="62" t="str">
        <f>IF(V211-Y211&lt;0,"△","")</f>
        <v/>
      </c>
      <c r="AC211" s="65">
        <f>ABS(V211-Y211)</f>
        <v>634000</v>
      </c>
      <c r="AD211" s="44"/>
    </row>
    <row r="212" spans="1:30" ht="11.85" customHeight="1" x14ac:dyDescent="0.15">
      <c r="A212" s="43"/>
      <c r="B212" s="42"/>
      <c r="C212" s="271"/>
      <c r="D212" s="271"/>
      <c r="E212" s="41"/>
      <c r="F212" s="39"/>
      <c r="G212" s="39"/>
      <c r="H212" s="38"/>
      <c r="I212" s="207"/>
      <c r="J212" s="233"/>
      <c r="K212" s="208"/>
      <c r="L212" s="209"/>
      <c r="M212" s="234"/>
      <c r="N212" s="235"/>
      <c r="O212" s="210"/>
      <c r="P212" s="211"/>
      <c r="Q212" s="291"/>
      <c r="R212" s="291"/>
      <c r="S212" s="231"/>
      <c r="T212" s="213"/>
      <c r="U212" s="207"/>
      <c r="V212" s="207"/>
      <c r="W212" s="208"/>
      <c r="X212" s="207"/>
      <c r="Y212" s="207"/>
      <c r="Z212" s="208"/>
      <c r="AA212" s="37"/>
      <c r="AB212" s="56"/>
      <c r="AC212" s="60"/>
      <c r="AD212" s="36"/>
    </row>
    <row r="213" spans="1:30" ht="11.25" customHeight="1" x14ac:dyDescent="0.15">
      <c r="A213" s="35"/>
      <c r="B213" s="242" t="s">
        <v>13</v>
      </c>
      <c r="C213" s="242"/>
      <c r="D213" s="71"/>
      <c r="E213" s="54"/>
      <c r="F213" s="52"/>
      <c r="G213" s="52"/>
      <c r="H213" s="51"/>
      <c r="I213" s="198"/>
      <c r="J213" s="198"/>
      <c r="K213" s="199"/>
      <c r="L213" s="222"/>
      <c r="M213" s="223"/>
      <c r="N213" s="224"/>
      <c r="O213" s="225"/>
      <c r="P213" s="221"/>
      <c r="Q213" s="229"/>
      <c r="R213" s="292" t="s">
        <v>12</v>
      </c>
      <c r="S213" s="289"/>
      <c r="T213" s="197"/>
      <c r="U213" s="198"/>
      <c r="V213" s="198"/>
      <c r="W213" s="199"/>
      <c r="X213" s="198"/>
      <c r="Y213" s="198"/>
      <c r="Z213" s="199"/>
      <c r="AA213" s="50"/>
      <c r="AB213" s="49"/>
      <c r="AC213" s="48"/>
      <c r="AD213" s="47"/>
    </row>
    <row r="214" spans="1:30" ht="11.85" customHeight="1" x14ac:dyDescent="0.15">
      <c r="A214" s="26"/>
      <c r="B214" s="243"/>
      <c r="C214" s="243"/>
      <c r="D214" s="66"/>
      <c r="E214" s="45"/>
      <c r="F214" s="23"/>
      <c r="G214" s="23">
        <f>G217+G220+G223</f>
        <v>14640000</v>
      </c>
      <c r="H214" s="22"/>
      <c r="I214" s="200"/>
      <c r="J214" s="200">
        <f>J217+J220+J223</f>
        <v>15679000</v>
      </c>
      <c r="K214" s="201"/>
      <c r="L214" s="202"/>
      <c r="M214" s="218" t="str">
        <f>IF(G214-J214&lt;0,"△","")</f>
        <v>△</v>
      </c>
      <c r="N214" s="232">
        <f>ABS(G214-J214)</f>
        <v>1039000</v>
      </c>
      <c r="O214" s="203"/>
      <c r="P214" s="204"/>
      <c r="Q214" s="230"/>
      <c r="R214" s="290"/>
      <c r="S214" s="290"/>
      <c r="T214" s="206"/>
      <c r="U214" s="200"/>
      <c r="V214" s="200">
        <v>1119000</v>
      </c>
      <c r="W214" s="201"/>
      <c r="X214" s="200"/>
      <c r="Y214" s="200">
        <v>674000</v>
      </c>
      <c r="Z214" s="201"/>
      <c r="AA214" s="21"/>
      <c r="AB214" s="62" t="str">
        <f>IF(V214-Y214&lt;0,"△","")</f>
        <v/>
      </c>
      <c r="AC214" s="65">
        <f>ABS(V214-Y214)</f>
        <v>445000</v>
      </c>
      <c r="AD214" s="44"/>
    </row>
    <row r="215" spans="1:30" ht="11.85" customHeight="1" x14ac:dyDescent="0.15">
      <c r="A215" s="43"/>
      <c r="B215" s="284"/>
      <c r="C215" s="284"/>
      <c r="D215" s="61"/>
      <c r="E215" s="41"/>
      <c r="F215" s="39"/>
      <c r="G215" s="39"/>
      <c r="H215" s="38"/>
      <c r="I215" s="207"/>
      <c r="J215" s="207"/>
      <c r="K215" s="208"/>
      <c r="L215" s="209"/>
      <c r="M215" s="234"/>
      <c r="N215" s="235"/>
      <c r="O215" s="210"/>
      <c r="P215" s="211"/>
      <c r="Q215" s="231"/>
      <c r="R215" s="291"/>
      <c r="S215" s="291"/>
      <c r="T215" s="213"/>
      <c r="U215" s="207"/>
      <c r="V215" s="207"/>
      <c r="W215" s="208"/>
      <c r="X215" s="207"/>
      <c r="Y215" s="207"/>
      <c r="Z215" s="208"/>
      <c r="AA215" s="37"/>
      <c r="AB215" s="56"/>
      <c r="AC215" s="60"/>
      <c r="AD215" s="36"/>
    </row>
    <row r="216" spans="1:30" ht="11.25" customHeight="1" x14ac:dyDescent="0.15">
      <c r="A216" s="35"/>
      <c r="B216" s="55"/>
      <c r="C216" s="269" t="s">
        <v>11</v>
      </c>
      <c r="D216" s="269"/>
      <c r="E216" s="54"/>
      <c r="F216" s="52"/>
      <c r="G216" s="52"/>
      <c r="H216" s="51"/>
      <c r="I216" s="198"/>
      <c r="J216" s="198"/>
      <c r="K216" s="199"/>
      <c r="L216" s="222"/>
      <c r="M216" s="223"/>
      <c r="N216" s="224"/>
      <c r="O216" s="225"/>
      <c r="P216" s="221"/>
      <c r="Q216" s="226"/>
      <c r="R216" s="292" t="s">
        <v>10</v>
      </c>
      <c r="S216" s="289"/>
      <c r="T216" s="197"/>
      <c r="U216" s="198"/>
      <c r="V216" s="198"/>
      <c r="W216" s="199"/>
      <c r="X216" s="198"/>
      <c r="Y216" s="198"/>
      <c r="Z216" s="199"/>
      <c r="AA216" s="50"/>
      <c r="AB216" s="49"/>
      <c r="AC216" s="48"/>
      <c r="AD216" s="47"/>
    </row>
    <row r="217" spans="1:30" ht="11.85" customHeight="1" x14ac:dyDescent="0.15">
      <c r="A217" s="26"/>
      <c r="B217" s="46"/>
      <c r="C217" s="270"/>
      <c r="D217" s="270"/>
      <c r="E217" s="45"/>
      <c r="F217" s="23"/>
      <c r="G217" s="23">
        <v>12093000</v>
      </c>
      <c r="H217" s="22"/>
      <c r="I217" s="200"/>
      <c r="J217" s="200">
        <v>12465000</v>
      </c>
      <c r="K217" s="201"/>
      <c r="L217" s="202"/>
      <c r="M217" s="218" t="str">
        <f>IF(G217-J217&lt;0,"△","")</f>
        <v>△</v>
      </c>
      <c r="N217" s="232">
        <f>ABS(G217-J217)</f>
        <v>372000</v>
      </c>
      <c r="O217" s="203"/>
      <c r="P217" s="204"/>
      <c r="Q217" s="227"/>
      <c r="R217" s="290"/>
      <c r="S217" s="290"/>
      <c r="T217" s="206"/>
      <c r="U217" s="200"/>
      <c r="V217" s="200">
        <v>414000</v>
      </c>
      <c r="W217" s="201"/>
      <c r="X217" s="200"/>
      <c r="Y217" s="200">
        <v>400000</v>
      </c>
      <c r="Z217" s="201"/>
      <c r="AA217" s="21"/>
      <c r="AB217" s="62" t="str">
        <f>IF(V217-Y217&lt;0,"△","")</f>
        <v/>
      </c>
      <c r="AC217" s="65">
        <f>ABS(V217-Y217)</f>
        <v>14000</v>
      </c>
      <c r="AD217" s="44"/>
    </row>
    <row r="218" spans="1:30" ht="11.85" customHeight="1" x14ac:dyDescent="0.15">
      <c r="A218" s="43"/>
      <c r="B218" s="42"/>
      <c r="C218" s="271"/>
      <c r="D218" s="271"/>
      <c r="E218" s="41"/>
      <c r="F218" s="39"/>
      <c r="G218" s="39"/>
      <c r="H218" s="38"/>
      <c r="I218" s="207"/>
      <c r="J218" s="207"/>
      <c r="K218" s="208"/>
      <c r="L218" s="209"/>
      <c r="M218" s="234"/>
      <c r="N218" s="235"/>
      <c r="O218" s="210"/>
      <c r="P218" s="211"/>
      <c r="Q218" s="228"/>
      <c r="R218" s="291"/>
      <c r="S218" s="291"/>
      <c r="T218" s="213"/>
      <c r="U218" s="207"/>
      <c r="V218" s="207"/>
      <c r="W218" s="208"/>
      <c r="X218" s="207"/>
      <c r="Y218" s="207"/>
      <c r="Z218" s="208"/>
      <c r="AA218" s="37"/>
      <c r="AB218" s="56"/>
      <c r="AC218" s="60"/>
      <c r="AD218" s="36"/>
    </row>
    <row r="219" spans="1:30" ht="11.25" customHeight="1" x14ac:dyDescent="0.15">
      <c r="A219" s="35"/>
      <c r="B219" s="71"/>
      <c r="C219" s="269" t="s">
        <v>9</v>
      </c>
      <c r="D219" s="269"/>
      <c r="E219" s="54"/>
      <c r="F219" s="52"/>
      <c r="G219" s="52"/>
      <c r="H219" s="51"/>
      <c r="I219" s="198"/>
      <c r="J219" s="198"/>
      <c r="K219" s="199"/>
      <c r="L219" s="222"/>
      <c r="M219" s="223"/>
      <c r="N219" s="224"/>
      <c r="O219" s="225"/>
      <c r="P219" s="221"/>
      <c r="Q219" s="236"/>
      <c r="R219" s="292" t="s">
        <v>8</v>
      </c>
      <c r="S219" s="289"/>
      <c r="T219" s="197"/>
      <c r="U219" s="198"/>
      <c r="V219" s="198"/>
      <c r="W219" s="199"/>
      <c r="X219" s="198"/>
      <c r="Y219" s="198"/>
      <c r="Z219" s="199"/>
      <c r="AA219" s="81"/>
      <c r="AD219" s="16"/>
    </row>
    <row r="220" spans="1:30" ht="11.85" customHeight="1" x14ac:dyDescent="0.15">
      <c r="A220" s="26"/>
      <c r="B220" s="66"/>
      <c r="C220" s="270"/>
      <c r="D220" s="270"/>
      <c r="E220" s="45"/>
      <c r="F220" s="23"/>
      <c r="G220" s="23">
        <v>2547000</v>
      </c>
      <c r="H220" s="22"/>
      <c r="I220" s="200"/>
      <c r="J220" s="200">
        <v>500000</v>
      </c>
      <c r="K220" s="201"/>
      <c r="L220" s="202"/>
      <c r="M220" s="218" t="str">
        <f>IF(G220-J220&lt;0,"△","")</f>
        <v/>
      </c>
      <c r="N220" s="232">
        <f>ABS(G220-J220)</f>
        <v>2047000</v>
      </c>
      <c r="O220" s="203"/>
      <c r="P220" s="204"/>
      <c r="Q220" s="236"/>
      <c r="R220" s="290"/>
      <c r="S220" s="290"/>
      <c r="T220" s="206"/>
      <c r="U220" s="200"/>
      <c r="V220" s="272">
        <v>175000</v>
      </c>
      <c r="W220" s="201"/>
      <c r="X220" s="200"/>
      <c r="Y220" s="274">
        <v>0</v>
      </c>
      <c r="Z220" s="201"/>
      <c r="AA220" s="81"/>
      <c r="AB220" s="82" t="str">
        <f>IF(V220-Y220&lt;0,"△","")</f>
        <v/>
      </c>
      <c r="AC220" s="76">
        <f>ABS(V220-Y220)</f>
        <v>175000</v>
      </c>
      <c r="AD220" s="16"/>
    </row>
    <row r="221" spans="1:30" ht="11.85" customHeight="1" x14ac:dyDescent="0.15">
      <c r="A221" s="43"/>
      <c r="B221" s="61"/>
      <c r="C221" s="271"/>
      <c r="D221" s="271"/>
      <c r="E221" s="41"/>
      <c r="F221" s="39"/>
      <c r="G221" s="39"/>
      <c r="H221" s="38"/>
      <c r="I221" s="207"/>
      <c r="J221" s="207"/>
      <c r="K221" s="208"/>
      <c r="L221" s="209"/>
      <c r="M221" s="234"/>
      <c r="N221" s="235"/>
      <c r="O221" s="210"/>
      <c r="P221" s="211"/>
      <c r="Q221" s="236"/>
      <c r="R221" s="291"/>
      <c r="S221" s="291"/>
      <c r="T221" s="213"/>
      <c r="U221" s="207"/>
      <c r="V221" s="273"/>
      <c r="W221" s="208"/>
      <c r="X221" s="207"/>
      <c r="Y221" s="275"/>
      <c r="Z221" s="208"/>
      <c r="AA221" s="81"/>
      <c r="AD221" s="16"/>
    </row>
    <row r="222" spans="1:30" ht="11.25" customHeight="1" x14ac:dyDescent="0.15">
      <c r="A222" s="35"/>
      <c r="B222" s="71"/>
      <c r="C222" s="269" t="s">
        <v>7</v>
      </c>
      <c r="D222" s="269"/>
      <c r="E222" s="45"/>
      <c r="F222" s="69"/>
      <c r="G222" s="69"/>
      <c r="H222" s="68"/>
      <c r="I222" s="237"/>
      <c r="J222" s="237"/>
      <c r="K222" s="238"/>
      <c r="L222" s="217"/>
      <c r="M222" s="218"/>
      <c r="N222" s="219"/>
      <c r="O222" s="225"/>
      <c r="P222" s="221"/>
      <c r="Q222" s="229"/>
      <c r="R222" s="229"/>
      <c r="S222" s="229"/>
      <c r="T222" s="197"/>
      <c r="U222" s="198"/>
      <c r="V222" s="198"/>
      <c r="W222" s="199"/>
      <c r="X222" s="198"/>
      <c r="Y222" s="198"/>
      <c r="Z222" s="199"/>
      <c r="AA222" s="50"/>
      <c r="AB222" s="49"/>
      <c r="AC222" s="48"/>
      <c r="AD222" s="47"/>
    </row>
    <row r="223" spans="1:30" ht="11.85" customHeight="1" x14ac:dyDescent="0.15">
      <c r="A223" s="26"/>
      <c r="B223" s="66"/>
      <c r="C223" s="270"/>
      <c r="D223" s="270"/>
      <c r="E223" s="45"/>
      <c r="F223" s="23"/>
      <c r="G223" s="23">
        <v>0</v>
      </c>
      <c r="H223" s="22"/>
      <c r="I223" s="200"/>
      <c r="J223" s="200">
        <v>2714000</v>
      </c>
      <c r="K223" s="201"/>
      <c r="L223" s="202"/>
      <c r="M223" s="218" t="str">
        <f>IF(G223-J223&lt;0,"△","")</f>
        <v>△</v>
      </c>
      <c r="N223" s="232">
        <f>ABS(G223-J223)</f>
        <v>2714000</v>
      </c>
      <c r="O223" s="203"/>
      <c r="P223" s="204"/>
      <c r="Q223" s="230"/>
      <c r="R223" s="230"/>
      <c r="S223" s="230"/>
      <c r="T223" s="206"/>
      <c r="U223" s="200"/>
      <c r="V223" s="272"/>
      <c r="W223" s="201"/>
      <c r="X223" s="200"/>
      <c r="Y223" s="274"/>
      <c r="Z223" s="201"/>
      <c r="AA223" s="21"/>
      <c r="AB223" s="62"/>
      <c r="AC223" s="263"/>
      <c r="AD223" s="44"/>
    </row>
    <row r="224" spans="1:30" ht="11.85" customHeight="1" x14ac:dyDescent="0.15">
      <c r="A224" s="43"/>
      <c r="B224" s="61"/>
      <c r="C224" s="271"/>
      <c r="D224" s="271"/>
      <c r="E224" s="41"/>
      <c r="F224" s="39"/>
      <c r="G224" s="39"/>
      <c r="H224" s="38"/>
      <c r="I224" s="207"/>
      <c r="J224" s="207"/>
      <c r="K224" s="208"/>
      <c r="L224" s="209"/>
      <c r="M224" s="234"/>
      <c r="N224" s="235"/>
      <c r="O224" s="210"/>
      <c r="P224" s="211"/>
      <c r="Q224" s="231"/>
      <c r="R224" s="231"/>
      <c r="S224" s="231"/>
      <c r="T224" s="213"/>
      <c r="U224" s="207"/>
      <c r="V224" s="273"/>
      <c r="W224" s="208"/>
      <c r="X224" s="207"/>
      <c r="Y224" s="275"/>
      <c r="Z224" s="208"/>
      <c r="AA224" s="37"/>
      <c r="AB224" s="56"/>
      <c r="AC224" s="276"/>
      <c r="AD224" s="36"/>
    </row>
    <row r="225" spans="1:30" ht="11.25" customHeight="1" x14ac:dyDescent="0.15">
      <c r="A225" s="35"/>
      <c r="B225" s="242" t="s">
        <v>6</v>
      </c>
      <c r="C225" s="242"/>
      <c r="D225" s="71"/>
      <c r="E225" s="45"/>
      <c r="F225" s="69"/>
      <c r="G225" s="69"/>
      <c r="H225" s="68"/>
      <c r="I225" s="237"/>
      <c r="J225" s="237"/>
      <c r="K225" s="238"/>
      <c r="L225" s="217"/>
      <c r="M225" s="218"/>
      <c r="N225" s="219"/>
      <c r="O225" s="225"/>
      <c r="P225" s="204"/>
      <c r="Q225" s="230"/>
      <c r="R225" s="230"/>
      <c r="S225" s="230"/>
      <c r="T225" s="206"/>
      <c r="U225" s="200"/>
      <c r="V225" s="200"/>
      <c r="W225" s="239"/>
      <c r="X225" s="200"/>
      <c r="Y225" s="240"/>
      <c r="Z225" s="239"/>
      <c r="AA225" s="21"/>
      <c r="AB225" s="62"/>
      <c r="AC225" s="65"/>
      <c r="AD225" s="75"/>
    </row>
    <row r="226" spans="1:30" ht="11.85" customHeight="1" x14ac:dyDescent="0.15">
      <c r="A226" s="26"/>
      <c r="B226" s="243"/>
      <c r="C226" s="243"/>
      <c r="D226" s="66"/>
      <c r="E226" s="45"/>
      <c r="F226" s="23"/>
      <c r="G226" s="257">
        <f>G229</f>
        <v>598000</v>
      </c>
      <c r="H226" s="22"/>
      <c r="I226" s="200"/>
      <c r="J226" s="272">
        <f>J229</f>
        <v>529000</v>
      </c>
      <c r="K226" s="201"/>
      <c r="L226" s="202"/>
      <c r="M226" s="285" t="str">
        <f>IF(G226-J226&lt;0,"△","")</f>
        <v/>
      </c>
      <c r="N226" s="287">
        <f>ABS(G226-J226)</f>
        <v>69000</v>
      </c>
      <c r="O226" s="203"/>
      <c r="P226" s="204"/>
      <c r="Q226" s="230"/>
      <c r="R226" s="230"/>
      <c r="S226" s="230"/>
      <c r="T226" s="206"/>
      <c r="U226" s="200"/>
      <c r="V226" s="200"/>
      <c r="W226" s="239"/>
      <c r="X226" s="200"/>
      <c r="Y226" s="240"/>
      <c r="Z226" s="239"/>
      <c r="AA226" s="21"/>
      <c r="AB226" s="62"/>
      <c r="AC226" s="65"/>
      <c r="AD226" s="44"/>
    </row>
    <row r="227" spans="1:30" ht="11.85" customHeight="1" x14ac:dyDescent="0.15">
      <c r="A227" s="43"/>
      <c r="B227" s="284"/>
      <c r="C227" s="284"/>
      <c r="D227" s="61"/>
      <c r="E227" s="41"/>
      <c r="F227" s="39"/>
      <c r="G227" s="277"/>
      <c r="H227" s="38"/>
      <c r="I227" s="207"/>
      <c r="J227" s="273"/>
      <c r="K227" s="208"/>
      <c r="L227" s="209"/>
      <c r="M227" s="286"/>
      <c r="N227" s="288"/>
      <c r="O227" s="210"/>
      <c r="P227" s="211"/>
      <c r="Q227" s="231"/>
      <c r="R227" s="231"/>
      <c r="S227" s="231"/>
      <c r="T227" s="213"/>
      <c r="U227" s="207"/>
      <c r="V227" s="207"/>
      <c r="W227" s="208"/>
      <c r="X227" s="207"/>
      <c r="Y227" s="233"/>
      <c r="Z227" s="208"/>
      <c r="AA227" s="37"/>
      <c r="AB227" s="56"/>
      <c r="AC227" s="60"/>
      <c r="AD227" s="36"/>
    </row>
    <row r="228" spans="1:30" ht="11.25" customHeight="1" x14ac:dyDescent="0.15">
      <c r="A228" s="26"/>
      <c r="B228" s="34"/>
      <c r="C228" s="269" t="s">
        <v>5</v>
      </c>
      <c r="D228" s="269"/>
      <c r="E228" s="54"/>
      <c r="F228" s="52"/>
      <c r="G228" s="52"/>
      <c r="H228" s="51"/>
      <c r="I228" s="198"/>
      <c r="J228" s="198"/>
      <c r="K228" s="199"/>
      <c r="L228" s="222"/>
      <c r="M228" s="223"/>
      <c r="N228" s="224"/>
      <c r="O228" s="241"/>
      <c r="P228" s="204"/>
      <c r="Q228" s="227"/>
      <c r="R228" s="230"/>
      <c r="S228" s="230"/>
      <c r="T228" s="206"/>
      <c r="U228" s="237"/>
      <c r="V228" s="237"/>
      <c r="W228" s="238"/>
      <c r="X228" s="237"/>
      <c r="Y228" s="237"/>
      <c r="Z228" s="238"/>
      <c r="AA228" s="67"/>
      <c r="AB228" s="62"/>
      <c r="AC228" s="76"/>
      <c r="AD228" s="75"/>
    </row>
    <row r="229" spans="1:30" ht="11.85" customHeight="1" x14ac:dyDescent="0.15">
      <c r="A229" s="26"/>
      <c r="B229" s="25"/>
      <c r="C229" s="270"/>
      <c r="D229" s="270"/>
      <c r="E229" s="45"/>
      <c r="F229" s="23"/>
      <c r="G229" s="23">
        <v>598000</v>
      </c>
      <c r="H229" s="22"/>
      <c r="I229" s="200"/>
      <c r="J229" s="200">
        <v>529000</v>
      </c>
      <c r="K229" s="201"/>
      <c r="L229" s="202"/>
      <c r="M229" s="218" t="str">
        <f>IF(G229-J229&lt;0,"△","")</f>
        <v/>
      </c>
      <c r="N229" s="232">
        <f>ABS(G229-J229)</f>
        <v>69000</v>
      </c>
      <c r="O229" s="203"/>
      <c r="P229" s="204"/>
      <c r="Q229" s="227"/>
      <c r="R229" s="230"/>
      <c r="S229" s="230"/>
      <c r="T229" s="206"/>
      <c r="U229" s="200"/>
      <c r="V229" s="272"/>
      <c r="W229" s="201"/>
      <c r="X229" s="200"/>
      <c r="Y229" s="274"/>
      <c r="Z229" s="201"/>
      <c r="AA229" s="21"/>
      <c r="AB229" s="62"/>
      <c r="AC229" s="263"/>
      <c r="AD229" s="44"/>
    </row>
    <row r="230" spans="1:30" ht="11.85" customHeight="1" x14ac:dyDescent="0.15">
      <c r="A230" s="43"/>
      <c r="B230" s="73"/>
      <c r="C230" s="271"/>
      <c r="D230" s="271"/>
      <c r="E230" s="45"/>
      <c r="F230" s="23"/>
      <c r="G230" s="39"/>
      <c r="H230" s="38"/>
      <c r="I230" s="207"/>
      <c r="J230" s="233"/>
      <c r="K230" s="208"/>
      <c r="L230" s="209"/>
      <c r="M230" s="234"/>
      <c r="N230" s="235"/>
      <c r="O230" s="210"/>
      <c r="P230" s="211"/>
      <c r="Q230" s="228"/>
      <c r="R230" s="231"/>
      <c r="S230" s="231"/>
      <c r="T230" s="213"/>
      <c r="U230" s="207"/>
      <c r="V230" s="273"/>
      <c r="W230" s="208"/>
      <c r="X230" s="207"/>
      <c r="Y230" s="275"/>
      <c r="Z230" s="208"/>
      <c r="AA230" s="37"/>
      <c r="AB230" s="56"/>
      <c r="AC230" s="276"/>
      <c r="AD230" s="36"/>
    </row>
    <row r="231" spans="1:30" ht="11.25" customHeight="1" x14ac:dyDescent="0.15">
      <c r="A231" s="26"/>
      <c r="B231" s="269" t="s">
        <v>4</v>
      </c>
      <c r="C231" s="269"/>
      <c r="D231" s="71"/>
      <c r="E231" s="54"/>
      <c r="F231" s="52"/>
      <c r="G231" s="52"/>
      <c r="H231" s="51"/>
      <c r="I231" s="52"/>
      <c r="J231" s="52"/>
      <c r="K231" s="51"/>
      <c r="L231" s="50"/>
      <c r="M231" s="49"/>
      <c r="N231" s="48"/>
      <c r="O231" s="70"/>
      <c r="P231" s="64"/>
      <c r="Q231" s="63"/>
      <c r="R231" s="55"/>
      <c r="S231" s="55"/>
      <c r="T231" s="24"/>
      <c r="U231" s="69"/>
      <c r="V231" s="69"/>
      <c r="W231" s="68"/>
      <c r="X231" s="69"/>
      <c r="Y231" s="69"/>
      <c r="Z231" s="68"/>
      <c r="AA231" s="67"/>
      <c r="AB231" s="49"/>
      <c r="AC231" s="48"/>
      <c r="AD231" s="47"/>
    </row>
    <row r="232" spans="1:30" ht="11.85" customHeight="1" x14ac:dyDescent="0.15">
      <c r="A232" s="26"/>
      <c r="B232" s="270"/>
      <c r="C232" s="270"/>
      <c r="D232" s="66"/>
      <c r="E232" s="45"/>
      <c r="F232" s="23"/>
      <c r="G232" s="23">
        <f>G235</f>
        <v>682000</v>
      </c>
      <c r="H232" s="22"/>
      <c r="I232" s="23"/>
      <c r="J232" s="23">
        <f>J235</f>
        <v>637000</v>
      </c>
      <c r="K232" s="22"/>
      <c r="L232" s="21"/>
      <c r="M232" s="62" t="str">
        <f>IF(G232-J232&lt;0,"△","")</f>
        <v/>
      </c>
      <c r="N232" s="65">
        <f>ABS(G232-J232)</f>
        <v>45000</v>
      </c>
      <c r="O232" s="20"/>
      <c r="P232" s="64"/>
      <c r="Q232" s="63"/>
      <c r="R232" s="46"/>
      <c r="S232" s="46"/>
      <c r="T232" s="24"/>
      <c r="U232" s="23"/>
      <c r="V232" s="257"/>
      <c r="W232" s="22"/>
      <c r="X232" s="23"/>
      <c r="Y232" s="278"/>
      <c r="Z232" s="22"/>
      <c r="AA232" s="21"/>
      <c r="AB232" s="62"/>
      <c r="AC232" s="263"/>
      <c r="AD232" s="44"/>
    </row>
    <row r="233" spans="1:30" ht="11.85" customHeight="1" x14ac:dyDescent="0.15">
      <c r="A233" s="43"/>
      <c r="B233" s="271"/>
      <c r="C233" s="271"/>
      <c r="D233" s="61"/>
      <c r="E233" s="41"/>
      <c r="F233" s="39"/>
      <c r="G233" s="39"/>
      <c r="H233" s="38"/>
      <c r="I233" s="39"/>
      <c r="J233" s="39"/>
      <c r="K233" s="38"/>
      <c r="L233" s="37"/>
      <c r="M233" s="56"/>
      <c r="N233" s="60"/>
      <c r="O233" s="40"/>
      <c r="P233" s="59"/>
      <c r="Q233" s="58"/>
      <c r="R233" s="42"/>
      <c r="S233" s="42"/>
      <c r="T233" s="57"/>
      <c r="U233" s="39"/>
      <c r="V233" s="277"/>
      <c r="W233" s="38"/>
      <c r="X233" s="39"/>
      <c r="Y233" s="279"/>
      <c r="Z233" s="38"/>
      <c r="AA233" s="37"/>
      <c r="AB233" s="56"/>
      <c r="AC233" s="276"/>
      <c r="AD233" s="44"/>
    </row>
    <row r="234" spans="1:30" ht="11.25" customHeight="1" x14ac:dyDescent="0.15">
      <c r="A234" s="35"/>
      <c r="B234" s="55"/>
      <c r="C234" s="269" t="s">
        <v>3</v>
      </c>
      <c r="D234" s="269"/>
      <c r="E234" s="54"/>
      <c r="F234" s="52"/>
      <c r="G234" s="52"/>
      <c r="H234" s="51"/>
      <c r="I234" s="52"/>
      <c r="J234" s="52"/>
      <c r="K234" s="51"/>
      <c r="L234" s="50"/>
      <c r="M234" s="49"/>
      <c r="N234" s="48"/>
      <c r="O234" s="53"/>
      <c r="P234" s="269" t="s">
        <v>2</v>
      </c>
      <c r="Q234" s="269"/>
      <c r="R234" s="269"/>
      <c r="S234" s="269"/>
      <c r="T234" s="280"/>
      <c r="U234" s="52"/>
      <c r="V234" s="52"/>
      <c r="W234" s="51"/>
      <c r="X234" s="52"/>
      <c r="Y234" s="52"/>
      <c r="Z234" s="51"/>
      <c r="AA234" s="50"/>
      <c r="AB234" s="49"/>
      <c r="AC234" s="48"/>
      <c r="AD234" s="47"/>
    </row>
    <row r="235" spans="1:30" ht="11.85" customHeight="1" x14ac:dyDescent="0.15">
      <c r="A235" s="26"/>
      <c r="B235" s="46"/>
      <c r="C235" s="270"/>
      <c r="D235" s="270"/>
      <c r="E235" s="45"/>
      <c r="F235" s="23"/>
      <c r="G235" s="257">
        <v>682000</v>
      </c>
      <c r="H235" s="22"/>
      <c r="I235" s="23"/>
      <c r="J235" s="272">
        <v>637000</v>
      </c>
      <c r="K235" s="22"/>
      <c r="L235" s="21"/>
      <c r="M235" s="261" t="str">
        <f>IF(G235-J235&lt;0,"△","")</f>
        <v/>
      </c>
      <c r="N235" s="263">
        <f>ABS(G235-J235)</f>
        <v>45000</v>
      </c>
      <c r="O235" s="20"/>
      <c r="P235" s="270"/>
      <c r="Q235" s="270"/>
      <c r="R235" s="270"/>
      <c r="S235" s="270"/>
      <c r="T235" s="281"/>
      <c r="U235" s="23"/>
      <c r="V235" s="257">
        <f>G199+G208+G214+G226+G232+G238+V211</f>
        <v>110138000</v>
      </c>
      <c r="W235" s="22"/>
      <c r="X235" s="23"/>
      <c r="Y235" s="257">
        <f>J199+J208+J214+J226+J232+J238+Y211</f>
        <v>109993000</v>
      </c>
      <c r="Z235" s="22"/>
      <c r="AA235" s="21"/>
      <c r="AB235" s="261" t="str">
        <f>IF(V235-Y235&lt;0,"△","")</f>
        <v/>
      </c>
      <c r="AC235" s="263">
        <f>ABS(V235-Y235)</f>
        <v>145000</v>
      </c>
      <c r="AD235" s="44"/>
    </row>
    <row r="236" spans="1:30" ht="11.85" customHeight="1" x14ac:dyDescent="0.15">
      <c r="A236" s="43"/>
      <c r="B236" s="42"/>
      <c r="C236" s="271"/>
      <c r="D236" s="271"/>
      <c r="E236" s="41"/>
      <c r="F236" s="39"/>
      <c r="G236" s="277"/>
      <c r="H236" s="38"/>
      <c r="I236" s="39"/>
      <c r="J236" s="273"/>
      <c r="K236" s="38"/>
      <c r="L236" s="37"/>
      <c r="M236" s="283"/>
      <c r="N236" s="276"/>
      <c r="O236" s="40"/>
      <c r="P236" s="271"/>
      <c r="Q236" s="271"/>
      <c r="R236" s="271"/>
      <c r="S236" s="271"/>
      <c r="T236" s="282"/>
      <c r="U236" s="23"/>
      <c r="V236" s="277"/>
      <c r="W236" s="38"/>
      <c r="X236" s="39"/>
      <c r="Y236" s="277"/>
      <c r="Z236" s="38"/>
      <c r="AA236" s="37"/>
      <c r="AB236" s="283"/>
      <c r="AC236" s="276"/>
      <c r="AD236" s="36"/>
    </row>
    <row r="237" spans="1:30" ht="11.25" customHeight="1" x14ac:dyDescent="0.15">
      <c r="A237" s="35"/>
      <c r="B237" s="242" t="s">
        <v>1</v>
      </c>
      <c r="C237" s="242"/>
      <c r="D237" s="34"/>
      <c r="E237" s="33"/>
      <c r="F237" s="245"/>
      <c r="G237" s="246"/>
      <c r="H237" s="247"/>
      <c r="I237" s="245"/>
      <c r="J237" s="246"/>
      <c r="K237" s="247"/>
      <c r="L237" s="248"/>
      <c r="M237" s="249"/>
      <c r="N237" s="249"/>
      <c r="O237" s="250"/>
      <c r="P237" s="251" t="s">
        <v>0</v>
      </c>
      <c r="Q237" s="251"/>
      <c r="R237" s="251"/>
      <c r="S237" s="251"/>
      <c r="T237" s="252"/>
      <c r="U237" s="32"/>
      <c r="V237" s="32"/>
      <c r="W237" s="31"/>
      <c r="X237" s="32"/>
      <c r="Y237" s="32"/>
      <c r="Z237" s="31"/>
      <c r="AA237" s="30"/>
      <c r="AB237" s="29"/>
      <c r="AC237" s="28"/>
      <c r="AD237" s="27"/>
    </row>
    <row r="238" spans="1:30" ht="11.85" customHeight="1" x14ac:dyDescent="0.15">
      <c r="A238" s="26"/>
      <c r="B238" s="243"/>
      <c r="C238" s="243"/>
      <c r="D238" s="25"/>
      <c r="E238" s="24"/>
      <c r="F238" s="23"/>
      <c r="G238" s="257">
        <f>V196+V208+V199+V202+V205</f>
        <v>27263000</v>
      </c>
      <c r="H238" s="22"/>
      <c r="I238" s="23"/>
      <c r="J238" s="257">
        <f>Y196+Y208+Y199+Y202+Y205</f>
        <v>26408000</v>
      </c>
      <c r="K238" s="22"/>
      <c r="L238" s="21"/>
      <c r="M238" s="261" t="str">
        <f>IF(G238-J238&lt;0,"△","")</f>
        <v/>
      </c>
      <c r="N238" s="263">
        <f>ABS(G238-J238)</f>
        <v>855000</v>
      </c>
      <c r="O238" s="20"/>
      <c r="P238" s="253"/>
      <c r="Q238" s="253"/>
      <c r="R238" s="253"/>
      <c r="S238" s="253"/>
      <c r="T238" s="254"/>
      <c r="U238" s="19"/>
      <c r="V238" s="265">
        <f>G140+V189+V235</f>
        <v>311545900</v>
      </c>
      <c r="W238" s="18"/>
      <c r="X238" s="19"/>
      <c r="Y238" s="265">
        <f>J140+Y189+Y235</f>
        <v>362759300</v>
      </c>
      <c r="Z238" s="18"/>
      <c r="AA238" s="17"/>
      <c r="AB238" s="267" t="str">
        <f>IF(V238-Y238&lt;0,"△","")</f>
        <v>△</v>
      </c>
      <c r="AC238" s="259">
        <f>ABS(V238-Y238)</f>
        <v>51213400</v>
      </c>
      <c r="AD238" s="16"/>
    </row>
    <row r="239" spans="1:30" ht="11.85" customHeight="1" thickBot="1" x14ac:dyDescent="0.2">
      <c r="A239" s="15"/>
      <c r="B239" s="244"/>
      <c r="C239" s="244"/>
      <c r="D239" s="14"/>
      <c r="E239" s="13"/>
      <c r="F239" s="12"/>
      <c r="G239" s="258"/>
      <c r="H239" s="11"/>
      <c r="I239" s="12"/>
      <c r="J239" s="258"/>
      <c r="K239" s="11"/>
      <c r="L239" s="10"/>
      <c r="M239" s="262"/>
      <c r="N239" s="264"/>
      <c r="O239" s="9"/>
      <c r="P239" s="255"/>
      <c r="Q239" s="255"/>
      <c r="R239" s="255"/>
      <c r="S239" s="255"/>
      <c r="T239" s="256"/>
      <c r="U239" s="8"/>
      <c r="V239" s="266"/>
      <c r="W239" s="7"/>
      <c r="X239" s="8"/>
      <c r="Y239" s="266"/>
      <c r="Z239" s="7"/>
      <c r="AA239" s="6"/>
      <c r="AB239" s="268"/>
      <c r="AC239" s="260"/>
      <c r="AD239" s="5"/>
    </row>
  </sheetData>
  <mergeCells count="611">
    <mergeCell ref="A1:AD1"/>
    <mergeCell ref="A2:AD2"/>
    <mergeCell ref="A3:E5"/>
    <mergeCell ref="F3:H5"/>
    <mergeCell ref="I3:K5"/>
    <mergeCell ref="L3:O5"/>
    <mergeCell ref="P3:T5"/>
    <mergeCell ref="U3:W5"/>
    <mergeCell ref="X3:Z5"/>
    <mergeCell ref="AA3:AD5"/>
    <mergeCell ref="B6:C8"/>
    <mergeCell ref="F6:H6"/>
    <mergeCell ref="I6:K6"/>
    <mergeCell ref="L6:O6"/>
    <mergeCell ref="R6:S8"/>
    <mergeCell ref="U6:W6"/>
    <mergeCell ref="X6:Z6"/>
    <mergeCell ref="AA6:AD6"/>
    <mergeCell ref="V7:V8"/>
    <mergeCell ref="Y7:Y8"/>
    <mergeCell ref="AB7:AB8"/>
    <mergeCell ref="AC7:AC8"/>
    <mergeCell ref="AC10:AC11"/>
    <mergeCell ref="AF10:AG12"/>
    <mergeCell ref="C12:D14"/>
    <mergeCell ref="R12:S14"/>
    <mergeCell ref="G13:G14"/>
    <mergeCell ref="J13:J14"/>
    <mergeCell ref="M13:M14"/>
    <mergeCell ref="N13:N14"/>
    <mergeCell ref="V13:V14"/>
    <mergeCell ref="Y13:Y14"/>
    <mergeCell ref="B9:C11"/>
    <mergeCell ref="R9:S11"/>
    <mergeCell ref="G10:G11"/>
    <mergeCell ref="J10:J11"/>
    <mergeCell ref="M10:M11"/>
    <mergeCell ref="N10:N11"/>
    <mergeCell ref="V10:V11"/>
    <mergeCell ref="Y10:Y11"/>
    <mergeCell ref="AB10:AB11"/>
    <mergeCell ref="AC16:AC17"/>
    <mergeCell ref="C18:D20"/>
    <mergeCell ref="R18:S20"/>
    <mergeCell ref="G19:G20"/>
    <mergeCell ref="J19:J20"/>
    <mergeCell ref="M19:M20"/>
    <mergeCell ref="N19:N20"/>
    <mergeCell ref="V19:V20"/>
    <mergeCell ref="Y19:Y20"/>
    <mergeCell ref="AB19:AB20"/>
    <mergeCell ref="AC19:AC20"/>
    <mergeCell ref="C15:D17"/>
    <mergeCell ref="Q15:R17"/>
    <mergeCell ref="G16:G17"/>
    <mergeCell ref="J16:J17"/>
    <mergeCell ref="M16:M17"/>
    <mergeCell ref="N16:N17"/>
    <mergeCell ref="V16:V17"/>
    <mergeCell ref="Y16:Y17"/>
    <mergeCell ref="AB16:AB17"/>
    <mergeCell ref="C21:D23"/>
    <mergeCell ref="Q21:R23"/>
    <mergeCell ref="G22:G23"/>
    <mergeCell ref="J22:J23"/>
    <mergeCell ref="M22:M23"/>
    <mergeCell ref="N22:N23"/>
    <mergeCell ref="V22:V23"/>
    <mergeCell ref="Y22:Y23"/>
    <mergeCell ref="B24:C26"/>
    <mergeCell ref="R24:S26"/>
    <mergeCell ref="G25:G26"/>
    <mergeCell ref="J25:J26"/>
    <mergeCell ref="V25:V26"/>
    <mergeCell ref="Y25:Y26"/>
    <mergeCell ref="C27:D29"/>
    <mergeCell ref="Q27:R29"/>
    <mergeCell ref="G28:G29"/>
    <mergeCell ref="J28:J29"/>
    <mergeCell ref="V28:V29"/>
    <mergeCell ref="Y28:Y29"/>
    <mergeCell ref="C30:D32"/>
    <mergeCell ref="R30:S32"/>
    <mergeCell ref="G31:G32"/>
    <mergeCell ref="J31:J32"/>
    <mergeCell ref="V31:V32"/>
    <mergeCell ref="Y31:Y32"/>
    <mergeCell ref="B33:C35"/>
    <mergeCell ref="R33:S35"/>
    <mergeCell ref="G34:G35"/>
    <mergeCell ref="J34:J35"/>
    <mergeCell ref="M34:M35"/>
    <mergeCell ref="N34:N35"/>
    <mergeCell ref="V34:V35"/>
    <mergeCell ref="Y34:Y35"/>
    <mergeCell ref="C36:D38"/>
    <mergeCell ref="R36:S38"/>
    <mergeCell ref="G37:G38"/>
    <mergeCell ref="J37:J38"/>
    <mergeCell ref="M37:M38"/>
    <mergeCell ref="N37:N38"/>
    <mergeCell ref="V37:V38"/>
    <mergeCell ref="Y37:Y38"/>
    <mergeCell ref="AG53:AH55"/>
    <mergeCell ref="B54:C56"/>
    <mergeCell ref="R54:S56"/>
    <mergeCell ref="G55:G56"/>
    <mergeCell ref="U48:W50"/>
    <mergeCell ref="X48:Z50"/>
    <mergeCell ref="AA48:AD50"/>
    <mergeCell ref="V40:V41"/>
    <mergeCell ref="Y40:Y41"/>
    <mergeCell ref="C42:D44"/>
    <mergeCell ref="R42:S44"/>
    <mergeCell ref="G43:G44"/>
    <mergeCell ref="J43:J44"/>
    <mergeCell ref="M43:M44"/>
    <mergeCell ref="N43:N44"/>
    <mergeCell ref="V43:V44"/>
    <mergeCell ref="Y43:Y44"/>
    <mergeCell ref="B39:C41"/>
    <mergeCell ref="R39:S41"/>
    <mergeCell ref="G40:G41"/>
    <mergeCell ref="J40:J41"/>
    <mergeCell ref="M40:M41"/>
    <mergeCell ref="N40:N41"/>
    <mergeCell ref="AF43:AG45"/>
    <mergeCell ref="A47:AD47"/>
    <mergeCell ref="A48:E50"/>
    <mergeCell ref="F48:H50"/>
    <mergeCell ref="I48:K50"/>
    <mergeCell ref="L48:O50"/>
    <mergeCell ref="P48:T50"/>
    <mergeCell ref="X51:Z51"/>
    <mergeCell ref="AA51:AD51"/>
    <mergeCell ref="F51:H51"/>
    <mergeCell ref="I51:K51"/>
    <mergeCell ref="J55:J56"/>
    <mergeCell ref="V55:V56"/>
    <mergeCell ref="Y55:Y56"/>
    <mergeCell ref="AB55:AB56"/>
    <mergeCell ref="AC55:AC56"/>
    <mergeCell ref="C51:D53"/>
    <mergeCell ref="C57:D59"/>
    <mergeCell ref="R57:S59"/>
    <mergeCell ref="G58:G59"/>
    <mergeCell ref="J58:J59"/>
    <mergeCell ref="V58:V59"/>
    <mergeCell ref="Y58:Y59"/>
    <mergeCell ref="AB58:AB59"/>
    <mergeCell ref="AC58:AC59"/>
    <mergeCell ref="L51:O51"/>
    <mergeCell ref="R51:S53"/>
    <mergeCell ref="U51:W51"/>
    <mergeCell ref="G52:G53"/>
    <mergeCell ref="J52:J53"/>
    <mergeCell ref="V52:V53"/>
    <mergeCell ref="Y52:Y53"/>
    <mergeCell ref="AB52:AB53"/>
    <mergeCell ref="AC52:AC53"/>
    <mergeCell ref="AF58:AG60"/>
    <mergeCell ref="C60:D62"/>
    <mergeCell ref="R60:S62"/>
    <mergeCell ref="G61:G62"/>
    <mergeCell ref="J61:J62"/>
    <mergeCell ref="V61:V62"/>
    <mergeCell ref="Y61:Y62"/>
    <mergeCell ref="AB61:AB62"/>
    <mergeCell ref="AC61:AC62"/>
    <mergeCell ref="C63:D65"/>
    <mergeCell ref="L63:O63"/>
    <mergeCell ref="R63:S65"/>
    <mergeCell ref="G64:G65"/>
    <mergeCell ref="J64:J65"/>
    <mergeCell ref="V64:V65"/>
    <mergeCell ref="Y64:Y65"/>
    <mergeCell ref="AB64:AB65"/>
    <mergeCell ref="AC64:AC65"/>
    <mergeCell ref="AB67:AB68"/>
    <mergeCell ref="AC67:AC68"/>
    <mergeCell ref="B69:C71"/>
    <mergeCell ref="R69:S71"/>
    <mergeCell ref="G70:G71"/>
    <mergeCell ref="J70:J71"/>
    <mergeCell ref="V70:V71"/>
    <mergeCell ref="Y70:Y71"/>
    <mergeCell ref="AB70:AB71"/>
    <mergeCell ref="AC70:AC71"/>
    <mergeCell ref="C66:D68"/>
    <mergeCell ref="L66:O66"/>
    <mergeCell ref="Q66:R68"/>
    <mergeCell ref="G67:G68"/>
    <mergeCell ref="J67:J68"/>
    <mergeCell ref="M67:M68"/>
    <mergeCell ref="N67:N68"/>
    <mergeCell ref="V67:V68"/>
    <mergeCell ref="Y67:Y68"/>
    <mergeCell ref="C72:D74"/>
    <mergeCell ref="R72:S74"/>
    <mergeCell ref="G73:G74"/>
    <mergeCell ref="J73:J74"/>
    <mergeCell ref="V73:V74"/>
    <mergeCell ref="Y73:Y74"/>
    <mergeCell ref="AB73:AB74"/>
    <mergeCell ref="AC73:AC74"/>
    <mergeCell ref="C75:D77"/>
    <mergeCell ref="R75:S77"/>
    <mergeCell ref="G76:G77"/>
    <mergeCell ref="J76:J77"/>
    <mergeCell ref="V76:V77"/>
    <mergeCell ref="Y76:Y77"/>
    <mergeCell ref="AB76:AB77"/>
    <mergeCell ref="AC76:AC77"/>
    <mergeCell ref="B78:C80"/>
    <mergeCell ref="Q78:R80"/>
    <mergeCell ref="G79:G80"/>
    <mergeCell ref="J79:J80"/>
    <mergeCell ref="V79:V80"/>
    <mergeCell ref="Y79:Y80"/>
    <mergeCell ref="AB79:AB80"/>
    <mergeCell ref="AC79:AC80"/>
    <mergeCell ref="C81:D83"/>
    <mergeCell ref="R81:S83"/>
    <mergeCell ref="G82:G83"/>
    <mergeCell ref="J82:J83"/>
    <mergeCell ref="V82:V83"/>
    <mergeCell ref="Y82:Y83"/>
    <mergeCell ref="AB82:AB83"/>
    <mergeCell ref="AC82:AC83"/>
    <mergeCell ref="C84:D86"/>
    <mergeCell ref="R84:S86"/>
    <mergeCell ref="G85:G86"/>
    <mergeCell ref="J85:J86"/>
    <mergeCell ref="V85:V86"/>
    <mergeCell ref="Y85:Y86"/>
    <mergeCell ref="AB85:AB86"/>
    <mergeCell ref="AC85:AC86"/>
    <mergeCell ref="C87:D89"/>
    <mergeCell ref="R87:S89"/>
    <mergeCell ref="G88:G89"/>
    <mergeCell ref="J88:J89"/>
    <mergeCell ref="V88:V89"/>
    <mergeCell ref="Y88:Y89"/>
    <mergeCell ref="C90:D92"/>
    <mergeCell ref="Q90:R92"/>
    <mergeCell ref="G91:G92"/>
    <mergeCell ref="J91:J92"/>
    <mergeCell ref="V91:V92"/>
    <mergeCell ref="Y91:Y92"/>
    <mergeCell ref="C97:D99"/>
    <mergeCell ref="Q97:R99"/>
    <mergeCell ref="U97:W97"/>
    <mergeCell ref="X97:Z97"/>
    <mergeCell ref="AA97:AD97"/>
    <mergeCell ref="G98:G99"/>
    <mergeCell ref="J98:J99"/>
    <mergeCell ref="V98:V99"/>
    <mergeCell ref="Y98:Y99"/>
    <mergeCell ref="AB98:AB99"/>
    <mergeCell ref="AC98:AC99"/>
    <mergeCell ref="C100:D102"/>
    <mergeCell ref="L100:O100"/>
    <mergeCell ref="Q100:R102"/>
    <mergeCell ref="G101:G102"/>
    <mergeCell ref="J101:J102"/>
    <mergeCell ref="V101:V102"/>
    <mergeCell ref="Y101:Y102"/>
    <mergeCell ref="AB101:AB102"/>
    <mergeCell ref="AC101:AC102"/>
    <mergeCell ref="C103:D105"/>
    <mergeCell ref="L103:O103"/>
    <mergeCell ref="R103:S105"/>
    <mergeCell ref="G104:G105"/>
    <mergeCell ref="J104:J105"/>
    <mergeCell ref="V104:V105"/>
    <mergeCell ref="Y104:Y105"/>
    <mergeCell ref="AB104:AB105"/>
    <mergeCell ref="AC104:AC105"/>
    <mergeCell ref="C106:D108"/>
    <mergeCell ref="L106:O106"/>
    <mergeCell ref="R106:S108"/>
    <mergeCell ref="G107:G108"/>
    <mergeCell ref="J107:J108"/>
    <mergeCell ref="V107:V108"/>
    <mergeCell ref="Y107:Y108"/>
    <mergeCell ref="AB107:AB108"/>
    <mergeCell ref="AC107:AC108"/>
    <mergeCell ref="C109:D111"/>
    <mergeCell ref="L109:O109"/>
    <mergeCell ref="R109:S111"/>
    <mergeCell ref="G110:G111"/>
    <mergeCell ref="J110:J111"/>
    <mergeCell ref="V110:V111"/>
    <mergeCell ref="Y110:Y111"/>
    <mergeCell ref="AB110:AB111"/>
    <mergeCell ref="AC110:AC111"/>
    <mergeCell ref="C112:D114"/>
    <mergeCell ref="L112:O112"/>
    <mergeCell ref="R112:S114"/>
    <mergeCell ref="AF112:AG114"/>
    <mergeCell ref="G113:G114"/>
    <mergeCell ref="J113:J114"/>
    <mergeCell ref="V113:V114"/>
    <mergeCell ref="Y113:Y114"/>
    <mergeCell ref="AB113:AB114"/>
    <mergeCell ref="AC113:AC114"/>
    <mergeCell ref="B115:C117"/>
    <mergeCell ref="L115:O115"/>
    <mergeCell ref="Q115:R117"/>
    <mergeCell ref="G116:G117"/>
    <mergeCell ref="J116:J117"/>
    <mergeCell ref="V116:V117"/>
    <mergeCell ref="Y116:Y117"/>
    <mergeCell ref="AB116:AB117"/>
    <mergeCell ref="AC116:AC117"/>
    <mergeCell ref="L118:O118"/>
    <mergeCell ref="R118:S120"/>
    <mergeCell ref="G119:G120"/>
    <mergeCell ref="J119:J120"/>
    <mergeCell ref="M119:M120"/>
    <mergeCell ref="N119:N120"/>
    <mergeCell ref="AC119:AC120"/>
    <mergeCell ref="C121:D123"/>
    <mergeCell ref="F121:H121"/>
    <mergeCell ref="I121:K121"/>
    <mergeCell ref="L121:O121"/>
    <mergeCell ref="Q121:R123"/>
    <mergeCell ref="G122:G123"/>
    <mergeCell ref="C118:D120"/>
    <mergeCell ref="F118:H118"/>
    <mergeCell ref="I118:K118"/>
    <mergeCell ref="M122:M123"/>
    <mergeCell ref="N122:N123"/>
    <mergeCell ref="V122:V123"/>
    <mergeCell ref="Y122:Y123"/>
    <mergeCell ref="AB122:AB123"/>
    <mergeCell ref="V119:V120"/>
    <mergeCell ref="Y119:Y120"/>
    <mergeCell ref="AB119:AB120"/>
    <mergeCell ref="AC122:AC123"/>
    <mergeCell ref="B124:C126"/>
    <mergeCell ref="R124:S126"/>
    <mergeCell ref="G125:G126"/>
    <mergeCell ref="J125:J126"/>
    <mergeCell ref="V125:V126"/>
    <mergeCell ref="Y125:Y126"/>
    <mergeCell ref="AB125:AB126"/>
    <mergeCell ref="AC125:AC126"/>
    <mergeCell ref="J122:J123"/>
    <mergeCell ref="AC128:AC129"/>
    <mergeCell ref="C130:D132"/>
    <mergeCell ref="L130:O130"/>
    <mergeCell ref="R130:S132"/>
    <mergeCell ref="G131:G132"/>
    <mergeCell ref="J131:J132"/>
    <mergeCell ref="M131:M132"/>
    <mergeCell ref="N131:N132"/>
    <mergeCell ref="V131:V132"/>
    <mergeCell ref="Y131:Y132"/>
    <mergeCell ref="AB131:AB132"/>
    <mergeCell ref="AC131:AC132"/>
    <mergeCell ref="C127:D129"/>
    <mergeCell ref="Q127:R129"/>
    <mergeCell ref="G128:G129"/>
    <mergeCell ref="J128:J129"/>
    <mergeCell ref="M128:M129"/>
    <mergeCell ref="N128:N129"/>
    <mergeCell ref="V128:V129"/>
    <mergeCell ref="Y128:Y129"/>
    <mergeCell ref="AB128:AB129"/>
    <mergeCell ref="AB134:AB135"/>
    <mergeCell ref="AC134:AC135"/>
    <mergeCell ref="C136:D138"/>
    <mergeCell ref="R136:S138"/>
    <mergeCell ref="G137:G138"/>
    <mergeCell ref="J137:J138"/>
    <mergeCell ref="M137:M138"/>
    <mergeCell ref="N137:N138"/>
    <mergeCell ref="V137:V138"/>
    <mergeCell ref="Y137:Y138"/>
    <mergeCell ref="AB137:AB138"/>
    <mergeCell ref="AC137:AC138"/>
    <mergeCell ref="B133:C135"/>
    <mergeCell ref="L133:O133"/>
    <mergeCell ref="R133:S135"/>
    <mergeCell ref="G134:G135"/>
    <mergeCell ref="J134:J135"/>
    <mergeCell ref="M134:M135"/>
    <mergeCell ref="N134:N135"/>
    <mergeCell ref="V134:V135"/>
    <mergeCell ref="Y134:Y135"/>
    <mergeCell ref="AC140:AC141"/>
    <mergeCell ref="A146:E148"/>
    <mergeCell ref="F146:H148"/>
    <mergeCell ref="I146:K148"/>
    <mergeCell ref="L146:O148"/>
    <mergeCell ref="P146:T148"/>
    <mergeCell ref="U146:W148"/>
    <mergeCell ref="X146:Z148"/>
    <mergeCell ref="AA146:AD148"/>
    <mergeCell ref="A139:E141"/>
    <mergeCell ref="R139:S141"/>
    <mergeCell ref="G140:G141"/>
    <mergeCell ref="J140:J141"/>
    <mergeCell ref="M140:M141"/>
    <mergeCell ref="N140:N141"/>
    <mergeCell ref="V140:V141"/>
    <mergeCell ref="Y140:Y141"/>
    <mergeCell ref="AB140:AB141"/>
    <mergeCell ref="C149:D151"/>
    <mergeCell ref="F149:H149"/>
    <mergeCell ref="I149:K149"/>
    <mergeCell ref="L149:O149"/>
    <mergeCell ref="Q149:R151"/>
    <mergeCell ref="U149:W149"/>
    <mergeCell ref="X149:Z149"/>
    <mergeCell ref="AA149:AD149"/>
    <mergeCell ref="G150:G151"/>
    <mergeCell ref="J150:J151"/>
    <mergeCell ref="M150:M151"/>
    <mergeCell ref="N150:N151"/>
    <mergeCell ref="V150:V151"/>
    <mergeCell ref="Y150:Y151"/>
    <mergeCell ref="AB150:AB151"/>
    <mergeCell ref="AC150:AC151"/>
    <mergeCell ref="C152:D154"/>
    <mergeCell ref="R152:S154"/>
    <mergeCell ref="U152:W152"/>
    <mergeCell ref="X152:Z152"/>
    <mergeCell ref="AA152:AD152"/>
    <mergeCell ref="G153:G154"/>
    <mergeCell ref="J153:J154"/>
    <mergeCell ref="M153:M154"/>
    <mergeCell ref="N153:N154"/>
    <mergeCell ref="V153:V154"/>
    <mergeCell ref="Y153:Y154"/>
    <mergeCell ref="AB153:AB154"/>
    <mergeCell ref="AC153:AC154"/>
    <mergeCell ref="AC156:AC157"/>
    <mergeCell ref="C158:D160"/>
    <mergeCell ref="R158:S160"/>
    <mergeCell ref="G159:G160"/>
    <mergeCell ref="J159:J160"/>
    <mergeCell ref="M159:M160"/>
    <mergeCell ref="N159:N160"/>
    <mergeCell ref="V159:V160"/>
    <mergeCell ref="Y159:Y160"/>
    <mergeCell ref="AB159:AB160"/>
    <mergeCell ref="AC159:AC160"/>
    <mergeCell ref="C155:D157"/>
    <mergeCell ref="R155:S157"/>
    <mergeCell ref="G156:G157"/>
    <mergeCell ref="J156:J157"/>
    <mergeCell ref="M156:M157"/>
    <mergeCell ref="N156:N157"/>
    <mergeCell ref="V156:V157"/>
    <mergeCell ref="Y156:Y157"/>
    <mergeCell ref="AB156:AB157"/>
    <mergeCell ref="AC162:AC163"/>
    <mergeCell ref="C164:D166"/>
    <mergeCell ref="R164:S166"/>
    <mergeCell ref="G165:G166"/>
    <mergeCell ref="J165:J166"/>
    <mergeCell ref="M165:M166"/>
    <mergeCell ref="N165:N166"/>
    <mergeCell ref="B167:C169"/>
    <mergeCell ref="Q167:R169"/>
    <mergeCell ref="G168:G169"/>
    <mergeCell ref="J168:J169"/>
    <mergeCell ref="M168:M169"/>
    <mergeCell ref="N168:N169"/>
    <mergeCell ref="B161:C163"/>
    <mergeCell ref="Q161:R163"/>
    <mergeCell ref="G162:G163"/>
    <mergeCell ref="J162:J163"/>
    <mergeCell ref="M162:M163"/>
    <mergeCell ref="N162:N163"/>
    <mergeCell ref="V162:V163"/>
    <mergeCell ref="Y162:Y163"/>
    <mergeCell ref="AB162:AB163"/>
    <mergeCell ref="C170:D172"/>
    <mergeCell ref="R170:S172"/>
    <mergeCell ref="G171:G172"/>
    <mergeCell ref="M171:M172"/>
    <mergeCell ref="N171:N172"/>
    <mergeCell ref="C173:D175"/>
    <mergeCell ref="R173:S175"/>
    <mergeCell ref="G174:G175"/>
    <mergeCell ref="M174:M175"/>
    <mergeCell ref="N174:N175"/>
    <mergeCell ref="C176:D178"/>
    <mergeCell ref="R176:S178"/>
    <mergeCell ref="G177:G178"/>
    <mergeCell ref="M177:M178"/>
    <mergeCell ref="N177:N178"/>
    <mergeCell ref="C179:D181"/>
    <mergeCell ref="L179:O179"/>
    <mergeCell ref="Q179:R181"/>
    <mergeCell ref="G180:G181"/>
    <mergeCell ref="J180:J181"/>
    <mergeCell ref="M180:M181"/>
    <mergeCell ref="N180:N181"/>
    <mergeCell ref="V180:V181"/>
    <mergeCell ref="Y180:Y181"/>
    <mergeCell ref="AB180:AB181"/>
    <mergeCell ref="AC180:AC181"/>
    <mergeCell ref="C182:D184"/>
    <mergeCell ref="L182:O182"/>
    <mergeCell ref="R182:S184"/>
    <mergeCell ref="G183:G184"/>
    <mergeCell ref="J183:J184"/>
    <mergeCell ref="M183:M184"/>
    <mergeCell ref="N183:N184"/>
    <mergeCell ref="B185:C187"/>
    <mergeCell ref="L185:O185"/>
    <mergeCell ref="Q185:R187"/>
    <mergeCell ref="G186:G187"/>
    <mergeCell ref="J186:J187"/>
    <mergeCell ref="M186:M187"/>
    <mergeCell ref="N186:N187"/>
    <mergeCell ref="C188:D190"/>
    <mergeCell ref="P188:T190"/>
    <mergeCell ref="G189:G190"/>
    <mergeCell ref="J189:J190"/>
    <mergeCell ref="V189:V190"/>
    <mergeCell ref="Y189:Y190"/>
    <mergeCell ref="AB189:AB190"/>
    <mergeCell ref="AC189:AC190"/>
    <mergeCell ref="B195:C197"/>
    <mergeCell ref="F195:H195"/>
    <mergeCell ref="I195:K195"/>
    <mergeCell ref="L195:O195"/>
    <mergeCell ref="R195:S197"/>
    <mergeCell ref="G196:G197"/>
    <mergeCell ref="J196:J197"/>
    <mergeCell ref="M196:M197"/>
    <mergeCell ref="N196:N197"/>
    <mergeCell ref="B198:C200"/>
    <mergeCell ref="R198:S200"/>
    <mergeCell ref="G199:G200"/>
    <mergeCell ref="J199:J200"/>
    <mergeCell ref="M199:M200"/>
    <mergeCell ref="N199:N200"/>
    <mergeCell ref="C201:D203"/>
    <mergeCell ref="R201:S203"/>
    <mergeCell ref="G202:G203"/>
    <mergeCell ref="J202:J203"/>
    <mergeCell ref="M202:M203"/>
    <mergeCell ref="N202:N203"/>
    <mergeCell ref="C204:D206"/>
    <mergeCell ref="R204:S206"/>
    <mergeCell ref="G205:G206"/>
    <mergeCell ref="J205:J206"/>
    <mergeCell ref="M205:M206"/>
    <mergeCell ref="N205:N206"/>
    <mergeCell ref="B207:C209"/>
    <mergeCell ref="R207:S209"/>
    <mergeCell ref="G208:G209"/>
    <mergeCell ref="J208:J209"/>
    <mergeCell ref="M208:M209"/>
    <mergeCell ref="N208:N209"/>
    <mergeCell ref="C210:D212"/>
    <mergeCell ref="Q210:R212"/>
    <mergeCell ref="B213:C215"/>
    <mergeCell ref="R213:S215"/>
    <mergeCell ref="C216:D218"/>
    <mergeCell ref="R216:S218"/>
    <mergeCell ref="C219:D221"/>
    <mergeCell ref="R219:S221"/>
    <mergeCell ref="V220:V221"/>
    <mergeCell ref="Y220:Y221"/>
    <mergeCell ref="C222:D224"/>
    <mergeCell ref="V223:V224"/>
    <mergeCell ref="Y223:Y224"/>
    <mergeCell ref="AC223:AC224"/>
    <mergeCell ref="B225:C227"/>
    <mergeCell ref="G226:G227"/>
    <mergeCell ref="J226:J227"/>
    <mergeCell ref="M226:M227"/>
    <mergeCell ref="N226:N227"/>
    <mergeCell ref="C228:D230"/>
    <mergeCell ref="V229:V230"/>
    <mergeCell ref="Y229:Y230"/>
    <mergeCell ref="AC229:AC230"/>
    <mergeCell ref="B231:C233"/>
    <mergeCell ref="V232:V233"/>
    <mergeCell ref="Y232:Y233"/>
    <mergeCell ref="AC232:AC233"/>
    <mergeCell ref="C234:D236"/>
    <mergeCell ref="P234:T236"/>
    <mergeCell ref="G235:G236"/>
    <mergeCell ref="J235:J236"/>
    <mergeCell ref="M235:M236"/>
    <mergeCell ref="N235:N236"/>
    <mergeCell ref="V235:V236"/>
    <mergeCell ref="Y235:Y236"/>
    <mergeCell ref="AB235:AB236"/>
    <mergeCell ref="AC235:AC236"/>
    <mergeCell ref="B237:C239"/>
    <mergeCell ref="F237:H237"/>
    <mergeCell ref="I237:K237"/>
    <mergeCell ref="L237:O237"/>
    <mergeCell ref="P237:T239"/>
    <mergeCell ref="G238:G239"/>
    <mergeCell ref="AC238:AC239"/>
    <mergeCell ref="J238:J239"/>
    <mergeCell ref="M238:M239"/>
    <mergeCell ref="N238:N239"/>
    <mergeCell ref="V238:V239"/>
    <mergeCell ref="Y238:Y239"/>
    <mergeCell ref="AB238:AB239"/>
  </mergeCells>
  <phoneticPr fontId="2"/>
  <printOptions horizontalCentered="1"/>
  <pageMargins left="0.39370078740157483" right="0.39370078740157483" top="0.59055118110236227" bottom="0.59055118110236227" header="0.51181102362204722" footer="0.51181102362204722"/>
  <pageSetup paperSize="9" scale="98" fitToWidth="0" fitToHeight="0" orientation="landscape" blackAndWhite="1" r:id="rId1"/>
  <rowBreaks count="4" manualBreakCount="4">
    <brk id="46" max="29" man="1"/>
    <brk id="94" max="29" man="1"/>
    <brk id="143" max="29" man="1"/>
    <brk id="192" max="2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総括表</vt:lpstr>
      <vt:lpstr>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2022-01-28T11:22:47Z</dcterms:created>
  <dcterms:modified xsi:type="dcterms:W3CDTF">2022-01-28T11:48:00Z</dcterms:modified>
</cp:coreProperties>
</file>