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E:\USB ドライブ\"/>
    </mc:Choice>
  </mc:AlternateContent>
  <xr:revisionPtr revIDLastSave="0" documentId="8_{A148C093-203B-4374-A5D5-E9D3C8BC2D8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<sst xmlns="http://schemas.openxmlformats.org/spreadsheetml/2006/main" count="3032" uniqueCount="2556">
  <si>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</si>
  <si>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</si>
  <si>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</si>
  <si>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</si>
  <si>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</si>
  <si>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</si>
  <si>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</si>
  <si>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</si>
  <si>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</si>
  <si>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</si>
  <si>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</si>
  <si>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</si>
  <si>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</si>
  <si>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</si>
  <si>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</si>
  <si>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</si>
  <si>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</si>
  <si>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</si>
  <si>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</si>
  <si>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</si>
  <si>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</si>
  <si>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</si>
  <si>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</si>
  <si>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</si>
  <si>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</si>
  <si>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</si>
  <si>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</si>
  <si>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</si>
  <si>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</si>
  <si>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</si>
  <si>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</si>
  <si>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</si>
  <si>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</si>
  <si>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</si>
  <si>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</si>
  <si>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</si>
  <si>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</si>
  <si>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</si>
  <si>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</si>
  <si>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</si>
  <si>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</si>
  <si>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</si>
  <si>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</si>
  <si>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</si>
  <si>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</si>
  <si>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</si>
  <si>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</si>
  <si>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</si>
  <si>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</si>
  <si>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</si>
  <si>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</si>
  <si>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</si>
  <si>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</si>
  <si>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</si>
  <si>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</si>
  <si>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</si>
  <si>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</si>
  <si>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</si>
  <si>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</si>
  <si>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</si>
  <si>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</si>
  <si>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</si>
  <si>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</si>
  <si>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</si>
  <si>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</si>
  <si>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</si>
  <si>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</si>
  <si>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</si>
  <si>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</si>
  <si>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</si>
  <si>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</si>
  <si>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</si>
  <si>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</si>
  <si>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</si>
  <si>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</si>
  <si>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</si>
  <si>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</si>
  <si>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</si>
  <si>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</si>
  <si>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</si>
  <si>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</si>
  <si>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</si>
  <si>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</si>
  <si>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</si>
  <si>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</si>
  <si>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</si>
  <si>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</si>
  <si>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</si>
  <si>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</si>
  <si>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</si>
  <si>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</si>
  <si>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</si>
  <si>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</si>
  <si>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</si>
  <si>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</si>
  <si>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</si>
  <si>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</si>
  <si>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</si>
  <si>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</si>
  <si>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</si>
  <si>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</si>
  <si>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</si>
  <si>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</si>
  <si>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</si>
  <si>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</si>
  <si>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</si>
  <si>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</si>
  <si>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</si>
  <si>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</si>
  <si>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</si>
  <si>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</si>
  <si>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</si>
  <si>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</si>
  <si>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</si>
  <si>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</si>
  <si>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</si>
  <si>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</si>
  <si>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</si>
  <si>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</si>
  <si>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</si>
  <si>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</si>
  <si>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</si>
  <si>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</si>
  <si>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</si>
  <si>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</si>
  <si>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</si>
  <si>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</si>
  <si>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</si>
  <si>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</si>
  <si>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</si>
  <si>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</si>
  <si>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</si>
  <si>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</si>
  <si>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</si>
  <si>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</si>
  <si>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</si>
  <si>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</si>
  <si>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</si>
  <si>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</si>
  <si>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</si>
  <si>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</si>
  <si>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</si>
  <si>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</si>
  <si>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</si>
  <si>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</si>
  <si>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</si>
  <si>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</si>
  <si>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</si>
  <si>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</si>
  <si>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</si>
  <si>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</si>
  <si>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</si>
  <si>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</si>
  <si>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</si>
  <si>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</si>
  <si>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</si>
  <si>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</si>
  <si>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</si>
  <si>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</si>
  <si>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</si>
  <si>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</si>
  <si>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</si>
  <si>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</si>
  <si>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</si>
  <si>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</si>
  <si>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</si>
  <si>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</si>
  <si>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</si>
  <si>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</si>
  <si>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</si>
  <si>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</si>
  <si>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</si>
  <si>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</si>
  <si>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</si>
  <si>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</si>
  <si>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</si>
  <si>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</si>
  <si>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</si>
  <si>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</si>
  <si>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</si>
  <si>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</si>
  <si>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</si>
  <si>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</si>
  <si>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</si>
  <si>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</si>
  <si>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</si>
  <si>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</si>
  <si>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</si>
  <si>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</si>
  <si>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</si>
  <si>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</si>
  <si>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</si>
  <si>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</si>
  <si>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</si>
  <si>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</si>
  <si>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</si>
  <si>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</si>
  <si>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</si>
  <si>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</si>
  <si>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</si>
  <si>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</si>
  <si>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</si>
  <si>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</si>
  <si>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</si>
  <si>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</si>
  <si>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</si>
  <si>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</si>
  <si>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</si>
  <si>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</si>
  <si>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</si>
  <si>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</si>
  <si>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</si>
  <si>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</si>
  <si>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</si>
  <si>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</si>
  <si>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</si>
  <si>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</si>
  <si>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</si>
  <si>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</si>
  <si>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</si>
  <si>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</si>
  <si>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</si>
  <si>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</si>
  <si>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</si>
  <si>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</si>
  <si>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</si>
  <si>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</si>
  <si>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</si>
  <si>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</si>
  <si>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</si>
  <si>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</si>
  <si>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</si>
  <si>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</si>
  <si>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</si>
  <si>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</si>
  <si>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</si>
  <si>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</si>
  <si>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</si>
  <si>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</si>
  <si>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</si>
  <si>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</si>
  <si>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</si>
  <si>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</si>
  <si>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</si>
  <si>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</si>
  <si>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</si>
  <si>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</si>
  <si>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</si>
  <si>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</si>
  <si>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</si>
  <si>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</si>
  <si>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</si>
  <si>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</si>
  <si>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</si>
  <si>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</si>
  <si>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</si>
  <si>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</si>
  <si>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</si>
  <si>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</si>
  <si>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</si>
  <si>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</si>
  <si>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</si>
  <si>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</si>
  <si>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</si>
  <si>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</si>
  <si>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</si>
  <si>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</si>
  <si>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</si>
  <si>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</si>
  <si>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</si>
  <si>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</si>
  <si>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</si>
  <si>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</si>
  <si>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</si>
  <si>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</si>
  <si>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</si>
  <si>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</si>
  <si>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</si>
  <si>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</si>
  <si>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</si>
  <si>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</si>
  <si>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</si>
  <si>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</si>
  <si>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</si>
  <si>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</si>
  <si>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</si>
  <si>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</si>
  <si>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</si>
  <si>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</si>
  <si>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</si>
  <si>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</si>
  <si>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</si>
  <si>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</si>
  <si>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</si>
  <si>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</si>
  <si>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</si>
  <si>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</si>
  <si>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</si>
  <si>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</si>
  <si>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</si>
  <si>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</si>
  <si>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</si>
  <si>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</si>
  <si>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</si>
  <si>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</si>
  <si>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</si>
  <si>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</si>
  <si>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</si>
  <si>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</si>
  <si>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</si>
  <si>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</si>
  <si>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</si>
  <si>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</si>
  <si>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</si>
  <si>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</si>
  <si>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</si>
  <si>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</si>
  <si>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</si>
  <si>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</si>
  <si>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</si>
  <si>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</si>
  <si>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</si>
  <si>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</si>
  <si>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</si>
  <si>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</si>
  <si>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</si>
  <si>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</si>
  <si>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</si>
  <si>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</si>
  <si>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</si>
  <si>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</si>
  <si>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</si>
  <si>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</si>
  <si>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</si>
  <si>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</si>
  <si>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</si>
  <si>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</si>
  <si>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</si>
  <si>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</si>
  <si>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</si>
  <si>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</si>
  <si>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</si>
  <si>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</si>
  <si>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</si>
  <si>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</si>
  <si>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</si>
  <si>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</si>
  <si>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</si>
  <si>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</si>
  <si>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</si>
  <si>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</si>
  <si>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</si>
  <si>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</si>
  <si>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</si>
  <si>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</si>
  <si>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</si>
  <si>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</si>
  <si>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</si>
  <si>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</si>
  <si>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</si>
  <si>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</si>
  <si>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</si>
  <si>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</si>
  <si>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</si>
  <si>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</si>
  <si>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</si>
  <si>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</si>
  <si>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</si>
  <si>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</si>
  <si>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</si>
  <si>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</si>
  <si>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</si>
  <si>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</si>
  <si>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</si>
  <si>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</si>
  <si>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</si>
  <si>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</si>
  <si>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</si>
  <si>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</si>
  <si>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</si>
  <si>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</si>
  <si>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</si>
  <si>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</si>
  <si>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</si>
  <si>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</si>
  <si>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</si>
  <si>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</si>
  <si>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</si>
  <si>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</si>
  <si>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</si>
  <si>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</si>
  <si>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</si>
  <si>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</si>
  <si>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</si>
  <si>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</si>
  <si>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</si>
  <si>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</si>
  <si>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</si>
  <si>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</si>
  <si>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</si>
  <si>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</si>
  <si>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</si>
  <si>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</si>
  <si>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</si>
  <si>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</si>
  <si>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</si>
  <si>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</si>
  <si>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</si>
  <si>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</si>
  <si>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</si>
  <si>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</si>
  <si>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</si>
  <si>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</si>
  <si>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</si>
  <si>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</si>
  <si>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</si>
  <si>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</si>
  <si>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</si>
  <si>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</si>
  <si>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</si>
  <si>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</si>
  <si>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</si>
  <si>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</si>
  <si>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</si>
  <si>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</si>
  <si>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</si>
  <si>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</si>
  <si>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</si>
  <si>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</si>
  <si>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</si>
  <si>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</si>
  <si>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</si>
  <si>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</si>
  <si>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</si>
  <si>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</si>
  <si>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</si>
  <si>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</si>
  <si>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</si>
  <si>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</si>
  <si>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</si>
  <si>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</si>
  <si>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</si>
  <si>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</si>
  <si>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</si>
  <si>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</si>
  <si>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</si>
  <si>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</si>
  <si>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</si>
  <si>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</si>
  <si>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</si>
  <si>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</si>
  <si>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</si>
  <si>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</si>
  <si>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</si>
  <si>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</si>
  <si>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</si>
  <si>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</si>
  <si>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</si>
  <si>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</si>
  <si>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</si>
  <si>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</si>
  <si>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</si>
  <si>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</si>
  <si>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</si>
  <si>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</si>
  <si>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</si>
  <si>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</si>
  <si>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</si>
  <si>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</si>
  <si>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</si>
  <si>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</si>
  <si>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</si>
  <si>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</si>
  <si>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</si>
  <si>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</si>
  <si>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</si>
  <si>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</si>
  <si>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</si>
  <si>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</si>
  <si>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</si>
  <si>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</si>
  <si>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</si>
  <si>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</si>
  <si>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</si>
  <si>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</si>
  <si>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</si>
  <si>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</si>
  <si>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</si>
  <si>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</si>
  <si>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</si>
  <si>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</si>
  <si>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</si>
  <si>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</si>
  <si>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</si>
  <si>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</si>
  <si>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</si>
  <si>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</si>
  <si>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</si>
  <si>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</si>
  <si>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</si>
  <si>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</si>
  <si>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</si>
  <si>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</si>
  <si>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</si>
  <si>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</si>
  <si>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</si>
  <si>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</si>
  <si>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</si>
  <si>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</si>
  <si>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</si>
  <si>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</si>
  <si>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</si>
  <si>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</si>
  <si>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</si>
  <si>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</si>
  <si>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</si>
  <si>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</si>
  <si>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</si>
  <si>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</si>
  <si>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</si>
  <si>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</si>
  <si>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</si>
  <si>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</si>
  <si>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</si>
  <si>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</si>
  <si>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</si>
  <si>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</si>
  <si>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</si>
  <si>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</si>
  <si>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</si>
  <si>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</si>
  <si>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</si>
  <si>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</si>
  <si>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</si>
  <si>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</si>
  <si>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</si>
  <si>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</si>
  <si>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</si>
  <si>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</si>
  <si>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</si>
  <si>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</si>
  <si>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</si>
  <si>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</si>
  <si>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</si>
  <si>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</si>
  <si>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</si>
  <si>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</si>
  <si>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</si>
  <si>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</si>
  <si>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</si>
  <si>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</si>
  <si>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</si>
  <si>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</si>
  <si>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</si>
  <si>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</si>
  <si>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</si>
  <si>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</si>
  <si>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</si>
  <si>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</si>
  <si>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</si>
  <si>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</si>
  <si>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</si>
  <si>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</si>
  <si>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</si>
  <si>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</si>
  <si>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</si>
  <si>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</si>
  <si>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</si>
  <si>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</si>
  <si>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</si>
  <si>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</si>
  <si>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</si>
  <si>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</si>
  <si>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</si>
  <si>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</si>
  <si>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</si>
  <si>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</si>
  <si>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</si>
  <si>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</si>
  <si>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</si>
  <si>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</si>
  <si>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</si>
  <si>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</si>
  <si>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</si>
  <si>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</si>
  <si>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</si>
  <si>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</si>
  <si>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</si>
  <si>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</si>
  <si>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</si>
  <si>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</si>
  <si>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</si>
  <si>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</si>
  <si>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</si>
  <si>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</si>
  <si>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</si>
  <si>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</si>
  <si>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</si>
  <si>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</si>
  <si>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</si>
  <si>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</si>
  <si>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</si>
  <si>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</si>
  <si>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</si>
  <si>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</si>
  <si>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</si>
  <si>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</si>
  <si>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</si>
  <si>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</si>
  <si>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</si>
  <si>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</si>
  <si>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</si>
  <si>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</si>
  <si>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</si>
  <si>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</si>
  <si>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</si>
  <si>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</si>
  <si>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</si>
  <si>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</si>
  <si>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</si>
  <si>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</si>
  <si>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</si>
  <si>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</si>
  <si>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</si>
  <si>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</si>
  <si>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</si>
  <si>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</si>
  <si>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</si>
  <si>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</si>
  <si>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</si>
  <si>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</si>
  <si>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</si>
  <si>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</si>
  <si>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</si>
  <si>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</si>
  <si>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</si>
  <si>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</si>
  <si>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</si>
  <si>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</si>
  <si>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</si>
  <si>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</si>
  <si>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</si>
  <si>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</si>
  <si>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</si>
  <si>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</si>
  <si>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</si>
  <si>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</si>
  <si>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</si>
  <si>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</si>
  <si>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</si>
  <si>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</si>
  <si>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</si>
  <si>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</si>
  <si>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</si>
  <si>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</si>
  <si>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</si>
  <si>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</si>
  <si>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</si>
  <si>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</si>
  <si>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</si>
  <si>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</si>
  <si>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</si>
  <si>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</si>
  <si>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</si>
  <si>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</si>
  <si>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</si>
  <si>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</si>
  <si>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</si>
  <si>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</si>
  <si>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</si>
  <si>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</si>
  <si>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</si>
  <si>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</si>
  <si>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</si>
  <si>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</si>
  <si>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</si>
  <si>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</si>
  <si>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</si>
  <si>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</si>
  <si>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</si>
  <si>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</si>
  <si>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</si>
  <si>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</si>
  <si>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</si>
  <si>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</si>
  <si>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</si>
  <si>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</si>
  <si>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</si>
  <si>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</si>
  <si>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</si>
  <si>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</si>
  <si>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</si>
  <si>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</si>
  <si>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</si>
  <si>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</si>
  <si>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</si>
  <si>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</si>
  <si>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</si>
  <si>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</si>
  <si>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</si>
  <si>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</si>
  <si>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</si>
  <si>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</si>
  <si>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</si>
  <si>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</si>
  <si>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</si>
  <si>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</si>
  <si>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</si>
  <si>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</si>
  <si>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</si>
  <si>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</si>
  <si>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</si>
  <si>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</si>
  <si>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</si>
  <si>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</si>
  <si>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</si>
  <si>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</si>
  <si>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</si>
  <si>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</si>
  <si>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</si>
  <si>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</si>
  <si>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</si>
  <si>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</si>
  <si>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</si>
  <si>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</si>
  <si>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</si>
  <si>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</si>
  <si>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</si>
  <si>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</si>
  <si>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</si>
  <si>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</si>
  <si>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</si>
  <si>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</si>
  <si>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</si>
  <si>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</si>
  <si>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</si>
  <si>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</si>
  <si>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</si>
  <si>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</si>
  <si>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</si>
  <si>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</si>
  <si>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</si>
  <si>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</si>
  <si>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</si>
  <si>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</si>
  <si>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</si>
  <si>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</si>
  <si>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</si>
  <si>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</si>
  <si>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</si>
  <si>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</si>
  <si>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</si>
  <si>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</si>
  <si>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</si>
  <si>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</si>
  <si>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</si>
  <si>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</si>
  <si>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</si>
  <si>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</si>
  <si>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</si>
  <si>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</si>
  <si>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</si>
  <si>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</si>
  <si>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</si>
  <si>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</si>
  <si>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</si>
  <si>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</si>
  <si>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</si>
  <si>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</si>
  <si>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</si>
  <si>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</si>
  <si>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</si>
  <si>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</si>
  <si>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</si>
  <si>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</si>
  <si>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</si>
  <si>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</si>
  <si>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</si>
  <si>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</si>
  <si>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</si>
  <si>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</si>
  <si>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</si>
  <si>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</si>
  <si>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</si>
  <si>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</si>
  <si>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</si>
  <si>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</si>
  <si>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</si>
  <si>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</si>
  <si>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</si>
  <si>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</si>
  <si>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</si>
  <si>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</si>
  <si>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</si>
  <si>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</si>
  <si>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</si>
  <si>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</si>
  <si>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</si>
  <si>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</si>
  <si>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</si>
  <si>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</si>
  <si>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</si>
  <si>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</si>
  <si>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</si>
  <si>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</si>
  <si>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</si>
  <si>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</si>
  <si>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</si>
  <si>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</si>
  <si>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</si>
  <si>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</si>
  <si>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</si>
  <si>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</si>
  <si>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</si>
  <si>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</si>
  <si>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</si>
  <si>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</si>
  <si>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</si>
  <si>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</si>
  <si>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</si>
  <si>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</si>
  <si>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</si>
  <si>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</si>
  <si>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</si>
  <si>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</si>
  <si>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</si>
  <si>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</si>
  <si>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</si>
  <si>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</si>
  <si>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</si>
  <si>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</si>
  <si>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</si>
  <si>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</si>
  <si>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</si>
  <si>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</si>
  <si>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</si>
  <si>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</si>
  <si>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</si>
  <si>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</si>
  <si>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</si>
  <si>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</si>
  <si>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</si>
  <si>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</si>
  <si>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</si>
  <si>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</si>
  <si>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</si>
  <si>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</si>
  <si>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</si>
  <si>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</si>
  <si>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</si>
  <si>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</si>
  <si>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</si>
  <si>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</si>
  <si>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</si>
  <si>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</si>
  <si>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</si>
  <si>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</si>
  <si>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</si>
  <si>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</si>
  <si>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</si>
  <si>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</si>
  <si>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</si>
  <si>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</si>
  <si>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</si>
  <si>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</si>
  <si>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</si>
  <si>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</si>
  <si>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</si>
  <si>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</si>
  <si>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</si>
  <si>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</si>
  <si>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</si>
  <si>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</si>
  <si>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</si>
  <si>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</si>
  <si>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</si>
  <si>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</si>
  <si>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</si>
  <si>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</si>
  <si>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</si>
  <si>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</si>
  <si>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</si>
  <si>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</si>
  <si>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</si>
  <si>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</si>
  <si>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</si>
  <si>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</si>
  <si>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</si>
  <si>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</si>
  <si>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</si>
  <si>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</si>
  <si>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</si>
  <si>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</si>
  <si>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</si>
  <si>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</si>
  <si>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</si>
  <si>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</si>
  <si>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</si>
  <si>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</si>
  <si>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</si>
  <si>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</si>
  <si>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</si>
  <si>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</si>
  <si>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</si>
  <si>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</si>
  <si>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</si>
  <si>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</si>
  <si>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</si>
  <si>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</si>
  <si>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</si>
  <si>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</si>
  <si>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</si>
  <si>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</si>
  <si>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</si>
  <si>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</si>
  <si>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</si>
  <si>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</si>
  <si>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</si>
  <si>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</si>
  <si>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</si>
  <si>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</si>
  <si>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</si>
  <si>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</si>
  <si>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</si>
  <si>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</si>
  <si>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</si>
  <si>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</si>
  <si>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</si>
  <si>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</si>
  <si>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</si>
  <si>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</si>
  <si>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</si>
  <si>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</si>
  <si>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</si>
  <si>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</si>
  <si>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</si>
  <si>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</si>
  <si>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</si>
  <si>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</si>
  <si>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</si>
  <si>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</si>
  <si>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</si>
  <si>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</si>
  <si>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</si>
  <si>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</si>
  <si>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</si>
  <si>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</si>
  <si>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</si>
  <si>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</si>
  <si>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</si>
  <si>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</si>
  <si>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</si>
  <si>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</si>
  <si>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</si>
  <si>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</si>
  <si>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</si>
  <si>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</si>
  <si>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</si>
  <si>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</si>
  <si>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</si>
  <si>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</si>
  <si>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</si>
  <si>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</si>
  <si>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</si>
  <si>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</si>
  <si>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</si>
  <si>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</si>
  <si>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</si>
  <si>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</si>
  <si>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</si>
  <si>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</si>
  <si>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</si>
  <si>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</si>
  <si>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</si>
  <si>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</si>
  <si>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</si>
  <si>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</si>
  <si>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</si>
  <si>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</si>
  <si>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</si>
  <si>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</si>
  <si>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</si>
  <si>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</si>
  <si>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</si>
  <si>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</si>
  <si>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</si>
  <si>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</si>
  <si>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</si>
  <si>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</si>
  <si>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</si>
  <si>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</si>
  <si>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</si>
  <si>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</si>
  <si>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</si>
  <si>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</si>
  <si>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</si>
  <si>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</si>
  <si>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</si>
  <si>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</si>
  <si>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</si>
  <si>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</si>
  <si>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</si>
  <si>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</si>
  <si>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</si>
  <si>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</si>
  <si>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</si>
  <si>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</si>
  <si>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</si>
  <si>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</si>
  <si>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</si>
  <si>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</si>
  <si>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</si>
  <si>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</si>
  <si>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</si>
  <si>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</si>
  <si>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</si>
  <si>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</si>
  <si>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</si>
  <si>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</si>
  <si>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</si>
  <si>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</si>
  <si>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</si>
  <si>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</si>
  <si>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</si>
  <si>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</si>
  <si>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</si>
  <si>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</si>
  <si>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</si>
  <si>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</si>
  <si>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</si>
  <si>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</si>
  <si>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</si>
  <si>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</si>
  <si>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</si>
  <si>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</si>
  <si>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</si>
  <si>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</si>
  <si>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</si>
  <si>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</si>
  <si>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</si>
  <si>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</si>
  <si>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</si>
  <si>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</si>
  <si>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</si>
  <si>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</si>
  <si>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</si>
  <si>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</si>
  <si>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</si>
  <si>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</si>
  <si>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</si>
  <si>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</si>
  <si>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</si>
  <si>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</si>
  <si>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</si>
  <si>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</si>
  <si>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</si>
  <si>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</si>
  <si>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</si>
  <si>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</si>
  <si>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</si>
  <si>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</si>
  <si>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</si>
  <si>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</si>
  <si>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</si>
  <si>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</si>
  <si>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</si>
  <si>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</si>
  <si>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</si>
  <si>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</si>
  <si>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</si>
  <si>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</si>
  <si>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</si>
  <si>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</si>
  <si>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</si>
  <si>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</si>
  <si>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</si>
  <si>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</si>
  <si>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</si>
  <si>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</si>
  <si>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</si>
  <si>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</si>
  <si>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</si>
  <si>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</si>
  <si>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</si>
  <si>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</si>
  <si>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</si>
  <si>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</si>
  <si>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</si>
  <si>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</si>
  <si>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</si>
  <si>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</si>
  <si>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</si>
  <si>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</si>
  <si>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</si>
  <si>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</si>
  <si>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</si>
  <si>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</si>
  <si>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</si>
  <si>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</si>
  <si>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</si>
  <si>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</si>
  <si>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</si>
  <si>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</si>
  <si>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</si>
  <si>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</si>
  <si>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</si>
  <si>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</si>
  <si>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</si>
  <si>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</si>
  <si>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</si>
  <si>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</si>
  <si>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</si>
  <si>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</si>
  <si>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</si>
  <si>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</si>
  <si>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</si>
  <si>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</si>
  <si>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</si>
  <si>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</si>
  <si>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</si>
  <si>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</si>
  <si>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</si>
  <si>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</si>
  <si>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</si>
  <si>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</si>
  <si>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</si>
  <si>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</si>
  <si>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</si>
  <si>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</si>
  <si>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</si>
  <si>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</si>
  <si>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</si>
  <si>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</si>
  <si>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</si>
  <si>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</si>
  <si>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</si>
  <si>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</si>
  <si>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</si>
  <si>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</si>
  <si>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</si>
  <si>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</si>
  <si>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</si>
  <si>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</si>
  <si>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</si>
  <si>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</si>
  <si>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</si>
  <si>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</si>
  <si>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</si>
  <si>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</si>
  <si>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</si>
  <si>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</si>
  <si>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</si>
  <si>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</si>
  <si>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</si>
  <si>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</si>
  <si>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</si>
  <si>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</si>
  <si>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</si>
  <si>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</si>
  <si>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</si>
  <si>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</si>
  <si>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</si>
  <si>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</si>
  <si>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</si>
  <si>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</si>
  <si>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</si>
  <si>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</si>
  <si>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</si>
  <si>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</si>
  <si>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</si>
  <si>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</si>
  <si>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</si>
  <si>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</si>
  <si>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</si>
  <si>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</si>
  <si>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</si>
  <si>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</si>
  <si>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</si>
  <si>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</si>
  <si>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</si>
  <si>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</si>
  <si>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</si>
  <si>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</si>
  <si>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</si>
  <si>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</si>
  <si>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</si>
  <si>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</si>
  <si>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</si>
  <si>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</si>
  <si>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</si>
  <si>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</si>
  <si>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</si>
  <si>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</si>
  <si>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</si>
  <si>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</si>
  <si>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</si>
  <si>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</si>
  <si>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</si>
  <si>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</si>
  <si>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</si>
  <si>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</si>
  <si>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</si>
  <si>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</si>
  <si>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</si>
  <si>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</si>
  <si>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</si>
  <si>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</si>
  <si>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</si>
  <si>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</si>
  <si>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</si>
  <si>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</si>
  <si>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</si>
  <si>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</si>
  <si>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</si>
  <si>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</si>
  <si>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</si>
  <si>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</si>
  <si>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</si>
  <si>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</si>
  <si>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</si>
  <si>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</si>
  <si>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</si>
  <si>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</si>
  <si>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</si>
  <si>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</si>
  <si>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</si>
  <si>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</si>
  <si>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</si>
  <si>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</si>
  <si>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</si>
  <si>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</si>
  <si>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</si>
  <si>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</si>
  <si>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</si>
  <si>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</si>
  <si>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</si>
  <si>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</si>
  <si>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</si>
  <si>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</si>
  <si>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</si>
  <si>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</si>
  <si>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</si>
  <si>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</si>
  <si>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</si>
  <si>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</si>
  <si>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</si>
  <si>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</si>
  <si>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</si>
  <si>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</si>
  <si>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</si>
  <si>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</si>
  <si>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</si>
  <si>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</si>
  <si>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</si>
  <si>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</si>
  <si>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</si>
  <si>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</si>
  <si>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</si>
  <si>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</si>
  <si>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</si>
  <si>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</si>
  <si>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</si>
  <si>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</si>
  <si>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</si>
  <si>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</si>
  <si>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</si>
  <si>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</si>
  <si>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</si>
  <si>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</si>
  <si>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</si>
  <si>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</si>
  <si>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</si>
  <si>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</si>
  <si>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</si>
  <si>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</si>
  <si>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</si>
  <si>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</si>
  <si>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</si>
  <si>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</si>
  <si>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</si>
  <si>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</si>
  <si>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</si>
  <si>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</si>
  <si>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</si>
  <si>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</si>
  <si>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</si>
  <si>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</si>
  <si>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</si>
  <si>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</si>
  <si>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</si>
  <si>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</si>
  <si>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</si>
  <si>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</si>
  <si>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</si>
  <si>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</si>
  <si>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</si>
  <si>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</si>
  <si>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</si>
  <si>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</si>
  <si>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</si>
  <si>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</si>
  <si>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</si>
  <si>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</si>
  <si>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</si>
  <si>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</si>
  <si>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</si>
  <si>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</si>
  <si>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</si>
  <si>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</si>
  <si>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</si>
  <si>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</si>
  <si>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</si>
  <si>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</si>
  <si>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</si>
  <si>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</si>
  <si>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</si>
  <si>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</si>
  <si>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</si>
  <si>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</si>
  <si>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</si>
  <si>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</si>
  <si>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</si>
  <si>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</si>
  <si>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</si>
  <si>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</si>
  <si>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</si>
  <si>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</si>
  <si>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</si>
  <si>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</si>
  <si>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</si>
  <si>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</si>
  <si>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</si>
  <si>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</si>
  <si>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</si>
  <si>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</si>
  <si>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</si>
  <si>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</si>
  <si>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</si>
  <si>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</si>
  <si>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</si>
  <si>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</si>
  <si>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</si>
  <si>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</si>
  <si>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</si>
  <si>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</si>
  <si>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</si>
  <si>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</si>
  <si>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</si>
  <si>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</si>
  <si>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</si>
  <si>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</si>
  <si>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</si>
  <si>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</si>
  <si>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</si>
  <si>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</si>
  <si>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</si>
  <si>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</si>
  <si>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</si>
  <si>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</si>
  <si>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</si>
  <si>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</si>
  <si>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</si>
  <si>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</si>
  <si>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</si>
  <si>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</si>
  <si>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</si>
  <si>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</si>
  <si>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</si>
  <si>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</si>
  <si>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</si>
  <si>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</si>
  <si>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</si>
  <si>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</si>
  <si>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</si>
  <si>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</si>
  <si>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</si>
  <si>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</si>
  <si>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</si>
  <si>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</si>
  <si>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</si>
  <si>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</si>
  <si>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</si>
  <si>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</si>
  <si>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</si>
  <si>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</si>
  <si>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</si>
  <si>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</si>
  <si>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</si>
  <si>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</si>
  <si>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</si>
  <si>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</si>
  <si>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</si>
  <si>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</si>
  <si>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</si>
  <si>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</si>
  <si>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</si>
  <si>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</si>
  <si>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</si>
  <si>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</si>
  <si>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</si>
  <si>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</si>
  <si>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</si>
  <si>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</si>
  <si>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</si>
  <si>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</si>
  <si>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</si>
  <si>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</si>
  <si>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</si>
  <si>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</si>
  <si>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</si>
  <si>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</si>
  <si>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</si>
  <si>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</si>
  <si>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</si>
  <si>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</si>
  <si>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</si>
  <si>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</si>
  <si>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</si>
  <si>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</si>
  <si>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</si>
  <si>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</si>
  <si>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</si>
  <si>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</si>
  <si>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</si>
  <si>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</si>
  <si>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</si>
  <si>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</si>
  <si>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</si>
  <si>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</si>
  <si>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</si>
  <si>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</si>
  <si>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</si>
  <si>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</si>
  <si>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</si>
  <si>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</si>
  <si>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</si>
  <si>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</si>
  <si>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</si>
  <si>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</si>
  <si>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</si>
  <si>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</si>
  <si>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</si>
  <si>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</si>
  <si>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</si>
  <si>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</si>
  <si>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</si>
  <si>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</si>
  <si>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</si>
  <si>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</si>
  <si>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</si>
  <si>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</si>
  <si>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</si>
  <si>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</si>
  <si>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</si>
  <si>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</si>
  <si>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</si>
  <si>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</si>
  <si>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</si>
  <si>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</si>
  <si>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</si>
  <si>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</si>
  <si>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</si>
  <si>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</si>
  <si>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</si>
  <si>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</si>
  <si>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</si>
  <si>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</si>
  <si>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</si>
  <si>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</si>
  <si>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</si>
  <si>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</si>
  <si>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</si>
  <si>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</si>
  <si>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</si>
  <si>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</si>
  <si>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</si>
  <si>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</si>
  <si>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</si>
  <si>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</si>
  <si>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</si>
  <si>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</si>
  <si>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</si>
  <si>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</si>
  <si>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</si>
  <si>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</si>
  <si>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</si>
  <si>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</si>
  <si>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</si>
  <si>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</si>
  <si>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</si>
  <si>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</si>
  <si>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</si>
  <si>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</si>
  <si>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</si>
  <si>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</si>
  <si>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</si>
  <si>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</si>
  <si>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</si>
  <si>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</si>
  <si>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</si>
  <si>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</si>
  <si>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</si>
  <si>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</si>
  <si>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</si>
  <si>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</si>
  <si>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</si>
  <si>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</si>
  <si>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</si>
  <si>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</si>
  <si>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</si>
  <si>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</si>
  <si>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</si>
  <si>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</si>
  <si>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</si>
  <si>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</si>
  <si>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</si>
  <si>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</si>
  <si>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</si>
  <si>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</si>
  <si>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</si>
  <si>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</si>
  <si>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</si>
  <si>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</si>
  <si>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</si>
  <si>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</si>
  <si>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</si>
  <si>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</si>
  <si>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</si>
  <si>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</si>
  <si>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</si>
  <si>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</si>
  <si>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</si>
  <si>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</si>
  <si>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</si>
  <si>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</si>
  <si>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</si>
  <si>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</si>
  <si>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</si>
  <si>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</si>
  <si>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</si>
  <si>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</si>
  <si>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</si>
  <si>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</si>
  <si>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</si>
  <si>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</si>
  <si>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</si>
  <si>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</si>
  <si>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</si>
  <si>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</si>
  <si>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</si>
  <si>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</si>
  <si>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</si>
  <si>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</si>
  <si>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</si>
  <si>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</si>
  <si>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</si>
  <si>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</si>
  <si>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</si>
  <si>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</si>
  <si>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</si>
  <si>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</si>
  <si>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</si>
  <si>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</si>
  <si>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</si>
  <si>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</si>
  <si>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</si>
  <si>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</si>
  <si>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</si>
  <si>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</si>
  <si>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</si>
  <si>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</si>
  <si>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</si>
  <si>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</si>
  <si>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</si>
  <si>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</si>
  <si>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</si>
  <si>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</si>
  <si>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</si>
  <si>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</si>
  <si>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</si>
  <si>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</si>
  <si>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</si>
  <si>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</si>
  <si>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</si>
  <si>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</si>
  <si>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</si>
  <si>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</si>
  <si>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</si>
  <si>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</si>
  <si>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</si>
  <si>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</si>
  <si>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</si>
  <si>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</si>
  <si>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</si>
  <si>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</si>
  <si>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</si>
  <si>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</si>
  <si>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</si>
  <si>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</si>
  <si>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</si>
  <si>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</si>
  <si>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</si>
  <si>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</si>
  <si>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</si>
  <si>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</si>
  <si>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</si>
  <si>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</si>
  <si>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</si>
  <si>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</si>
  <si>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</si>
  <si>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</si>
  <si>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</si>
  <si>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</si>
  <si>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</si>
  <si>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</si>
  <si>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</si>
  <si>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</si>
  <si>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</si>
  <si>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</si>
  <si>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</si>
  <si>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</si>
  <si>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</si>
  <si>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</si>
  <si>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</si>
  <si>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</si>
  <si>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</si>
  <si>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</si>
  <si>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</si>
  <si>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</si>
  <si>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</si>
  <si>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</si>
  <si>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</si>
  <si>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</si>
  <si>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</si>
  <si>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</si>
  <si>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</si>
  <si>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</si>
  <si>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</si>
  <si>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</si>
  <si>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</si>
  <si>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</si>
  <si>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</si>
  <si>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</si>
  <si>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</si>
  <si>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</si>
  <si>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</si>
  <si>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</si>
  <si>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</si>
  <si>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</si>
  <si>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</si>
  <si>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</si>
  <si>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</si>
  <si>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</si>
  <si>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</si>
  <si>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</si>
  <si>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</si>
  <si>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</si>
  <si>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</si>
  <si>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</si>
  <si>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</si>
  <si>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</si>
  <si>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</si>
  <si>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</si>
  <si>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</si>
  <si>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</si>
  <si>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</si>
  <si>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</si>
  <si>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</si>
  <si>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</si>
  <si>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</si>
  <si>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</si>
  <si>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</si>
  <si>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</si>
  <si>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</si>
  <si>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</si>
  <si>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</si>
  <si>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</si>
  <si>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</si>
  <si>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</si>
  <si>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</si>
  <si>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</si>
  <si>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</si>
  <si>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</si>
  <si>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</si>
  <si>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</si>
  <si>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</si>
  <si>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</si>
  <si>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</si>
  <si>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</si>
  <si>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</si>
  <si>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</si>
  <si>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</si>
  <si>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</si>
  <si>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</si>
  <si>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</si>
  <si>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</si>
  <si>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</si>
  <si>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</si>
  <si>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</si>
  <si>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</si>
  <si>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</si>
  <si>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</si>
  <si>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</si>
  <si>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</si>
  <si>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</si>
  <si>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</si>
  <si>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</si>
  <si>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</si>
  <si>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</si>
  <si>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</si>
  <si>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</si>
  <si>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</si>
  <si>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</si>
  <si>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</si>
  <si>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</si>
  <si>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</si>
  <si>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</si>
  <si>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</si>
  <si>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</si>
  <si>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</si>
  <si>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</si>
  <si>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</si>
  <si>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</si>
  <si>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</si>
  <si>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</si>
  <si>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</si>
  <si>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</si>
  <si>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</si>
  <si>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</si>
  <si>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</si>
  <si>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</si>
  <si>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</si>
  <si>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</si>
  <si>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</si>
  <si>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</si>
  <si>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</si>
  <si>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</si>
  <si>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</si>
  <si>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</si>
  <si>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</si>
  <si>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</si>
  <si>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</si>
  <si>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</si>
  <si>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</si>
  <si>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</si>
  <si>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</si>
  <si>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</si>
  <si>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</si>
  <si>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</si>
  <si>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</si>
  <si>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</si>
  <si>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</si>
  <si>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</si>
  <si>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</si>
  <si>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</si>
  <si>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</si>
  <si>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</si>
  <si>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</si>
  <si>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</si>
  <si>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</si>
  <si>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</si>
  <si>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</si>
  <si>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</si>
  <si>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</si>
  <si>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</si>
  <si>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</si>
  <si>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</si>
  <si>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</si>
  <si>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</si>
  <si>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</si>
  <si>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</si>
  <si>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</si>
  <si>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</si>
  <si>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</si>
  <si>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</si>
  <si>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</si>
  <si>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</si>
  <si>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</si>
  <si>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</si>
  <si>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</si>
  <si>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</si>
  <si>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</si>
  <si>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</si>
  <si>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</si>
  <si>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</si>
  <si>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</si>
  <si>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</si>
  <si>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</si>
  <si>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</si>
  <si>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</si>
  <si>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</si>
  <si>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</si>
  <si>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</si>
  <si>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</si>
  <si>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</si>
  <si>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</si>
  <si>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</si>
  <si>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</si>
  <si>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</si>
  <si>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</si>
  <si>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</si>
  <si>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</si>
  <si>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</si>
  <si>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</si>
  <si>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</si>
  <si>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</si>
  <si>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</si>
  <si>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</si>
  <si>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</si>
  <si>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</si>
  <si>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</si>
  <si>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</si>
  <si>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</si>
  <si>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</si>
  <si>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</si>
  <si>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</si>
  <si>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</si>
  <si>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</si>
  <si>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</si>
  <si>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</si>
  <si>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</si>
  <si>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</si>
  <si>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</si>
  <si>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</si>
  <si>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</si>
  <si>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</si>
  <si>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</si>
  <si>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</si>
  <si>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</si>
  <si>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</si>
  <si>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</si>
  <si>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</si>
  <si>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</si>
  <si>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</si>
  <si>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</si>
  <si>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</si>
  <si>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</si>
  <si>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</si>
  <si>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</si>
  <si>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</si>
  <si>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</si>
  <si>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</si>
  <si>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</si>
  <si>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</si>
  <si>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</si>
  <si>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</si>
  <si>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</si>
  <si>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</si>
  <si>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</si>
  <si>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</si>
  <si>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</si>
  <si>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</si>
  <si>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</si>
  <si>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</si>
  <si>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</si>
  <si>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</si>
  <si>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</si>
  <si>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</si>
  <si>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</si>
  <si>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</si>
  <si>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</si>
  <si>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</si>
  <si>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</si>
  <si>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</si>
  <si>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</si>
  <si>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</si>
  <si>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</si>
  <si>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</si>
  <si>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</si>
  <si>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</si>
  <si>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</si>
  <si>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</si>
  <si>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</si>
  <si>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</si>
  <si>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</si>
  <si>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</si>
  <si>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</si>
  <si>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</si>
  <si>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</si>
  <si>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</si>
  <si>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</si>
  <si>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</si>
  <si>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</si>
  <si>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</si>
  <si>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</si>
  <si>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</si>
  <si>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</si>
  <si>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</si>
  <si>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</si>
  <si>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</si>
  <si>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</si>
  <si>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</si>
  <si>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</si>
  <si>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</si>
  <si>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</si>
  <si>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</si>
  <si>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</si>
  <si>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</si>
  <si>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</si>
  <si>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</si>
  <si>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</si>
  <si>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</si>
  <si>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</si>
  <si>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</si>
  <si>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</si>
  <si>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</si>
  <si>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</si>
  <si>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</si>
  <si>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</si>
  <si>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</si>
  <si>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</si>
  <si>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</si>
  <si>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</si>
  <si>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</si>
  <si>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</si>
  <si>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</si>
  <si>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</si>
  <si>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</si>
  <si>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</si>
  <si>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</si>
  <si>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</si>
  <si>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</si>
  <si>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</si>
  <si>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</si>
  <si>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</si>
  <si>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</si>
  <si>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</si>
  <si>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</si>
  <si>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</si>
  <si>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</si>
  <si>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</si>
  <si>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</si>
  <si>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</si>
  <si>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</si>
  <si>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</si>
  <si>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</si>
  <si>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</si>
  <si>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</si>
  <si>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</si>
  <si>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</si>
  <si>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</si>
  <si>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</si>
  <si>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</si>
  <si>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</si>
  <si>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</si>
  <si>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</si>
  <si>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</si>
  <si>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</si>
  <si>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</si>
  <si>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</si>
  <si>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</si>
  <si>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</si>
  <si>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</si>
  <si>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</si>
  <si>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</si>
  <si>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</si>
  <si>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</si>
  <si>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</si>
  <si>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</si>
  <si>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</si>
  <si>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</si>
  <si>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</si>
  <si>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</si>
  <si>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</si>
  <si>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</si>
  <si>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</si>
  <si>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</si>
  <si>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</si>
  <si>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</si>
  <si>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</si>
  <si>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</si>
  <si>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</si>
  <si>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</si>
  <si>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</si>
  <si>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</si>
  <si>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</si>
  <si>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</si>
  <si>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</si>
  <si>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</si>
  <si>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</si>
  <si>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</si>
  <si>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</si>
  <si>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</si>
  <si>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</si>
  <si>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</si>
  <si>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</si>
  <si>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</si>
  <si>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</si>
  <si>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</si>
  <si>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</si>
  <si>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</si>
  <si>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</si>
  <si>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</si>
  <si>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</si>
  <si>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</si>
  <si>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</si>
  <si>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</si>
  <si>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</si>
  <si>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</si>
  <si>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</si>
  <si>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</si>
  <si>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</si>
  <si>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</si>
  <si>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</si>
  <si>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</si>
  <si>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</si>
  <si>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</si>
  <si>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</si>
  <si>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</si>
  <si>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</si>
  <si>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</si>
  <si>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</si>
  <si>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</si>
  <si>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</si>
  <si>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</si>
  <si>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</si>
  <si>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</si>
  <si>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</si>
  <si>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</si>
  <si>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</si>
  <si>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</si>
  <si>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</si>
  <si>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</si>
  <si>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</si>
  <si>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</si>
  <si>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</si>
  <si>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</si>
  <si>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</si>
  <si>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</si>
  <si>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</si>
  <si>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</si>
  <si>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</si>
  <si>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</si>
  <si>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</si>
  <si>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</si>
  <si>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</si>
  <si>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</si>
  <si>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</si>
  <si>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</si>
  <si>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</si>
  <si>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</si>
  <si>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</si>
  <si>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</si>
  <si>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</si>
  <si>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</si>
  <si>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</si>
  <si>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</si>
  <si>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</si>
  <si>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</si>
  <si>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</si>
  <si>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</si>
  <si>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</si>
  <si>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</si>
  <si>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</si>
  <si>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</si>
  <si>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</si>
  <si>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</si>
  <si>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</si>
  <si>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</si>
  <si>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</si>
  <si>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</si>
  <si>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</si>
  <si>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</si>
  <si>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</si>
  <si>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</si>
  <si>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</si>
  <si>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</si>
  <si>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</si>
  <si>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</si>
  <si>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</si>
  <si>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</si>
  <si>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</si>
  <si>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</si>
  <si>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</si>
  <si>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</si>
  <si>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</si>
  <si>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</si>
  <si>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</si>
  <si>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</si>
  <si>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</si>
  <si>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</si>
  <si>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</si>
  <si>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</si>
  <si>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</si>
  <si>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</si>
  <si>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</si>
  <si>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</si>
  <si>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</si>
  <si>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</si>
  <si>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</si>
  <si>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</si>
  <si>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</si>
  <si>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</si>
  <si>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</si>
  <si>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</si>
  <si>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</si>
  <si>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</si>
  <si>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</si>
  <si>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</si>
  <si>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</si>
  <si>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</si>
  <si>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</si>
  <si>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</si>
  <si>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</si>
  <si>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</si>
  <si>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</si>
  <si>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</si>
  <si>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</si>
  <si>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</si>
  <si>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</si>
  <si>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</si>
  <si>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</si>
  <si>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</si>
  <si>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</si>
  <si>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</si>
  <si>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</si>
  <si>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</si>
  <si>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</si>
  <si>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</si>
  <si>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</si>
  <si>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</si>
  <si>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</si>
  <si>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</si>
  <si>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</si>
  <si>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</si>
  <si>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</si>
  <si>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</si>
  <si>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</si>
  <si>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</si>
  <si>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</si>
  <si>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</si>
  <si>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</si>
  <si>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</si>
  <si>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</si>
  <si>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</si>
  <si>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</si>
  <si>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</si>
  <si>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</si>
  <si>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</si>
  <si>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</si>
  <si>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</si>
  <si>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</si>
  <si>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</si>
  <si>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</si>
  <si>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</si>
  <si>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</si>
  <si>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</si>
  <si>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</si>
  <si>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</si>
  <si>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</si>
  <si>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</si>
  <si>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</si>
  <si>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</si>
  <si>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</si>
  <si>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</si>
  <si>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</si>
  <si>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</si>
  <si>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</si>
  <si>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</si>
  <si>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</si>
  <si>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</si>
  <si>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</si>
  <si>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</si>
  <si>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</si>
  <si>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</si>
  <si>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</si>
  <si>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</si>
  <si>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</si>
  <si>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</si>
  <si>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</si>
  <si>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</si>
  <si>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</si>
  <si>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</si>
  <si>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</si>
  <si>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</si>
  <si>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</si>
  <si>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</si>
  <si>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</si>
  <si>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</si>
  <si>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</si>
  <si>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</si>
  <si>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</si>
  <si>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</si>
  <si>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</si>
  <si>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</si>
  <si>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</si>
  <si>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</si>
  <si>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</si>
  <si>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</si>
  <si>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</si>
  <si>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</si>
  <si>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</si>
  <si>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</si>
  <si>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</si>
  <si>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</si>
  <si>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</si>
  <si>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</si>
  <si>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</si>
  <si>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</si>
  <si>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</si>
  <si>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</si>
  <si>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</si>
  <si>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</si>
  <si>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</si>
  <si>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</si>
  <si>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</si>
  <si>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</si>
  <si>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</si>
  <si>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</si>
  <si>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</si>
  <si>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</si>
  <si>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</si>
  <si>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</si>
  <si>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</si>
  <si>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</si>
  <si>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</si>
  <si>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</si>
  <si>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</si>
  <si>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</si>
  <si>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</si>
  <si>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</si>
  <si>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</si>
  <si>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</si>
  <si>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</si>
  <si>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</si>
  <si>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</si>
  <si>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</si>
  <si>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</si>
  <si>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</si>
  <si>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</si>
  <si>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</si>
  <si>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</si>
  <si>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</si>
  <si>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</si>
  <si>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</si>
  <si>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</si>
  <si>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</si>
  <si>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</si>
  <si>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</si>
  <si>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</si>
  <si>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</si>
  <si>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</si>
  <si>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</si>
  <si>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</si>
  <si>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</si>
  <si>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</si>
  <si>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</si>
  <si>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</si>
  <si>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</si>
  <si>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</si>
  <si>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</si>
  <si>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</si>
  <si>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</si>
  <si>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</si>
  <si>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</si>
  <si>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</si>
  <si>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</si>
  <si>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</si>
  <si>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</si>
  <si>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</si>
  <si>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</si>
  <si>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</si>
  <si>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</si>
  <si>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</si>
  <si>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</si>
  <si>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</si>
  <si>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</si>
  <si>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</si>
  <si>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</si>
  <si>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</si>
  <si>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</si>
  <si>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</si>
  <si>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</si>
  <si>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</si>
  <si>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</si>
  <si>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</si>
  <si>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</si>
  <si>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</si>
  <si>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</si>
  <si>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</si>
  <si>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</si>
  <si>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</si>
  <si>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</si>
  <si>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</si>
  <si>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</si>
  <si>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</si>
  <si>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</si>
  <si>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</si>
  <si>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</si>
  <si>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</si>
  <si>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</si>
  <si>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</si>
  <si>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</si>
  <si>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</si>
  <si>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</si>
  <si>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</si>
  <si>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</si>
  <si>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</si>
  <si>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</si>
  <si>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</si>
  <si>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</si>
  <si>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</si>
  <si>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</si>
  <si>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</si>
  <si>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</si>
  <si>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</si>
  <si>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</si>
  <si>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</si>
  <si>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</si>
  <si>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</si>
  <si>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</si>
  <si>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</si>
  <si>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</si>
  <si>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</si>
  <si>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</si>
  <si>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</si>
  <si>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</si>
  <si>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</si>
  <si>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</si>
  <si>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</si>
  <si>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</si>
  <si>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</si>
  <si>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</si>
  <si>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</si>
  <si>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</si>
  <si>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</si>
  <si>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</si>
  <si>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</si>
  <si>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</si>
  <si>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</si>
  <si>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</si>
  <si>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</si>
  <si>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</si>
  <si>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</si>
  <si>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</si>
  <si>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</si>
  <si>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</si>
  <si>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</si>
  <si>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</si>
  <si>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</si>
  <si>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</si>
  <si>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</si>
  <si>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</si>
  <si>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</si>
  <si>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</si>
  <si>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</si>
  <si>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</si>
  <si>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</si>
  <si>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</si>
  <si>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</si>
  <si>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</si>
  <si>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</si>
  <si>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</si>
  <si>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</si>
  <si>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</si>
  <si>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</si>
  <si>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</si>
  <si>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</si>
  <si>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</si>
  <si>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</si>
  <si>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</si>
  <si>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</si>
  <si>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</si>
  <si>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</si>
  <si>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</si>
  <si>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</si>
  <si>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</si>
  <si>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</si>
  <si>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</si>
  <si>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</si>
  <si>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</si>
  <si>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</si>
  <si>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</si>
  <si>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</si>
  <si>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</si>
  <si>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</si>
  <si>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</si>
  <si>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</si>
  <si>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</si>
  <si>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</si>
  <si>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</si>
  <si>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</si>
  <si>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</si>
  <si>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</si>
  <si>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</si>
  <si>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</si>
  <si>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</si>
  <si>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</si>
  <si>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</si>
  <si>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</si>
  <si>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</si>
  <si>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</si>
  <si>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</si>
  <si>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</si>
  <si>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</si>
  <si>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</si>
  <si>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</si>
  <si>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</si>
  <si>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</si>
  <si>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</si>
  <si>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</si>
  <si>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</si>
  <si>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</si>
  <si>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</si>
  <si>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</si>
  <si>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</si>
  <si>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</si>
  <si>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</si>
  <si>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</si>
  <si>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</si>
  <si>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</si>
  <si>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</si>
  <si>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</si>
  <si>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</si>
  <si>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</si>
  <si>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</si>
  <si>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</si>
  <si>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</si>
  <si>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</si>
  <si>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</si>
  <si>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</si>
  <si>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</si>
  <si>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</si>
  <si>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</si>
  <si>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</si>
  <si>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</si>
  <si>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</si>
  <si>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</si>
  <si>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</si>
  <si>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</si>
  <si>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</si>
  <si>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</si>
  <si>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</si>
  <si>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</si>
  <si>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</si>
  <si>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</si>
  <si>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</si>
  <si>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</si>
  <si>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</si>
  <si>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</si>
  <si>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</si>
  <si>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</si>
  <si>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</si>
  <si>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</si>
  <si>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</si>
  <si>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</si>
  <si>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</si>
  <si>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</si>
  <si>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</si>
  <si>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</si>
  <si>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</si>
  <si>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</si>
  <si>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</si>
  <si>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</si>
  <si>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</si>
  <si>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</si>
  <si>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</si>
  <si>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</si>
  <si>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</si>
  <si>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</si>
  <si>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</si>
  <si>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</si>
  <si>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</si>
  <si>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</si>
  <si>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</si>
  <si>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</si>
  <si>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</si>
  <si>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</si>
  <si>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</si>
  <si>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</si>
  <si>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</si>
  <si>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</si>
  <si>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</si>
  <si>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</si>
  <si>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</si>
  <si>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</si>
  <si>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</si>
  <si>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</si>
  <si>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</si>
  <si>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</si>
  <si>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</si>
  <si>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</si>
  <si>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</si>
  <si>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星野雅仁</t>
    <rPh sb="0" eb="4">
      <t>ホシノマサヒト</t>
    </rPh>
    <phoneticPr fontId="1"/>
  </si>
  <si>
    <t>代表取締役社長</t>
    <rPh sb="0" eb="7">
      <t>ダイヒョウトリシマリヤクシャチョウ</t>
    </rPh>
    <phoneticPr fontId="1"/>
  </si>
  <si>
    <t>２　法人</t>
  </si>
  <si>
    <t>５　営利法人</t>
  </si>
  <si>
    <t>かぶしきがいしゃ　　けあばんく</t>
    <phoneticPr fontId="1"/>
  </si>
  <si>
    <t>株式会社ケアバンク</t>
    <rPh sb="0" eb="4">
      <t>カブシキガイシャ</t>
    </rPh>
    <phoneticPr fontId="1"/>
  </si>
  <si>
    <t>2020001086877</t>
    <phoneticPr fontId="1"/>
  </si>
  <si>
    <t>神奈川県川崎市幸区北加瀬一丁目２５番１４号</t>
    <rPh sb="0" eb="4">
      <t>カナガワケン</t>
    </rPh>
    <rPh sb="4" eb="12">
      <t>カワサキシサイワイクキタカセ</t>
    </rPh>
    <rPh sb="12" eb="15">
      <t>イッチョウメ</t>
    </rPh>
    <rPh sb="17" eb="18">
      <t>バン</t>
    </rPh>
    <rPh sb="20" eb="21">
      <t>ゴウ</t>
    </rPh>
    <phoneticPr fontId="1"/>
  </si>
  <si>
    <t>044</t>
    <phoneticPr fontId="1"/>
  </si>
  <si>
    <t>599</t>
    <phoneticPr fontId="1"/>
  </si>
  <si>
    <t>1020</t>
    <phoneticPr fontId="1"/>
  </si>
  <si>
    <t>mnmonica2000</t>
    <phoneticPr fontId="1"/>
  </si>
  <si>
    <t>yahoo.co.jp</t>
    <phoneticPr fontId="1"/>
  </si>
  <si>
    <t>代表取締役</t>
    <rPh sb="0" eb="2">
      <t>ダイヒョウ</t>
    </rPh>
    <rPh sb="2" eb="5">
      <t>トリシマリヤク</t>
    </rPh>
    <phoneticPr fontId="1"/>
  </si>
  <si>
    <t>矢向</t>
    <rPh sb="0" eb="2">
      <t>ヤコウ</t>
    </rPh>
    <phoneticPr fontId="1"/>
  </si>
  <si>
    <t>JR南武線　矢向駅より徒歩５分</t>
    <rPh sb="2" eb="5">
      <t>ナンブセン</t>
    </rPh>
    <rPh sb="6" eb="9">
      <t>ヤコウエキ</t>
    </rPh>
    <rPh sb="11" eb="13">
      <t>トホ</t>
    </rPh>
    <rPh sb="14" eb="15">
      <t>フン</t>
    </rPh>
    <phoneticPr fontId="1"/>
  </si>
  <si>
    <t>045</t>
    <phoneticPr fontId="1"/>
  </si>
  <si>
    <t>574</t>
    <phoneticPr fontId="1"/>
  </si>
  <si>
    <t>5929</t>
    <phoneticPr fontId="1"/>
  </si>
  <si>
    <t>代表取締役社長</t>
    <rPh sb="0" eb="5">
      <t>ダイヒョウトリシマリヤク</t>
    </rPh>
    <rPh sb="5" eb="7">
      <t>シャチョウ</t>
    </rPh>
    <phoneticPr fontId="1"/>
  </si>
  <si>
    <t>３　住宅型</t>
  </si>
  <si>
    <t>２　事業者が賃借する土地</t>
  </si>
  <si>
    <t>２　なし</t>
  </si>
  <si>
    <t>１　あり</t>
  </si>
  <si>
    <t>２　準耐火建築物</t>
  </si>
  <si>
    <t>３　木造</t>
  </si>
  <si>
    <t>１　全室個室（縁故者個室含む）</t>
  </si>
  <si>
    <t>４　なし</t>
  </si>
  <si>
    <t>３　なし</t>
  </si>
  <si>
    <t>２　一部居室あり</t>
  </si>
  <si>
    <t xml:space="preserve">１　権利擁護や個人情報の保護等、利用者様個人の尊厳に敏感に反応し、全スタッフが良質かつ安心・安全なサービスの提供ができるよう、全職員が一丸となって取り組む。
２　介護保険法に定めるところの事業所として、利用者様の一人一人に対して、心のこもった利用者様本位の福祉サービスと専門的かつ時代が求めるサービスを適切に提供します。
３　職員は常に自己研鑽を心掛け、高齢者の支援に携わる職員としての自覚と誇りをもって、人間性を高め、支援に対する知識と技術を深め、最良のサービスを提供できるよう努力します。
４　サービスの提供は安全が大前提である。事故・感染症・環境衛生・防災に対しては、危険は必ず潜んでいるとの認識をもって日頃の観察、予防、危険予知、点検整備を怠らないこと。経験したアクシデントは報告のうえ、全職員で原因を多角的に分析し、確実に再発を防止する対策を構築できる体制を整える。
５　住宅型有料老人ホームとして、経営とサービスの質が調和され、ご利用者にとって安心・安全な施設運営を行います。
</t>
    <phoneticPr fontId="1"/>
  </si>
  <si>
    <t>利用者様のご希望に沿ったサービスを提供</t>
    <rPh sb="0" eb="3">
      <t>リヨウシャ</t>
    </rPh>
    <rPh sb="3" eb="4">
      <t>サマ</t>
    </rPh>
    <rPh sb="6" eb="8">
      <t>キボウ</t>
    </rPh>
    <rPh sb="9" eb="10">
      <t>ソ</t>
    </rPh>
    <rPh sb="17" eb="19">
      <t>テイキョウ</t>
    </rPh>
    <phoneticPr fontId="1"/>
  </si>
  <si>
    <t>１　自ら実施</t>
  </si>
  <si>
    <t>○</t>
  </si>
  <si>
    <t>飯塚医院</t>
    <rPh sb="0" eb="4">
      <t>イイヅカイイン</t>
    </rPh>
    <phoneticPr fontId="1"/>
  </si>
  <si>
    <t>川崎市川崎区京町2-14-2</t>
    <rPh sb="0" eb="5">
      <t>カワサキシカワサキ</t>
    </rPh>
    <rPh sb="5" eb="6">
      <t>ク</t>
    </rPh>
    <rPh sb="6" eb="8">
      <t>キョウマチ</t>
    </rPh>
    <phoneticPr fontId="1"/>
  </si>
  <si>
    <t>内科</t>
    <rPh sb="0" eb="2">
      <t>ナイカ</t>
    </rPh>
    <phoneticPr fontId="1"/>
  </si>
  <si>
    <t>随時診察、定期往診（月２回）</t>
    <rPh sb="0" eb="4">
      <t>ズイジシンサツ</t>
    </rPh>
    <rPh sb="5" eb="9">
      <t>テイキオウシン</t>
    </rPh>
    <rPh sb="10" eb="11">
      <t>ツキ</t>
    </rPh>
    <rPh sb="12" eb="13">
      <t>カイ</t>
    </rPh>
    <phoneticPr fontId="1"/>
  </si>
  <si>
    <t>一定の観察機関を設け、医師の意見を聞いた上でご本人様と話し合いをし同意の上で変更させていただくことがございます。</t>
    <rPh sb="0" eb="2">
      <t>イッテイ</t>
    </rPh>
    <rPh sb="3" eb="7">
      <t>カンサツキカン</t>
    </rPh>
    <rPh sb="8" eb="9">
      <t>モウ</t>
    </rPh>
    <rPh sb="11" eb="13">
      <t>イシ</t>
    </rPh>
    <rPh sb="14" eb="16">
      <t>イケン</t>
    </rPh>
    <rPh sb="17" eb="18">
      <t>キ</t>
    </rPh>
    <rPh sb="20" eb="21">
      <t>ウエ</t>
    </rPh>
    <rPh sb="23" eb="25">
      <t>ホンニン</t>
    </rPh>
    <rPh sb="25" eb="26">
      <t>サマ</t>
    </rPh>
    <rPh sb="27" eb="28">
      <t>ハナ</t>
    </rPh>
    <rPh sb="29" eb="30">
      <t>ア</t>
    </rPh>
    <rPh sb="33" eb="35">
      <t>ドウイ</t>
    </rPh>
    <rPh sb="36" eb="37">
      <t>ウエ</t>
    </rPh>
    <rPh sb="38" eb="40">
      <t>ヘンコウ</t>
    </rPh>
    <phoneticPr fontId="1"/>
  </si>
  <si>
    <t>上記参照</t>
    <rPh sb="0" eb="4">
      <t>ジョウキサンショウ</t>
    </rPh>
    <phoneticPr fontId="1"/>
  </si>
  <si>
    <t xml:space="preserve">入居者は、事業者に対して３０日前に解除の申し入れを行うことにより本契約を解除することができます。解約の申し入れは事業者の定める解約届を事業者に届け出るものとします。
（明け渡し及び原状回復）
入居者及び身元引受人等は、本契約が終了した場合、直ちに居室を明け渡すこととします。
入居者等は、居室明け渡しの場合、通常の使用に伴い生じた居室の消耗を除き、原状回復することとします。
入居者等並びに事業者は、前項の入居者等が負担して行う原状回復の内容及び方法について協議するものとします。
</t>
    <phoneticPr fontId="1"/>
  </si>
  <si>
    <t>要介護３以上の方</t>
    <rPh sb="0" eb="3">
      <t>ヨウカイゴ</t>
    </rPh>
    <rPh sb="4" eb="6">
      <t>イジョウ</t>
    </rPh>
    <rPh sb="7" eb="8">
      <t>カタ</t>
    </rPh>
    <phoneticPr fontId="1"/>
  </si>
  <si>
    <t>入居契約書第２４条を参照</t>
    <rPh sb="0" eb="5">
      <t>ニュウキョケイヤクショ</t>
    </rPh>
    <rPh sb="5" eb="6">
      <t>ダイ</t>
    </rPh>
    <rPh sb="8" eb="9">
      <t>ジョウ</t>
    </rPh>
    <rPh sb="10" eb="12">
      <t>サンショウ</t>
    </rPh>
    <phoneticPr fontId="1"/>
  </si>
  <si>
    <t>介護福祉士</t>
    <rPh sb="0" eb="5">
      <t>カイゴフクシシ</t>
    </rPh>
    <phoneticPr fontId="1"/>
  </si>
  <si>
    <t>１　利用権方式</t>
  </si>
  <si>
    <t>３　月払い方式</t>
  </si>
  <si>
    <t>２　日割り計算で減額</t>
  </si>
  <si>
    <t>入居契約書第２１条による</t>
    <rPh sb="0" eb="5">
      <t>ニュウキョケイヤクショ</t>
    </rPh>
    <rPh sb="5" eb="6">
      <t>ダイ</t>
    </rPh>
    <rPh sb="8" eb="9">
      <t>ジョウ</t>
    </rPh>
    <phoneticPr fontId="1"/>
  </si>
  <si>
    <t>共用施設の維持管理費、運営管理にかかる事務経費、管理部門の人件費等を勘定して算出</t>
    <rPh sb="0" eb="4">
      <t>キョウヨウシセツ</t>
    </rPh>
    <rPh sb="5" eb="10">
      <t>イジカンリヒ</t>
    </rPh>
    <rPh sb="11" eb="15">
      <t>ウンエイカンリ</t>
    </rPh>
    <rPh sb="19" eb="23">
      <t>ジムケイヒ</t>
    </rPh>
    <rPh sb="24" eb="28">
      <t>カンリブモン</t>
    </rPh>
    <rPh sb="29" eb="32">
      <t>ジンケンヒ</t>
    </rPh>
    <rPh sb="32" eb="33">
      <t>トウ</t>
    </rPh>
    <rPh sb="34" eb="36">
      <t>カンジョウ</t>
    </rPh>
    <rPh sb="38" eb="40">
      <t>サンシュツ</t>
    </rPh>
    <phoneticPr fontId="1"/>
  </si>
  <si>
    <t>朝食　４００円　昼食　５００円　夕食５００円　　　　　　おやつ　１００円</t>
    <rPh sb="0" eb="2">
      <t>チョウショク</t>
    </rPh>
    <rPh sb="6" eb="7">
      <t>エン</t>
    </rPh>
    <rPh sb="8" eb="10">
      <t>チュウショク</t>
    </rPh>
    <rPh sb="14" eb="15">
      <t>エン</t>
    </rPh>
    <rPh sb="16" eb="18">
      <t>ユウショク</t>
    </rPh>
    <rPh sb="21" eb="22">
      <t>エン</t>
    </rPh>
    <rPh sb="35" eb="36">
      <t>エン</t>
    </rPh>
    <phoneticPr fontId="1"/>
  </si>
  <si>
    <t>居室・共用部分の電気、ガス、水道料を勘定して算出</t>
    <rPh sb="0" eb="2">
      <t>キョシツ</t>
    </rPh>
    <rPh sb="3" eb="7">
      <t>キョウヨウブブン</t>
    </rPh>
    <rPh sb="8" eb="10">
      <t>デンキ</t>
    </rPh>
    <rPh sb="14" eb="17">
      <t>スイドウリョウ</t>
    </rPh>
    <rPh sb="18" eb="20">
      <t>カンジョウ</t>
    </rPh>
    <rPh sb="22" eb="24">
      <t>サンシュツ</t>
    </rPh>
    <phoneticPr fontId="1"/>
  </si>
  <si>
    <t>医療費、理美容費、おむつ代、協力医療機関以外への通院介助（年一回は無料。２回目以降は実費。）、移送サービス、個人的嗜好品</t>
    <rPh sb="0" eb="3">
      <t>イリョウヒ</t>
    </rPh>
    <rPh sb="4" eb="7">
      <t>リビヨウ</t>
    </rPh>
    <rPh sb="7" eb="8">
      <t>ヒ</t>
    </rPh>
    <rPh sb="12" eb="13">
      <t>ダイ</t>
    </rPh>
    <rPh sb="14" eb="16">
      <t>キョウリョク</t>
    </rPh>
    <rPh sb="16" eb="20">
      <t>イリョウキカン</t>
    </rPh>
    <rPh sb="20" eb="22">
      <t>イガイ</t>
    </rPh>
    <rPh sb="24" eb="28">
      <t>ツウインカイジョ</t>
    </rPh>
    <rPh sb="29" eb="32">
      <t>ネンイッカイ</t>
    </rPh>
    <rPh sb="33" eb="35">
      <t>ムリョウ</t>
    </rPh>
    <rPh sb="37" eb="38">
      <t>カイ</t>
    </rPh>
    <rPh sb="38" eb="39">
      <t>メ</t>
    </rPh>
    <rPh sb="39" eb="41">
      <t>イコウ</t>
    </rPh>
    <rPh sb="42" eb="44">
      <t>ジッピ</t>
    </rPh>
    <rPh sb="47" eb="49">
      <t>イソウ</t>
    </rPh>
    <rPh sb="54" eb="57">
      <t>コジンテキ</t>
    </rPh>
    <rPh sb="57" eb="60">
      <t>シコウヒン</t>
    </rPh>
    <phoneticPr fontId="1"/>
  </si>
  <si>
    <t>お客様相談室</t>
    <rPh sb="1" eb="3">
      <t>キャクサマ</t>
    </rPh>
    <rPh sb="3" eb="6">
      <t>ソウダンシツ</t>
    </rPh>
    <phoneticPr fontId="1"/>
  </si>
  <si>
    <t>年末年始（１２月３１日～１月４日まで）</t>
    <rPh sb="0" eb="4">
      <t>ネンマツネンシ</t>
    </rPh>
    <rPh sb="7" eb="8">
      <t>ガツ</t>
    </rPh>
    <rPh sb="10" eb="11">
      <t>ニチ</t>
    </rPh>
    <rPh sb="13" eb="14">
      <t>ガツ</t>
    </rPh>
    <rPh sb="15" eb="16">
      <t>ニチ</t>
    </rPh>
    <phoneticPr fontId="1"/>
  </si>
  <si>
    <t>損保ジャパン</t>
    <rPh sb="0" eb="2">
      <t>ソンポ</t>
    </rPh>
    <phoneticPr fontId="1"/>
  </si>
  <si>
    <t>令和５年５月</t>
    <rPh sb="0" eb="2">
      <t>レイワ</t>
    </rPh>
    <rPh sb="3" eb="4">
      <t>ネン</t>
    </rPh>
    <rPh sb="5" eb="6">
      <t>ガツ</t>
    </rPh>
    <phoneticPr fontId="1"/>
  </si>
  <si>
    <t>１　入居希望者に公開</t>
  </si>
  <si>
    <t>３　公開していない</t>
  </si>
  <si>
    <t>下記の不適合事項参照</t>
    <rPh sb="0" eb="2">
      <t>カキ</t>
    </rPh>
    <rPh sb="3" eb="10">
      <t>フテキゴウジコウサンショウ</t>
    </rPh>
    <phoneticPr fontId="1"/>
  </si>
  <si>
    <t>３　適合していない</t>
  </si>
  <si>
    <t>居室　面積が１３㎡以上ない　食堂　機能を十分に発揮し得る適当な広さを設けていない　浴室　身体の不自由な者が使用するのに適していない　便所　手すりがない　緊急通報装置が未設置の場所がある　廊下の幅が1.8㎡以上ない</t>
    <rPh sb="0" eb="2">
      <t>キョシツ</t>
    </rPh>
    <rPh sb="3" eb="5">
      <t>メンセキ</t>
    </rPh>
    <rPh sb="9" eb="11">
      <t>イジョウ</t>
    </rPh>
    <rPh sb="14" eb="16">
      <t>ショクドウ</t>
    </rPh>
    <rPh sb="17" eb="19">
      <t>キノウ</t>
    </rPh>
    <rPh sb="20" eb="22">
      <t>ジュウブン</t>
    </rPh>
    <rPh sb="23" eb="25">
      <t>ハッキ</t>
    </rPh>
    <rPh sb="26" eb="27">
      <t>エ</t>
    </rPh>
    <rPh sb="28" eb="30">
      <t>テキトウ</t>
    </rPh>
    <rPh sb="31" eb="32">
      <t>ヒロ</t>
    </rPh>
    <rPh sb="34" eb="35">
      <t>モウ</t>
    </rPh>
    <rPh sb="41" eb="43">
      <t>ヨクシツ</t>
    </rPh>
    <rPh sb="44" eb="46">
      <t>シンタイ</t>
    </rPh>
    <rPh sb="47" eb="50">
      <t>フジユウ</t>
    </rPh>
    <rPh sb="51" eb="52">
      <t>モノ</t>
    </rPh>
    <rPh sb="53" eb="55">
      <t>シヨウ</t>
    </rPh>
    <rPh sb="59" eb="60">
      <t>テキ</t>
    </rPh>
    <rPh sb="66" eb="68">
      <t>ベンジョ</t>
    </rPh>
    <rPh sb="69" eb="70">
      <t>テ</t>
    </rPh>
    <rPh sb="76" eb="78">
      <t>キンキュウ</t>
    </rPh>
    <rPh sb="78" eb="80">
      <t>ツウホウ</t>
    </rPh>
    <rPh sb="80" eb="82">
      <t>ソウチ</t>
    </rPh>
    <rPh sb="83" eb="84">
      <t>ミ</t>
    </rPh>
    <rPh sb="84" eb="86">
      <t>セッチ</t>
    </rPh>
    <rPh sb="87" eb="89">
      <t>バショ</t>
    </rPh>
    <rPh sb="93" eb="95">
      <t>ロウカ</t>
    </rPh>
    <rPh sb="96" eb="97">
      <t>ハバ</t>
    </rPh>
    <rPh sb="102" eb="104">
      <t>イジョウ</t>
    </rPh>
    <phoneticPr fontId="1"/>
  </si>
  <si>
    <t>ラベンダーケア</t>
    <phoneticPr fontId="1"/>
  </si>
  <si>
    <t>川崎市幸区北加瀬一丁目２５番１４号</t>
    <rPh sb="0" eb="11">
      <t>カワサキシサイワイクキタカセイッチョウメ</t>
    </rPh>
    <rPh sb="13" eb="14">
      <t>バン</t>
    </rPh>
    <rPh sb="16" eb="17">
      <t>ゴウ</t>
    </rPh>
    <phoneticPr fontId="1"/>
  </si>
  <si>
    <t>１０００円～１５０００円※</t>
    <rPh sb="4" eb="5">
      <t>エン</t>
    </rPh>
    <rPh sb="11" eb="12">
      <t>エン</t>
    </rPh>
    <phoneticPr fontId="1"/>
  </si>
  <si>
    <t>金額は各利用者様の使用頻度や種類などで変わるため明確な金額は表示できません。月１回１か月分をまとめて購入。</t>
    <rPh sb="0" eb="2">
      <t>キンガク</t>
    </rPh>
    <rPh sb="3" eb="4">
      <t>カク</t>
    </rPh>
    <rPh sb="4" eb="7">
      <t>リヨウシャ</t>
    </rPh>
    <rPh sb="7" eb="8">
      <t>サマ</t>
    </rPh>
    <rPh sb="9" eb="11">
      <t>シヨウ</t>
    </rPh>
    <rPh sb="11" eb="13">
      <t>ヒンド</t>
    </rPh>
    <rPh sb="14" eb="16">
      <t>シュルイ</t>
    </rPh>
    <rPh sb="19" eb="20">
      <t>カ</t>
    </rPh>
    <rPh sb="24" eb="26">
      <t>メイカク</t>
    </rPh>
    <rPh sb="27" eb="29">
      <t>キンガク</t>
    </rPh>
    <rPh sb="30" eb="32">
      <t>ヒョウジ</t>
    </rPh>
    <rPh sb="38" eb="39">
      <t>ツキ</t>
    </rPh>
    <rPh sb="40" eb="41">
      <t>カイ</t>
    </rPh>
    <rPh sb="43" eb="44">
      <t>ゲツ</t>
    </rPh>
    <rPh sb="44" eb="45">
      <t>ブン</t>
    </rPh>
    <rPh sb="50" eb="52">
      <t>コウニュウ</t>
    </rPh>
    <phoneticPr fontId="1"/>
  </si>
  <si>
    <t>４０００円～</t>
    <rPh sb="4" eb="5">
      <t>エン</t>
    </rPh>
    <phoneticPr fontId="1"/>
  </si>
  <si>
    <t>定期的な通院の場合、実費契約が必要。１時間４０００円から</t>
    <rPh sb="0" eb="3">
      <t>テイキテキ</t>
    </rPh>
    <rPh sb="4" eb="6">
      <t>ツウイン</t>
    </rPh>
    <rPh sb="7" eb="9">
      <t>バアイ</t>
    </rPh>
    <rPh sb="10" eb="14">
      <t>ジッピケイヤク</t>
    </rPh>
    <rPh sb="15" eb="17">
      <t>ヒツヨウ</t>
    </rPh>
    <rPh sb="19" eb="21">
      <t>ジカン</t>
    </rPh>
    <rPh sb="25" eb="26">
      <t>エン</t>
    </rPh>
    <phoneticPr fontId="1"/>
  </si>
  <si>
    <t>行事食や誕生日、年末年始等希望があれば対応可能</t>
    <rPh sb="0" eb="2">
      <t>ギョウジ</t>
    </rPh>
    <rPh sb="2" eb="3">
      <t>ショク</t>
    </rPh>
    <rPh sb="4" eb="7">
      <t>タンジョウビ</t>
    </rPh>
    <rPh sb="8" eb="12">
      <t>ネンマツネンシ</t>
    </rPh>
    <rPh sb="12" eb="13">
      <t>トウ</t>
    </rPh>
    <rPh sb="13" eb="15">
      <t>キボウ</t>
    </rPh>
    <rPh sb="19" eb="23">
      <t>タイオウカノウ</t>
    </rPh>
    <phoneticPr fontId="1"/>
  </si>
  <si>
    <t>らべんだーけあ　やこうだいに</t>
    <phoneticPr fontId="1"/>
  </si>
  <si>
    <t>ラベンダーケア矢向第２</t>
  </si>
  <si>
    <t>横浜市鶴見区矢向6-10-24</t>
    <rPh sb="0" eb="3">
      <t>ヨコハマシ</t>
    </rPh>
    <rPh sb="3" eb="8">
      <t>ツルミクヤコウ</t>
    </rPh>
    <phoneticPr fontId="1"/>
  </si>
  <si>
    <t>642</t>
    <phoneticPr fontId="1"/>
  </si>
  <si>
    <t>8520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</si>
</sst>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82" zoomScaleNormal="100" zoomScaleSheetLayoutView="100" workbookViewId="0">
      <selection activeCell="F486" sqref="F486:P48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25</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212</v>
      </c>
      <c r="H17" s="35" t="s">
        <v>484</v>
      </c>
      <c r="I17" s="32">
        <v>57</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2493</v>
      </c>
      <c r="O20" s="92"/>
      <c r="P20" s="93"/>
      <c r="Q20" s="12"/>
    </row>
    <row r="21" spans="1:20" ht="20.100000000000001" customHeight="1">
      <c r="B21" s="98"/>
      <c r="C21" s="99"/>
      <c r="D21" s="99"/>
      <c r="E21" s="100"/>
      <c r="F21" s="102" t="s">
        <v>420</v>
      </c>
      <c r="G21" s="103"/>
      <c r="H21" s="103"/>
      <c r="I21" s="104"/>
      <c r="J21" s="105" t="s">
        <v>2494</v>
      </c>
      <c r="K21" s="106"/>
      <c r="L21" s="106"/>
      <c r="M21" s="35" t="s">
        <v>480</v>
      </c>
      <c r="N21" s="106" t="s">
        <v>2495</v>
      </c>
      <c r="O21" s="106"/>
      <c r="P21" s="110"/>
    </row>
    <row r="22" spans="1:20" ht="20.100000000000001" customHeight="1">
      <c r="B22" s="98"/>
      <c r="C22" s="99"/>
      <c r="D22" s="99"/>
      <c r="E22" s="100"/>
      <c r="F22" s="101" t="s">
        <v>429</v>
      </c>
      <c r="G22" s="101"/>
      <c r="H22" s="101"/>
      <c r="I22" s="101"/>
      <c r="J22" s="105" t="s">
        <v>2376</v>
      </c>
      <c r="K22" s="106"/>
      <c r="L22" s="106"/>
      <c r="M22" s="106"/>
      <c r="N22" s="106"/>
      <c r="O22" s="106"/>
      <c r="P22" s="110"/>
    </row>
    <row r="23" spans="1:20" ht="39.75" customHeight="1">
      <c r="B23" s="88"/>
      <c r="C23" s="89"/>
      <c r="D23" s="89"/>
      <c r="E23" s="90"/>
      <c r="F23" s="101" t="s">
        <v>16</v>
      </c>
      <c r="G23" s="101"/>
      <c r="H23" s="101"/>
      <c r="I23" s="101"/>
      <c r="J23" s="105"/>
      <c r="K23" s="131"/>
      <c r="L23" s="132"/>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2483</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2010</v>
      </c>
      <c r="G26" s="171"/>
      <c r="H26" s="35" t="s">
        <v>481</v>
      </c>
      <c r="I26" s="171">
        <v>8</v>
      </c>
      <c r="J26" s="171"/>
      <c r="K26" s="35" t="s">
        <v>482</v>
      </c>
      <c r="L26" s="171">
        <v>4</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2551</v>
      </c>
      <c r="I31" s="164"/>
      <c r="J31" s="164"/>
      <c r="K31" s="164"/>
      <c r="L31" s="164"/>
      <c r="M31" s="164"/>
      <c r="N31" s="164"/>
      <c r="O31" s="164"/>
      <c r="P31" s="165"/>
      <c r="S31" s="15" t="str">
        <f>IF(H31="","未記入","")</f>
        <v/>
      </c>
    </row>
    <row r="32" spans="1:20" ht="39" customHeight="1">
      <c r="B32" s="88"/>
      <c r="C32" s="89"/>
      <c r="D32" s="89"/>
      <c r="E32" s="90"/>
      <c r="F32" s="128" t="s">
        <v>2552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1</v>
      </c>
      <c r="J33" s="142"/>
      <c r="K33" s="142"/>
      <c r="L33" s="142"/>
      <c r="M33" s="142"/>
      <c r="N33" s="142"/>
      <c r="O33" s="142"/>
      <c r="P33" s="143"/>
      <c r="S33" s="15" t="str">
        <f>IF(OR(G33="",I33=""),"未記入","")</f>
        <v/>
      </c>
    </row>
    <row r="34" spans="2:20" ht="58.5" customHeight="1">
      <c r="B34" s="88"/>
      <c r="C34" s="89"/>
      <c r="D34" s="89"/>
      <c r="E34" s="90"/>
      <c r="F34" s="94" t="s">
        <v>2553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2497</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2498</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2499</v>
      </c>
      <c r="K43" s="35" t="s">
        <v>484</v>
      </c>
      <c r="L43" s="11" t="s">
        <v>2554</v>
      </c>
      <c r="M43" s="35" t="s">
        <v>484</v>
      </c>
      <c r="N43" s="11" t="s">
        <v>2555</v>
      </c>
      <c r="O43" s="92"/>
      <c r="P43" s="93"/>
      <c r="S43" s="15" t="str">
        <f>IF(OR(J43="",L43="",N43=""),"未記入","")</f>
        <v/>
      </c>
    </row>
    <row r="44" spans="2:20" ht="20.100000000000001" customHeight="1">
      <c r="B44" s="123"/>
      <c r="C44" s="101"/>
      <c r="D44" s="101"/>
      <c r="E44" s="101"/>
      <c r="F44" s="101" t="s">
        <v>15</v>
      </c>
      <c r="G44" s="101"/>
      <c r="H44" s="101"/>
      <c r="I44" s="101"/>
      <c r="J44" s="64" t="s">
        <v>2499</v>
      </c>
      <c r="K44" s="35" t="s">
        <v>484</v>
      </c>
      <c r="L44" s="63" t="s">
        <v>2554</v>
      </c>
      <c r="M44" s="35" t="s">
        <v>484</v>
      </c>
      <c r="N44" s="63" t="s">
        <v>2555</v>
      </c>
      <c r="O44" s="92"/>
      <c r="P44" s="93"/>
    </row>
    <row r="45" spans="2:20" ht="20.100000000000001" customHeight="1">
      <c r="B45" s="123"/>
      <c r="C45" s="101"/>
      <c r="D45" s="101"/>
      <c r="E45" s="101"/>
      <c r="F45" s="102" t="s">
        <v>420</v>
      </c>
      <c r="G45" s="103"/>
      <c r="H45" s="103"/>
      <c r="I45" s="104"/>
      <c r="J45" s="105" t="s">
        <v>2494</v>
      </c>
      <c r="K45" s="106"/>
      <c r="L45" s="106"/>
      <c r="M45" s="35" t="s">
        <v>480</v>
      </c>
      <c r="N45" s="106" t="s">
        <v>2495</v>
      </c>
      <c r="O45" s="106"/>
      <c r="P45" s="110"/>
    </row>
    <row r="46" spans="2:20" ht="20.100000000000001" customHeight="1">
      <c r="B46" s="123"/>
      <c r="C46" s="101"/>
      <c r="D46" s="101"/>
      <c r="E46" s="101"/>
      <c r="F46" s="101" t="s">
        <v>429</v>
      </c>
      <c r="G46" s="101"/>
      <c r="H46" s="101"/>
      <c r="I46" s="101"/>
      <c r="J46" s="168" t="s">
        <v>2376</v>
      </c>
      <c r="K46" s="168"/>
      <c r="L46" s="168"/>
      <c r="M46" s="168"/>
      <c r="N46" s="168"/>
      <c r="O46" s="105"/>
      <c r="P46" s="140"/>
    </row>
    <row r="47" spans="2:20" ht="39" customHeight="1">
      <c r="B47" s="123"/>
      <c r="C47" s="101"/>
      <c r="D47" s="101"/>
      <c r="E47" s="101"/>
      <c r="F47" s="101" t="s">
        <v>16</v>
      </c>
      <c r="G47" s="101"/>
      <c r="H47" s="101"/>
      <c r="I47" s="101"/>
      <c r="J47" s="105"/>
      <c r="K47" s="131"/>
      <c r="L47" s="132"/>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2502</v>
      </c>
      <c r="K49" s="168"/>
      <c r="L49" s="168"/>
      <c r="M49" s="168"/>
      <c r="N49" s="168"/>
      <c r="O49" s="105"/>
      <c r="P49" s="140"/>
    </row>
    <row r="50" spans="1:20" ht="20.100000000000001" customHeight="1">
      <c r="B50" s="172" t="s">
        <v>28</v>
      </c>
      <c r="C50" s="173"/>
      <c r="D50" s="173"/>
      <c r="E50" s="173"/>
      <c r="F50" s="173"/>
      <c r="G50" s="173"/>
      <c r="H50" s="173"/>
      <c r="I50" s="173"/>
      <c r="J50" s="170">
        <v>1996</v>
      </c>
      <c r="K50" s="171"/>
      <c r="L50" s="35" t="s">
        <v>481</v>
      </c>
      <c r="M50" s="61">
        <v>11</v>
      </c>
      <c r="N50" s="35" t="s">
        <v>482</v>
      </c>
      <c r="O50" s="61">
        <v>18</v>
      </c>
      <c r="P50" s="37" t="s">
        <v>483</v>
      </c>
      <c r="S50" s="15" t="str">
        <f>IF(OR(J50="",M50="",O50=""),"未記入","")</f>
        <v/>
      </c>
    </row>
    <row r="51" spans="1:20" ht="20.100000000000001" customHeight="1" thickBot="1">
      <c r="B51" s="174" t="s">
        <v>29</v>
      </c>
      <c r="C51" s="175"/>
      <c r="D51" s="175"/>
      <c r="E51" s="175"/>
      <c r="F51" s="175"/>
      <c r="G51" s="175"/>
      <c r="H51" s="175"/>
      <c r="I51" s="175"/>
      <c r="J51" s="176">
        <v>2014</v>
      </c>
      <c r="K51" s="177"/>
      <c r="L51" s="36" t="s">
        <v>481</v>
      </c>
      <c r="M51" s="62">
        <v>11</v>
      </c>
      <c r="N51" s="36" t="s">
        <v>482</v>
      </c>
      <c r="O51" s="62">
        <v>19</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2503</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202.62</v>
      </c>
      <c r="H61" s="118"/>
      <c r="I61" s="118"/>
      <c r="J61" s="118"/>
      <c r="K61" s="194"/>
      <c r="L61" s="193" t="s">
        <v>513</v>
      </c>
      <c r="M61" s="180"/>
      <c r="N61" s="180"/>
      <c r="O61" s="180"/>
      <c r="P61" s="195"/>
    </row>
    <row r="62" spans="1:20" ht="20.100000000000001" customHeight="1">
      <c r="B62" s="123"/>
      <c r="C62" s="101"/>
      <c r="D62" s="124" t="s">
        <v>39</v>
      </c>
      <c r="E62" s="86"/>
      <c r="F62" s="87"/>
      <c r="G62" s="168" t="s">
        <v>2504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2505</v>
      </c>
      <c r="L65" s="106"/>
      <c r="M65" s="106"/>
      <c r="N65" s="106"/>
      <c r="O65" s="106"/>
      <c r="P65" s="110"/>
    </row>
    <row r="66" spans="2:16" ht="20.100000000000001" customHeight="1">
      <c r="B66" s="123"/>
      <c r="C66" s="101"/>
      <c r="D66" s="183"/>
      <c r="E66" s="99"/>
      <c r="F66" s="100"/>
      <c r="G66" s="197"/>
      <c r="H66" s="124" t="s">
        <v>433</v>
      </c>
      <c r="I66" s="86"/>
      <c r="J66" s="87"/>
      <c r="K66" s="105" t="s">
        <v>2506</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2022</v>
      </c>
      <c r="L68" s="39" t="s">
        <v>481</v>
      </c>
      <c r="M68" s="61">
        <v>11</v>
      </c>
      <c r="N68" s="39" t="s">
        <v>482</v>
      </c>
      <c r="O68" s="61">
        <v>19</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2024</v>
      </c>
      <c r="L70" s="39" t="s">
        <v>481</v>
      </c>
      <c r="M70" s="61">
        <v>11</v>
      </c>
      <c r="N70" s="39" t="s">
        <v>482</v>
      </c>
      <c r="O70" s="61">
        <v>18</v>
      </c>
      <c r="P70" s="40" t="s">
        <v>483</v>
      </c>
    </row>
    <row r="71" spans="2:16" ht="20.100000000000001" customHeight="1">
      <c r="B71" s="123"/>
      <c r="C71" s="101"/>
      <c r="D71" s="184"/>
      <c r="E71" s="89"/>
      <c r="F71" s="90"/>
      <c r="G71" s="198"/>
      <c r="H71" s="108" t="s">
        <v>434</v>
      </c>
      <c r="I71" s="108"/>
      <c r="J71" s="109"/>
      <c r="K71" s="105" t="s">
        <v>2506</v>
      </c>
      <c r="L71" s="106"/>
      <c r="M71" s="106"/>
      <c r="N71" s="106"/>
      <c r="O71" s="106"/>
      <c r="P71" s="110"/>
    </row>
    <row r="72" spans="2:16" ht="20.100000000000001" customHeight="1">
      <c r="B72" s="437" t="s">
        <v>2372</v>
      </c>
      <c r="C72" s="438"/>
      <c r="D72" s="124" t="s">
        <v>40</v>
      </c>
      <c r="E72" s="86"/>
      <c r="F72" s="87"/>
      <c r="G72" s="91" t="s">
        <v>41</v>
      </c>
      <c r="H72" s="92"/>
      <c r="I72" s="92"/>
      <c r="J72" s="211"/>
      <c r="K72" s="105">
        <v>99.63</v>
      </c>
      <c r="L72" s="106"/>
      <c r="M72" s="106"/>
      <c r="N72" s="108" t="s">
        <v>487</v>
      </c>
      <c r="O72" s="108"/>
      <c r="P72" s="178"/>
    </row>
    <row r="73" spans="2:16" ht="20.100000000000001" customHeight="1">
      <c r="B73" s="439"/>
      <c r="C73" s="440"/>
      <c r="D73" s="184"/>
      <c r="E73" s="89"/>
      <c r="F73" s="90"/>
      <c r="G73" s="173" t="s">
        <v>42</v>
      </c>
      <c r="H73" s="173"/>
      <c r="I73" s="173"/>
      <c r="J73" s="173"/>
      <c r="K73" s="105">
        <v>99.63</v>
      </c>
      <c r="L73" s="106"/>
      <c r="M73" s="106"/>
      <c r="N73" s="108" t="s">
        <v>487</v>
      </c>
      <c r="O73" s="108"/>
      <c r="P73" s="178"/>
    </row>
    <row r="74" spans="2:16" ht="20.100000000000001" customHeight="1">
      <c r="B74" s="439"/>
      <c r="C74" s="440"/>
      <c r="D74" s="101" t="s">
        <v>43</v>
      </c>
      <c r="E74" s="101"/>
      <c r="F74" s="101"/>
      <c r="G74" s="168" t="s">
        <v>2507</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2508</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2505</v>
      </c>
      <c r="L83" s="106"/>
      <c r="M83" s="106"/>
      <c r="N83" s="106"/>
      <c r="O83" s="106"/>
      <c r="P83" s="110"/>
    </row>
    <row r="84" spans="2:19" ht="20.100000000000001" customHeight="1">
      <c r="B84" s="439"/>
      <c r="C84" s="440"/>
      <c r="D84" s="101"/>
      <c r="E84" s="101"/>
      <c r="F84" s="101"/>
      <c r="G84" s="197"/>
      <c r="H84" s="124" t="s">
        <v>433</v>
      </c>
      <c r="I84" s="86"/>
      <c r="J84" s="87"/>
      <c r="K84" s="105" t="s">
        <v>2506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2022</v>
      </c>
      <c r="L86" s="39" t="s">
        <v>481</v>
      </c>
      <c r="M86" s="61">
        <v>11</v>
      </c>
      <c r="N86" s="39" t="s">
        <v>482</v>
      </c>
      <c r="O86" s="61">
        <v>19</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2024</v>
      </c>
      <c r="L88" s="39" t="s">
        <v>481</v>
      </c>
      <c r="M88" s="61">
        <v>11</v>
      </c>
      <c r="N88" s="39" t="s">
        <v>482</v>
      </c>
      <c r="O88" s="61">
        <v>18</v>
      </c>
      <c r="P88" s="40" t="s">
        <v>483</v>
      </c>
    </row>
    <row r="89" spans="2:19" ht="20.100000000000001" customHeight="1">
      <c r="B89" s="441"/>
      <c r="C89" s="442"/>
      <c r="D89" s="101"/>
      <c r="E89" s="101"/>
      <c r="F89" s="101"/>
      <c r="G89" s="198"/>
      <c r="H89" s="108" t="s">
        <v>434</v>
      </c>
      <c r="I89" s="108"/>
      <c r="J89" s="109"/>
      <c r="K89" s="105" t="s">
        <v>2506</v>
      </c>
      <c r="L89" s="106"/>
      <c r="M89" s="106"/>
      <c r="N89" s="106"/>
      <c r="O89" s="106"/>
      <c r="P89" s="110"/>
    </row>
    <row r="90" spans="2:19" ht="20.100000000000001" customHeight="1">
      <c r="B90" s="123" t="s">
        <v>45</v>
      </c>
      <c r="C90" s="101"/>
      <c r="D90" s="219" t="s">
        <v>46</v>
      </c>
      <c r="E90" s="86"/>
      <c r="F90" s="87"/>
      <c r="G90" s="168" t="s">
        <v>2509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7.29</v>
      </c>
      <c r="K95" s="50" t="s">
        <v>487</v>
      </c>
      <c r="L95" s="105">
        <v>1</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7.29</v>
      </c>
      <c r="K96" s="50" t="s">
        <v>487</v>
      </c>
      <c r="L96" s="105">
        <v>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7.29</v>
      </c>
      <c r="K97" s="50" t="s">
        <v>487</v>
      </c>
      <c r="L97" s="105">
        <v>1</v>
      </c>
      <c r="M97" s="131"/>
      <c r="N97" s="120" t="s">
        <v>2413</v>
      </c>
      <c r="O97" s="121"/>
      <c r="P97" s="122"/>
      <c r="S97" s="15" t="str">
        <f t="shared" si="0"/>
        <v/>
      </c>
    </row>
    <row r="98" spans="2:19" ht="20.100000000000001" customHeight="1">
      <c r="B98" s="123"/>
      <c r="C98" s="101"/>
      <c r="D98" s="101" t="s">
        <v>50</v>
      </c>
      <c r="E98" s="101"/>
      <c r="F98" s="168" t="s">
        <v>2376</v>
      </c>
      <c r="G98" s="168"/>
      <c r="H98" s="168" t="s">
        <v>2376</v>
      </c>
      <c r="I98" s="168"/>
      <c r="J98" s="23">
        <v>7.29</v>
      </c>
      <c r="K98" s="50" t="s">
        <v>487</v>
      </c>
      <c r="L98" s="105">
        <v>1</v>
      </c>
      <c r="M98" s="131"/>
      <c r="N98" s="120" t="s">
        <v>2413</v>
      </c>
      <c r="O98" s="121"/>
      <c r="P98" s="122"/>
      <c r="S98" s="15" t="str">
        <f t="shared" si="0"/>
        <v/>
      </c>
    </row>
    <row r="99" spans="2:19" ht="20.100000000000001" customHeight="1">
      <c r="B99" s="123"/>
      <c r="C99" s="101"/>
      <c r="D99" s="101" t="s">
        <v>51</v>
      </c>
      <c r="E99" s="101"/>
      <c r="F99" s="168" t="s">
        <v>2376</v>
      </c>
      <c r="G99" s="168"/>
      <c r="H99" s="168" t="s">
        <v>2376</v>
      </c>
      <c r="I99" s="168"/>
      <c r="J99" s="23">
        <v>7.29</v>
      </c>
      <c r="K99" s="50" t="s">
        <v>487</v>
      </c>
      <c r="L99" s="105">
        <v>1</v>
      </c>
      <c r="M99" s="131"/>
      <c r="N99" s="120" t="s">
        <v>2413</v>
      </c>
      <c r="O99" s="121"/>
      <c r="P99" s="122"/>
      <c r="S99" s="15" t="str">
        <f t="shared" si="0"/>
        <v/>
      </c>
    </row>
    <row r="100" spans="2:19" ht="20.100000000000001" customHeight="1">
      <c r="B100" s="123"/>
      <c r="C100" s="101"/>
      <c r="D100" s="101" t="s">
        <v>52</v>
      </c>
      <c r="E100" s="101"/>
      <c r="F100" s="168" t="s">
        <v>2376</v>
      </c>
      <c r="G100" s="168"/>
      <c r="H100" s="168" t="s">
        <v>2376</v>
      </c>
      <c r="I100" s="168"/>
      <c r="J100" s="23">
        <v>7.29</v>
      </c>
      <c r="K100" s="50" t="s">
        <v>487</v>
      </c>
      <c r="L100" s="105">
        <v>1</v>
      </c>
      <c r="M100" s="131"/>
      <c r="N100" s="120" t="s">
        <v>2413</v>
      </c>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2506</v>
      </c>
      <c r="H113" s="168"/>
      <c r="I113" s="168"/>
      <c r="J113" s="168"/>
      <c r="K113" s="168"/>
      <c r="L113" s="168"/>
      <c r="M113" s="168"/>
      <c r="N113" s="168"/>
      <c r="O113" s="105"/>
      <c r="P113" s="140"/>
    </row>
    <row r="114" spans="2:16" ht="20.100000000000001" customHeight="1">
      <c r="B114" s="224"/>
      <c r="C114" s="225"/>
      <c r="D114" s="219" t="s">
        <v>79</v>
      </c>
      <c r="E114" s="200"/>
      <c r="F114" s="201"/>
      <c r="G114" s="222" t="s">
        <v>2506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2510</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2506</v>
      </c>
      <c r="H117" s="168"/>
      <c r="I117" s="168"/>
      <c r="J117" s="168"/>
      <c r="K117" s="168"/>
      <c r="L117" s="168"/>
      <c r="M117" s="168"/>
      <c r="N117" s="168"/>
      <c r="O117" s="105"/>
      <c r="P117" s="140"/>
    </row>
    <row r="118" spans="2:16" ht="20.100000000000001" customHeight="1">
      <c r="B118" s="202"/>
      <c r="C118" s="204"/>
      <c r="D118" s="226" t="s">
        <v>73</v>
      </c>
      <c r="E118" s="147"/>
      <c r="F118" s="148"/>
      <c r="G118" s="168" t="s">
        <v>2506</v>
      </c>
      <c r="H118" s="168"/>
      <c r="I118" s="168"/>
      <c r="J118" s="168"/>
      <c r="K118" s="168"/>
      <c r="L118" s="168"/>
      <c r="M118" s="168"/>
      <c r="N118" s="168"/>
      <c r="O118" s="105"/>
      <c r="P118" s="140"/>
    </row>
    <row r="119" spans="2:16" ht="20.100000000000001" customHeight="1">
      <c r="B119" s="202"/>
      <c r="C119" s="204"/>
      <c r="D119" s="228" t="s">
        <v>74</v>
      </c>
      <c r="E119" s="229"/>
      <c r="F119" s="230"/>
      <c r="G119" s="168" t="s">
        <v>2506</v>
      </c>
      <c r="H119" s="168"/>
      <c r="I119" s="168"/>
      <c r="J119" s="168"/>
      <c r="K119" s="168"/>
      <c r="L119" s="168"/>
      <c r="M119" s="168"/>
      <c r="N119" s="168"/>
      <c r="O119" s="105"/>
      <c r="P119" s="140"/>
    </row>
    <row r="120" spans="2:16" ht="20.100000000000001" customHeight="1">
      <c r="B120" s="202"/>
      <c r="C120" s="204"/>
      <c r="D120" s="212" t="s">
        <v>75</v>
      </c>
      <c r="E120" s="108"/>
      <c r="F120" s="109"/>
      <c r="G120" s="168" t="s">
        <v>2506</v>
      </c>
      <c r="H120" s="168"/>
      <c r="I120" s="168"/>
      <c r="J120" s="168"/>
      <c r="K120" s="168"/>
      <c r="L120" s="168"/>
      <c r="M120" s="168"/>
      <c r="N120" s="168"/>
      <c r="O120" s="105"/>
      <c r="P120" s="140"/>
    </row>
    <row r="121" spans="2:16" ht="20.100000000000001" customHeight="1">
      <c r="B121" s="202"/>
      <c r="C121" s="204"/>
      <c r="D121" s="212" t="s">
        <v>76</v>
      </c>
      <c r="E121" s="108"/>
      <c r="F121" s="109"/>
      <c r="G121" s="168" t="s">
        <v>2506</v>
      </c>
      <c r="H121" s="168"/>
      <c r="I121" s="168"/>
      <c r="J121" s="168"/>
      <c r="K121" s="168"/>
      <c r="L121" s="168"/>
      <c r="M121" s="168"/>
      <c r="N121" s="168"/>
      <c r="O121" s="105"/>
      <c r="P121" s="140"/>
    </row>
    <row r="122" spans="2:16" ht="20.100000000000001" customHeight="1">
      <c r="B122" s="231"/>
      <c r="C122" s="232"/>
      <c r="D122" s="212" t="s">
        <v>77</v>
      </c>
      <c r="E122" s="108"/>
      <c r="F122" s="109"/>
      <c r="G122" s="168" t="s">
        <v>2506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2512</v>
      </c>
      <c r="H123" s="168"/>
      <c r="I123" s="168"/>
      <c r="J123" s="168"/>
      <c r="K123" s="168"/>
      <c r="L123" s="168"/>
      <c r="M123" s="168"/>
      <c r="N123" s="168"/>
      <c r="O123" s="105"/>
      <c r="P123" s="140"/>
    </row>
    <row r="124" spans="2:16" ht="20.100000000000001" customHeight="1">
      <c r="B124" s="202"/>
      <c r="C124" s="204"/>
      <c r="D124" s="226" t="s">
        <v>443</v>
      </c>
      <c r="E124" s="147"/>
      <c r="F124" s="148"/>
      <c r="G124" s="168" t="s">
        <v>2511</v>
      </c>
      <c r="H124" s="168"/>
      <c r="I124" s="168"/>
      <c r="J124" s="168"/>
      <c r="K124" s="168"/>
      <c r="L124" s="168"/>
      <c r="M124" s="168"/>
      <c r="N124" s="168"/>
      <c r="O124" s="105"/>
      <c r="P124" s="140"/>
    </row>
    <row r="125" spans="2:16" ht="20.100000000000001" customHeight="1">
      <c r="B125" s="202"/>
      <c r="C125" s="204"/>
      <c r="D125" s="228" t="s">
        <v>444</v>
      </c>
      <c r="E125" s="229"/>
      <c r="F125" s="230"/>
      <c r="G125" s="168" t="s">
        <v>2511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2516</v>
      </c>
      <c r="G178" s="180" t="s">
        <v>471</v>
      </c>
      <c r="H178" s="180"/>
      <c r="I178" s="180"/>
      <c r="J178" s="180"/>
      <c r="K178" s="180"/>
      <c r="L178" s="180"/>
      <c r="M178" s="180"/>
      <c r="N178" s="180"/>
      <c r="O178" s="180"/>
      <c r="P178" s="195"/>
    </row>
    <row r="179" spans="2:20" ht="20.100000000000001" customHeight="1">
      <c r="B179" s="123"/>
      <c r="C179" s="101"/>
      <c r="D179" s="101"/>
      <c r="E179" s="101"/>
      <c r="F179" s="14" t="s">
        <v>2516</v>
      </c>
      <c r="G179" s="108" t="s">
        <v>472</v>
      </c>
      <c r="H179" s="108"/>
      <c r="I179" s="108"/>
      <c r="J179" s="108"/>
      <c r="K179" s="108"/>
      <c r="L179" s="108"/>
      <c r="M179" s="108"/>
      <c r="N179" s="108"/>
      <c r="O179" s="108"/>
      <c r="P179" s="178"/>
    </row>
    <row r="180" spans="2:20" ht="20.100000000000001" customHeight="1">
      <c r="B180" s="123"/>
      <c r="C180" s="101"/>
      <c r="D180" s="101"/>
      <c r="E180" s="101"/>
      <c r="F180" s="14" t="s">
        <v>2516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2517</v>
      </c>
      <c r="J182" s="95"/>
      <c r="K182" s="95"/>
      <c r="L182" s="95"/>
      <c r="M182" s="95"/>
      <c r="N182" s="95"/>
      <c r="O182" s="96"/>
      <c r="P182" s="97"/>
    </row>
    <row r="183" spans="2:20" ht="39.9" customHeight="1">
      <c r="B183" s="289"/>
      <c r="C183" s="290"/>
      <c r="D183" s="91"/>
      <c r="E183" s="211"/>
      <c r="F183" s="101" t="s">
        <v>107</v>
      </c>
      <c r="G183" s="101"/>
      <c r="H183" s="101"/>
      <c r="I183" s="94" t="s">
        <v>2518</v>
      </c>
      <c r="J183" s="95"/>
      <c r="K183" s="95"/>
      <c r="L183" s="95"/>
      <c r="M183" s="95"/>
      <c r="N183" s="95"/>
      <c r="O183" s="96"/>
      <c r="P183" s="97"/>
    </row>
    <row r="184" spans="2:20" ht="79.5" customHeight="1">
      <c r="B184" s="289"/>
      <c r="C184" s="290"/>
      <c r="D184" s="91"/>
      <c r="E184" s="211"/>
      <c r="F184" s="101" t="s">
        <v>108</v>
      </c>
      <c r="G184" s="101"/>
      <c r="H184" s="101"/>
      <c r="I184" s="94" t="s">
        <v>2519</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2520</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c r="J197" s="95"/>
      <c r="K197" s="95"/>
      <c r="L197" s="95"/>
      <c r="M197" s="95"/>
      <c r="N197" s="95"/>
      <c r="O197" s="96"/>
      <c r="P197" s="97"/>
    </row>
    <row r="198" spans="2:16" ht="39.9" customHeight="1">
      <c r="B198" s="289"/>
      <c r="C198" s="290"/>
      <c r="D198" s="278"/>
      <c r="E198" s="244"/>
      <c r="F198" s="101" t="s">
        <v>107</v>
      </c>
      <c r="G198" s="101"/>
      <c r="H198" s="101"/>
      <c r="I198" s="94"/>
      <c r="J198" s="95"/>
      <c r="K198" s="95"/>
      <c r="L198" s="95"/>
      <c r="M198" s="95"/>
      <c r="N198" s="95"/>
      <c r="O198" s="96"/>
      <c r="P198" s="97"/>
    </row>
    <row r="199" spans="2:16" ht="39.9" customHeight="1">
      <c r="B199" s="289"/>
      <c r="C199" s="290"/>
      <c r="D199" s="278"/>
      <c r="E199" s="244"/>
      <c r="F199" s="169" t="s">
        <v>109</v>
      </c>
      <c r="G199" s="169"/>
      <c r="H199" s="169"/>
      <c r="I199" s="94"/>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2516</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2521</v>
      </c>
      <c r="G208" s="94"/>
      <c r="H208" s="94"/>
      <c r="I208" s="94"/>
      <c r="J208" s="94"/>
      <c r="K208" s="94"/>
      <c r="L208" s="94"/>
      <c r="M208" s="94"/>
      <c r="N208" s="94"/>
      <c r="O208" s="144"/>
      <c r="P208" s="145"/>
    </row>
    <row r="209" spans="2:20" ht="120" customHeight="1">
      <c r="B209" s="123" t="s">
        <v>114</v>
      </c>
      <c r="C209" s="101"/>
      <c r="D209" s="101"/>
      <c r="E209" s="101"/>
      <c r="F209" s="94" t="s">
        <v>2522</v>
      </c>
      <c r="G209" s="95"/>
      <c r="H209" s="95"/>
      <c r="I209" s="95"/>
      <c r="J209" s="95"/>
      <c r="K209" s="95"/>
      <c r="L209" s="95"/>
      <c r="M209" s="95"/>
      <c r="N209" s="95"/>
      <c r="O209" s="96"/>
      <c r="P209" s="97"/>
    </row>
    <row r="210" spans="2:20" ht="20.100000000000001" customHeight="1">
      <c r="B210" s="123" t="s">
        <v>115</v>
      </c>
      <c r="C210" s="101"/>
      <c r="D210" s="101"/>
      <c r="E210" s="101"/>
      <c r="F210" s="168" t="s">
        <v>2505</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2506</v>
      </c>
      <c r="K225" s="168"/>
      <c r="L225" s="168"/>
      <c r="M225" s="168"/>
      <c r="N225" s="168"/>
      <c r="O225" s="105"/>
      <c r="P225" s="140"/>
      <c r="S225" s="15" t="str">
        <f>IF(J225="","未記入","")</f>
        <v/>
      </c>
    </row>
    <row r="226" spans="1:20" ht="120" customHeight="1">
      <c r="B226" s="123" t="s">
        <v>127</v>
      </c>
      <c r="C226" s="101"/>
      <c r="D226" s="101"/>
      <c r="E226" s="101"/>
      <c r="F226" s="94" t="s">
        <v>2524</v>
      </c>
      <c r="G226" s="95"/>
      <c r="H226" s="95"/>
      <c r="I226" s="95"/>
      <c r="J226" s="95"/>
      <c r="K226" s="95"/>
      <c r="L226" s="95"/>
      <c r="M226" s="95"/>
      <c r="N226" s="95"/>
      <c r="O226" s="96"/>
      <c r="P226" s="97"/>
    </row>
    <row r="227" spans="1:20" ht="60" customHeight="1">
      <c r="B227" s="123" t="s">
        <v>490</v>
      </c>
      <c r="C227" s="101"/>
      <c r="D227" s="101"/>
      <c r="E227" s="101"/>
      <c r="F227" s="94" t="s">
        <v>2523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2525</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2505</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20.100000000000001" customHeight="1">
      <c r="B234" s="123" t="s">
        <v>131</v>
      </c>
      <c r="C234" s="101"/>
      <c r="D234" s="101"/>
      <c r="E234" s="101"/>
      <c r="F234" s="105">
        <v>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9</v>
      </c>
      <c r="F247" s="227"/>
      <c r="G247" s="227"/>
      <c r="H247" s="168">
        <v>4</v>
      </c>
      <c r="I247" s="168"/>
      <c r="J247" s="168"/>
      <c r="K247" s="168">
        <v>5</v>
      </c>
      <c r="L247" s="168"/>
      <c r="M247" s="168"/>
      <c r="N247" s="168">
        <v>5.6</v>
      </c>
      <c r="O247" s="105"/>
      <c r="P247" s="140"/>
    </row>
    <row r="248" spans="2:16" ht="20.100000000000001" customHeight="1">
      <c r="B248" s="45"/>
      <c r="C248" s="101" t="s">
        <v>143</v>
      </c>
      <c r="D248" s="101"/>
      <c r="E248" s="227">
        <f>IF(OR($H$248&lt;&gt;"",$K$248&lt;&gt;""),SUM($H$248,$K$248),"")</f>
        <v>1</v>
      </c>
      <c r="F248" s="227"/>
      <c r="G248" s="227"/>
      <c r="H248" s="168">
        <v>1</v>
      </c>
      <c r="I248" s="168"/>
      <c r="J248" s="168"/>
      <c r="K248" s="168"/>
      <c r="L248" s="168"/>
      <c r="M248" s="168"/>
      <c r="N248" s="168">
        <v>0.8</v>
      </c>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f>IF(OR($H$254&lt;&gt;"",$K$254&lt;&gt;""),SUM($H$254,$K$254),"")</f>
        <v>1</v>
      </c>
      <c r="F254" s="227"/>
      <c r="G254" s="227"/>
      <c r="H254" s="168"/>
      <c r="I254" s="168"/>
      <c r="J254" s="168"/>
      <c r="K254" s="168">
        <v>1</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6</v>
      </c>
      <c r="H265" s="227"/>
      <c r="I265" s="227"/>
      <c r="J265" s="168">
        <v>3</v>
      </c>
      <c r="K265" s="168"/>
      <c r="L265" s="168"/>
      <c r="M265" s="168">
        <v>3</v>
      </c>
      <c r="N265" s="168"/>
      <c r="O265" s="105"/>
      <c r="P265" s="140"/>
    </row>
    <row r="266" spans="2:20" ht="20.100000000000001" customHeight="1">
      <c r="B266" s="123" t="s">
        <v>162</v>
      </c>
      <c r="C266" s="101"/>
      <c r="D266" s="101"/>
      <c r="E266" s="101"/>
      <c r="F266" s="101"/>
      <c r="G266" s="227">
        <f>IF(OR($J$266&lt;&gt;"",$M$266&lt;&gt;""),SUM($J$266,$M$266),"")</f>
        <v>1</v>
      </c>
      <c r="H266" s="227"/>
      <c r="I266" s="227"/>
      <c r="J266" s="168">
        <v>1</v>
      </c>
      <c r="K266" s="168"/>
      <c r="L266" s="168"/>
      <c r="M266" s="168"/>
      <c r="N266" s="168"/>
      <c r="O266" s="105"/>
      <c r="P266" s="140"/>
    </row>
    <row r="267" spans="2:20" ht="20.100000000000001" customHeight="1">
      <c r="B267" s="123" t="s">
        <v>398</v>
      </c>
      <c r="C267" s="101"/>
      <c r="D267" s="101"/>
      <c r="E267" s="101"/>
      <c r="F267" s="101"/>
      <c r="G267" s="227">
        <f>IF(OR($J$267&lt;&gt;"",$M$267&lt;&gt;""),SUM($J$267,$M$267),"")</f>
        <v>2</v>
      </c>
      <c r="H267" s="227"/>
      <c r="I267" s="227"/>
      <c r="J267" s="168"/>
      <c r="K267" s="168"/>
      <c r="L267" s="168"/>
      <c r="M267" s="168">
        <v>2</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18</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2506</v>
      </c>
      <c r="M301" s="118"/>
      <c r="N301" s="118"/>
      <c r="O301" s="118"/>
      <c r="P301" s="119"/>
    </row>
    <row r="302" spans="2:20" ht="20.100000000000001" customHeight="1">
      <c r="B302" s="98"/>
      <c r="C302" s="99"/>
      <c r="D302" s="99"/>
      <c r="E302" s="99"/>
      <c r="F302" s="100"/>
      <c r="G302" s="219" t="s">
        <v>453</v>
      </c>
      <c r="H302" s="201"/>
      <c r="I302" s="105" t="s">
        <v>2506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2526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v>2</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c r="I316" s="28">
        <v>4</v>
      </c>
      <c r="J316" s="28">
        <v>4</v>
      </c>
      <c r="K316" s="28"/>
      <c r="L316" s="28"/>
      <c r="M316" s="28"/>
      <c r="N316" s="28"/>
      <c r="O316" s="28"/>
      <c r="P316" s="28"/>
      <c r="Q316" s="12"/>
    </row>
    <row r="317" spans="1:20" ht="20.100000000000001" customHeight="1" thickBot="1">
      <c r="B317" s="156" t="s">
        <v>192</v>
      </c>
      <c r="C317" s="157"/>
      <c r="D317" s="157"/>
      <c r="E317" s="157"/>
      <c r="F317" s="157"/>
      <c r="G317" s="157"/>
      <c r="H317" s="322" t="s">
        <v>2506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2528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2529</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2530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4</v>
      </c>
      <c r="J338" s="168"/>
      <c r="K338" s="168"/>
      <c r="L338" s="168"/>
      <c r="M338" s="105">
        <v>5</v>
      </c>
      <c r="N338" s="106"/>
      <c r="O338" s="106"/>
      <c r="P338" s="110"/>
    </row>
    <row r="339" spans="2:17" ht="20.100000000000001" customHeight="1">
      <c r="B339" s="123"/>
      <c r="C339" s="101"/>
      <c r="D339" s="101"/>
      <c r="E339" s="212" t="s">
        <v>214</v>
      </c>
      <c r="F339" s="108"/>
      <c r="G339" s="108"/>
      <c r="H339" s="109"/>
      <c r="I339" s="105">
        <v>78</v>
      </c>
      <c r="J339" s="106"/>
      <c r="K339" s="106"/>
      <c r="L339" s="55" t="s">
        <v>495</v>
      </c>
      <c r="M339" s="105">
        <v>81</v>
      </c>
      <c r="N339" s="106"/>
      <c r="O339" s="106"/>
      <c r="P339" s="40" t="s">
        <v>495</v>
      </c>
    </row>
    <row r="340" spans="2:17" ht="20.100000000000001" customHeight="1">
      <c r="B340" s="123" t="s">
        <v>45</v>
      </c>
      <c r="C340" s="101"/>
      <c r="D340" s="101"/>
      <c r="E340" s="212" t="s">
        <v>215</v>
      </c>
      <c r="F340" s="108"/>
      <c r="G340" s="108"/>
      <c r="H340" s="109"/>
      <c r="I340" s="105">
        <v>7.29</v>
      </c>
      <c r="J340" s="106"/>
      <c r="K340" s="106"/>
      <c r="L340" s="55" t="s">
        <v>487</v>
      </c>
      <c r="M340" s="105">
        <v>7.29</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7">
        <v>128000</v>
      </c>
      <c r="J346" s="106"/>
      <c r="K346" s="106"/>
      <c r="L346" s="50" t="s">
        <v>496</v>
      </c>
      <c r="M346" s="367">
        <v>128000</v>
      </c>
      <c r="N346" s="106"/>
      <c r="O346" s="106"/>
      <c r="P346" s="37" t="s">
        <v>496</v>
      </c>
    </row>
    <row r="347" spans="2:17" ht="20.100000000000001" customHeight="1">
      <c r="B347" s="368"/>
      <c r="C347" s="212" t="s">
        <v>209</v>
      </c>
      <c r="D347" s="108"/>
      <c r="E347" s="108"/>
      <c r="F347" s="108"/>
      <c r="G347" s="108"/>
      <c r="H347" s="109"/>
      <c r="I347" s="367">
        <v>52000</v>
      </c>
      <c r="J347" s="106"/>
      <c r="K347" s="106"/>
      <c r="L347" s="50" t="s">
        <v>496</v>
      </c>
      <c r="M347" s="367">
        <v>52000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45000</v>
      </c>
      <c r="J349" s="106"/>
      <c r="K349" s="106"/>
      <c r="L349" s="50" t="s">
        <v>496</v>
      </c>
      <c r="M349" s="105">
        <v>45000</v>
      </c>
      <c r="N349" s="106"/>
      <c r="O349" s="106"/>
      <c r="P349" s="37" t="s">
        <v>496</v>
      </c>
    </row>
    <row r="350" spans="2:17" ht="20.100000000000001" customHeight="1">
      <c r="B350" s="123"/>
      <c r="C350" s="369"/>
      <c r="D350" s="369"/>
      <c r="E350" s="212" t="s">
        <v>221</v>
      </c>
      <c r="F350" s="108"/>
      <c r="G350" s="108"/>
      <c r="H350" s="109"/>
      <c r="I350" s="367">
        <v>16000</v>
      </c>
      <c r="J350" s="106"/>
      <c r="K350" s="106"/>
      <c r="L350" s="50" t="s">
        <v>496</v>
      </c>
      <c r="M350" s="105">
        <v>16000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367">
        <v>15000</v>
      </c>
      <c r="J352" s="106"/>
      <c r="K352" s="106"/>
      <c r="L352" s="50" t="s">
        <v>496</v>
      </c>
      <c r="M352" s="105">
        <v>15000</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2531</v>
      </c>
      <c r="H363" s="215"/>
      <c r="I363" s="215"/>
      <c r="J363" s="215"/>
      <c r="K363" s="215"/>
      <c r="L363" s="215"/>
      <c r="M363" s="215"/>
      <c r="N363" s="215"/>
      <c r="O363" s="215"/>
      <c r="P363" s="216"/>
    </row>
    <row r="364" spans="2:20" ht="120" customHeight="1">
      <c r="B364" s="107" t="s">
        <v>220</v>
      </c>
      <c r="C364" s="108"/>
      <c r="D364" s="108"/>
      <c r="E364" s="108"/>
      <c r="F364" s="109"/>
      <c r="G364" s="144" t="s">
        <v>2532</v>
      </c>
      <c r="H364" s="215"/>
      <c r="I364" s="215"/>
      <c r="J364" s="215"/>
      <c r="K364" s="215"/>
      <c r="L364" s="215"/>
      <c r="M364" s="215"/>
      <c r="N364" s="215"/>
      <c r="O364" s="215"/>
      <c r="P364" s="216"/>
    </row>
    <row r="365" spans="2:20" ht="120" customHeight="1">
      <c r="B365" s="107" t="s">
        <v>223</v>
      </c>
      <c r="C365" s="108"/>
      <c r="D365" s="108"/>
      <c r="E365" s="108"/>
      <c r="F365" s="109"/>
      <c r="G365" s="144" t="s">
        <v>2533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2534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4</v>
      </c>
      <c r="I393" s="118"/>
      <c r="J393" s="118"/>
      <c r="K393" s="118"/>
      <c r="L393" s="118"/>
      <c r="M393" s="118"/>
      <c r="N393" s="118"/>
      <c r="O393" s="118"/>
      <c r="P393" s="49" t="s">
        <v>492</v>
      </c>
    </row>
    <row r="394" spans="1:20" ht="20.100000000000001" customHeight="1">
      <c r="B394" s="88"/>
      <c r="C394" s="90"/>
      <c r="D394" s="101" t="s">
        <v>249</v>
      </c>
      <c r="E394" s="101"/>
      <c r="F394" s="101"/>
      <c r="G394" s="101"/>
      <c r="H394" s="105">
        <v>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0</v>
      </c>
      <c r="I397" s="106"/>
      <c r="J397" s="106"/>
      <c r="K397" s="106"/>
      <c r="L397" s="106"/>
      <c r="M397" s="106"/>
      <c r="N397" s="106"/>
      <c r="O397" s="106"/>
      <c r="P397" s="37" t="s">
        <v>494</v>
      </c>
    </row>
    <row r="398" spans="1:20" ht="20.100000000000001" customHeight="1">
      <c r="B398" s="123"/>
      <c r="C398" s="101"/>
      <c r="D398" s="101" t="s">
        <v>253</v>
      </c>
      <c r="E398" s="101"/>
      <c r="F398" s="101"/>
      <c r="G398" s="101"/>
      <c r="H398" s="105">
        <v>2</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c r="I401" s="106"/>
      <c r="J401" s="106"/>
      <c r="K401" s="106"/>
      <c r="L401" s="106"/>
      <c r="M401" s="106"/>
      <c r="N401" s="106"/>
      <c r="O401" s="106"/>
      <c r="P401" s="37" t="s">
        <v>494</v>
      </c>
    </row>
    <row r="402" spans="2:20" ht="20.100000000000001" customHeight="1">
      <c r="B402" s="396"/>
      <c r="C402" s="397"/>
      <c r="D402" s="101" t="s">
        <v>257</v>
      </c>
      <c r="E402" s="101"/>
      <c r="F402" s="101"/>
      <c r="G402" s="101"/>
      <c r="H402" s="105"/>
      <c r="I402" s="106"/>
      <c r="J402" s="106"/>
      <c r="K402" s="106"/>
      <c r="L402" s="106"/>
      <c r="M402" s="106"/>
      <c r="N402" s="106"/>
      <c r="O402" s="106"/>
      <c r="P402" s="37" t="s">
        <v>494</v>
      </c>
    </row>
    <row r="403" spans="2:20" ht="20.100000000000001" customHeight="1">
      <c r="B403" s="396"/>
      <c r="C403" s="397"/>
      <c r="D403" s="101" t="s">
        <v>258</v>
      </c>
      <c r="E403" s="101"/>
      <c r="F403" s="101"/>
      <c r="G403" s="101"/>
      <c r="H403" s="105"/>
      <c r="I403" s="106"/>
      <c r="J403" s="106"/>
      <c r="K403" s="106"/>
      <c r="L403" s="106"/>
      <c r="M403" s="106"/>
      <c r="N403" s="106"/>
      <c r="O403" s="106"/>
      <c r="P403" s="37" t="s">
        <v>494</v>
      </c>
    </row>
    <row r="404" spans="2:20" ht="20.100000000000001" customHeight="1">
      <c r="B404" s="396"/>
      <c r="C404" s="397"/>
      <c r="D404" s="101" t="s">
        <v>259</v>
      </c>
      <c r="E404" s="101"/>
      <c r="F404" s="101"/>
      <c r="G404" s="101"/>
      <c r="H404" s="105"/>
      <c r="I404" s="106"/>
      <c r="J404" s="106"/>
      <c r="K404" s="106"/>
      <c r="L404" s="106"/>
      <c r="M404" s="106"/>
      <c r="N404" s="106"/>
      <c r="O404" s="106"/>
      <c r="P404" s="37" t="s">
        <v>494</v>
      </c>
    </row>
    <row r="405" spans="2:20" ht="20.100000000000001" customHeight="1">
      <c r="B405" s="396"/>
      <c r="C405" s="397"/>
      <c r="D405" s="101" t="s">
        <v>260</v>
      </c>
      <c r="E405" s="101"/>
      <c r="F405" s="101"/>
      <c r="G405" s="101"/>
      <c r="H405" s="105">
        <v>2</v>
      </c>
      <c r="I405" s="106"/>
      <c r="J405" s="106"/>
      <c r="K405" s="106"/>
      <c r="L405" s="106"/>
      <c r="M405" s="106"/>
      <c r="N405" s="106"/>
      <c r="O405" s="106"/>
      <c r="P405" s="37" t="s">
        <v>494</v>
      </c>
    </row>
    <row r="406" spans="2:20" ht="20.100000000000001" customHeight="1">
      <c r="B406" s="398"/>
      <c r="C406" s="399"/>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c r="I407" s="106"/>
      <c r="J407" s="106"/>
      <c r="K407" s="106"/>
      <c r="L407" s="106"/>
      <c r="M407" s="106"/>
      <c r="N407" s="106"/>
      <c r="O407" s="106"/>
      <c r="P407" s="37" t="s">
        <v>494</v>
      </c>
    </row>
    <row r="408" spans="2:20" ht="20.100000000000001" customHeight="1">
      <c r="B408" s="123"/>
      <c r="C408" s="101"/>
      <c r="D408" s="101" t="s">
        <v>263</v>
      </c>
      <c r="E408" s="101"/>
      <c r="F408" s="101"/>
      <c r="G408" s="101"/>
      <c r="H408" s="105"/>
      <c r="I408" s="106"/>
      <c r="J408" s="106"/>
      <c r="K408" s="106"/>
      <c r="L408" s="106"/>
      <c r="M408" s="106"/>
      <c r="N408" s="106"/>
      <c r="O408" s="106"/>
      <c r="P408" s="37" t="s">
        <v>494</v>
      </c>
    </row>
    <row r="409" spans="2:20" ht="20.100000000000001" customHeight="1">
      <c r="B409" s="123"/>
      <c r="C409" s="101"/>
      <c r="D409" s="101" t="s">
        <v>264</v>
      </c>
      <c r="E409" s="101"/>
      <c r="F409" s="101"/>
      <c r="G409" s="101"/>
      <c r="H409" s="105">
        <v>3</v>
      </c>
      <c r="I409" s="106"/>
      <c r="J409" s="106"/>
      <c r="K409" s="106"/>
      <c r="L409" s="106"/>
      <c r="M409" s="106"/>
      <c r="N409" s="106"/>
      <c r="O409" s="106"/>
      <c r="P409" s="37" t="s">
        <v>494</v>
      </c>
    </row>
    <row r="410" spans="2:20" ht="20.100000000000001" customHeight="1">
      <c r="B410" s="123"/>
      <c r="C410" s="101"/>
      <c r="D410" s="101" t="s">
        <v>265</v>
      </c>
      <c r="E410" s="101"/>
      <c r="F410" s="101"/>
      <c r="G410" s="101"/>
      <c r="H410" s="105">
        <v>2</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v>
      </c>
      <c r="I415" s="118"/>
      <c r="J415" s="118"/>
      <c r="K415" s="118"/>
      <c r="L415" s="118"/>
      <c r="M415" s="118"/>
      <c r="N415" s="118"/>
      <c r="O415" s="118"/>
      <c r="P415" s="49" t="s">
        <v>500</v>
      </c>
    </row>
    <row r="416" spans="2:20" ht="20.100000000000001" customHeight="1">
      <c r="B416" s="123" t="s">
        <v>270</v>
      </c>
      <c r="C416" s="101"/>
      <c r="D416" s="101"/>
      <c r="E416" s="101"/>
      <c r="F416" s="101"/>
      <c r="G416" s="101"/>
      <c r="H416" s="105">
        <v>6</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c r="I422" s="118"/>
      <c r="J422" s="118"/>
      <c r="K422" s="118"/>
      <c r="L422" s="118"/>
      <c r="M422" s="118"/>
      <c r="N422" s="118"/>
      <c r="O422" s="118"/>
      <c r="P422" s="49" t="s">
        <v>494</v>
      </c>
    </row>
    <row r="423" spans="2:20" ht="20.100000000000001" customHeight="1">
      <c r="B423" s="419"/>
      <c r="C423" s="420"/>
      <c r="D423" s="420"/>
      <c r="E423" s="101" t="s">
        <v>280</v>
      </c>
      <c r="F423" s="101"/>
      <c r="G423" s="101"/>
      <c r="H423" s="105"/>
      <c r="I423" s="106"/>
      <c r="J423" s="106"/>
      <c r="K423" s="106"/>
      <c r="L423" s="106"/>
      <c r="M423" s="106"/>
      <c r="N423" s="106"/>
      <c r="O423" s="106"/>
      <c r="P423" s="37" t="s">
        <v>494</v>
      </c>
    </row>
    <row r="424" spans="2:20" ht="20.100000000000001" customHeight="1">
      <c r="B424" s="419"/>
      <c r="C424" s="420"/>
      <c r="D424" s="420"/>
      <c r="E424" s="101" t="s">
        <v>281</v>
      </c>
      <c r="F424" s="101"/>
      <c r="G424" s="101"/>
      <c r="H424" s="105"/>
      <c r="I424" s="106"/>
      <c r="J424" s="106"/>
      <c r="K424" s="106"/>
      <c r="L424" s="106"/>
      <c r="M424" s="106"/>
      <c r="N424" s="106"/>
      <c r="O424" s="106"/>
      <c r="P424" s="37" t="s">
        <v>494</v>
      </c>
    </row>
    <row r="425" spans="2:20" ht="20.100000000000001" customHeight="1">
      <c r="B425" s="419"/>
      <c r="C425" s="420"/>
      <c r="D425" s="420"/>
      <c r="E425" s="101" t="s">
        <v>427</v>
      </c>
      <c r="F425" s="101"/>
      <c r="G425" s="101"/>
      <c r="H425" s="105">
        <v>2</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2535</v>
      </c>
      <c r="I437" s="215"/>
      <c r="J437" s="215"/>
      <c r="K437" s="215"/>
      <c r="L437" s="215"/>
      <c r="M437" s="215"/>
      <c r="N437" s="215"/>
      <c r="O437" s="215"/>
      <c r="P437" s="216"/>
    </row>
    <row r="438" spans="1:20" ht="20.100000000000001" customHeight="1">
      <c r="B438" s="409"/>
      <c r="C438" s="212" t="s">
        <v>14</v>
      </c>
      <c r="D438" s="108"/>
      <c r="E438" s="108"/>
      <c r="F438" s="108"/>
      <c r="G438" s="109"/>
      <c r="H438" s="208" t="s">
        <v>2499</v>
      </c>
      <c r="I438" s="209"/>
      <c r="J438" s="35" t="s">
        <v>484</v>
      </c>
      <c r="K438" s="209" t="s">
        <v>2500</v>
      </c>
      <c r="L438" s="209"/>
      <c r="M438" s="35" t="s">
        <v>484</v>
      </c>
      <c r="N438" s="209" t="s">
        <v>2501</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17</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17</v>
      </c>
      <c r="N441" s="35" t="s">
        <v>501</v>
      </c>
      <c r="O441" s="24">
        <v>0</v>
      </c>
      <c r="P441" s="37" t="s">
        <v>502</v>
      </c>
    </row>
    <row r="442" spans="1:20" ht="39.9" customHeight="1">
      <c r="B442" s="409"/>
      <c r="C442" s="212" t="s">
        <v>288</v>
      </c>
      <c r="D442" s="108"/>
      <c r="E442" s="108"/>
      <c r="F442" s="108"/>
      <c r="G442" s="109"/>
      <c r="H442" s="144" t="s">
        <v>2536</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c r="I444" s="215"/>
      <c r="J444" s="215"/>
      <c r="K444" s="215"/>
      <c r="L444" s="215"/>
      <c r="M444" s="215"/>
      <c r="N444" s="215"/>
      <c r="O444" s="215"/>
      <c r="P444" s="216"/>
    </row>
    <row r="445" spans="1:20" ht="20.100000000000001" customHeight="1">
      <c r="B445" s="421"/>
      <c r="C445" s="212" t="s">
        <v>14</v>
      </c>
      <c r="D445" s="108"/>
      <c r="E445" s="108"/>
      <c r="F445" s="108"/>
      <c r="G445" s="109"/>
      <c r="H445" s="208"/>
      <c r="I445" s="209"/>
      <c r="J445" s="35" t="s">
        <v>484</v>
      </c>
      <c r="K445" s="209"/>
      <c r="L445" s="209"/>
      <c r="M445" s="35" t="s">
        <v>484</v>
      </c>
      <c r="N445" s="209"/>
      <c r="O445" s="209"/>
      <c r="P445" s="210"/>
    </row>
    <row r="446" spans="1:20" ht="20.100000000000001" customHeight="1">
      <c r="B446" s="421"/>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c r="I451" s="215"/>
      <c r="J451" s="215"/>
      <c r="K451" s="215"/>
      <c r="L451" s="215"/>
      <c r="M451" s="215"/>
      <c r="N451" s="215"/>
      <c r="O451" s="215"/>
      <c r="P451" s="216"/>
    </row>
    <row r="452" spans="2:16" ht="20.100000000000001" customHeight="1">
      <c r="B452" s="421"/>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2506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2537</v>
      </c>
      <c r="M475" s="95"/>
      <c r="N475" s="95"/>
      <c r="O475" s="96"/>
      <c r="P475" s="97"/>
    </row>
    <row r="476" spans="2:20" ht="20.100000000000001" customHeight="1">
      <c r="B476" s="199" t="s">
        <v>291</v>
      </c>
      <c r="C476" s="200"/>
      <c r="D476" s="200"/>
      <c r="E476" s="200"/>
      <c r="F476" s="200"/>
      <c r="G476" s="201"/>
      <c r="H476" s="168" t="s">
        <v>2505</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c r="M478" s="95"/>
      <c r="N478" s="95"/>
      <c r="O478" s="96"/>
      <c r="P478" s="97"/>
    </row>
    <row r="479" spans="2:20" ht="20.100000000000001" customHeight="1" thickBot="1">
      <c r="B479" s="423" t="s">
        <v>292</v>
      </c>
      <c r="C479" s="424"/>
      <c r="D479" s="424"/>
      <c r="E479" s="424"/>
      <c r="F479" s="424"/>
      <c r="G479" s="424"/>
      <c r="H479" s="322" t="s">
        <v>2506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t="s">
        <v>2538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2506</v>
      </c>
      <c r="K485" s="168"/>
      <c r="L485" s="168"/>
      <c r="M485" s="168"/>
      <c r="N485" s="168"/>
      <c r="O485" s="105"/>
      <c r="P485" s="140"/>
      <c r="S485" s="15" t="str">
        <f>IF($F$482=MST!$I$6,IF(J485="","未記入",""),"")</f>
        <v/>
      </c>
    </row>
    <row r="486" spans="1:20" ht="20.100000000000001" customHeight="1">
      <c r="B486" s="199" t="s">
        <v>505</v>
      </c>
      <c r="C486" s="200"/>
      <c r="D486" s="200"/>
      <c r="E486" s="201"/>
      <c r="F486" s="105" t="s">
        <v>2505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2539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2539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2540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2506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2505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2506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t="s">
        <v>2541</v>
      </c>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t="s">
        <v>2542</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2543</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2543</v>
      </c>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2544</v>
      </c>
      <c r="K4" s="475"/>
      <c r="L4" s="475"/>
      <c r="M4" s="474" t="s">
        <v>2545</v>
      </c>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c r="I13" s="482"/>
      <c r="J13" s="474"/>
      <c r="K13" s="475"/>
      <c r="L13" s="475"/>
      <c r="M13" s="474"/>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c r="I22" s="482"/>
      <c r="J22" s="474"/>
      <c r="K22" s="475"/>
      <c r="L22" s="475"/>
      <c r="M22" s="474"/>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c r="I35" s="482"/>
      <c r="J35" s="474"/>
      <c r="K35" s="475"/>
      <c r="L35" s="475"/>
      <c r="M35" s="474"/>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c r="I41" s="480"/>
      <c r="J41" s="500"/>
      <c r="K41" s="501"/>
      <c r="L41" s="501"/>
      <c r="M41" s="500"/>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3" zoomScaleNormal="85" zoomScaleSheetLayoutView="100" workbookViewId="0">
      <selection activeCell="Y33" sqref="Y33:AA3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2506</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2505</v>
      </c>
      <c r="K7" s="557"/>
      <c r="L7" s="557"/>
      <c r="M7" s="557"/>
      <c r="N7" s="557"/>
      <c r="O7" s="558"/>
      <c r="P7" s="556" t="s">
        <v>2505</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 customHeight="1">
      <c r="A8" s="316"/>
      <c r="B8" s="535" t="s">
        <v>367</v>
      </c>
      <c r="C8" s="535"/>
      <c r="D8" s="535"/>
      <c r="E8" s="535"/>
      <c r="F8" s="535"/>
      <c r="G8" s="535"/>
      <c r="H8" s="535"/>
      <c r="I8" s="535"/>
      <c r="J8" s="520" t="s">
        <v>2506</v>
      </c>
      <c r="K8" s="521"/>
      <c r="L8" s="521"/>
      <c r="M8" s="521"/>
      <c r="N8" s="521"/>
      <c r="O8" s="522"/>
      <c r="P8" s="520" t="s">
        <v>2505</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2506</v>
      </c>
      <c r="Q9" s="521"/>
      <c r="R9" s="521"/>
      <c r="S9" s="521"/>
      <c r="T9" s="521"/>
      <c r="U9" s="522"/>
      <c r="V9" s="534"/>
      <c r="W9" s="534"/>
      <c r="X9" s="534"/>
      <c r="Y9" s="534" t="s">
        <v>2516</v>
      </c>
      <c r="Z9" s="534"/>
      <c r="AA9" s="534"/>
      <c r="AB9" s="526" t="s">
        <v>2546</v>
      </c>
      <c r="AC9" s="527"/>
      <c r="AD9" s="527"/>
      <c r="AE9" s="526" t="s">
        <v>2547</v>
      </c>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2506</v>
      </c>
      <c r="K10" s="521"/>
      <c r="L10" s="521"/>
      <c r="M10" s="521"/>
      <c r="N10" s="521"/>
      <c r="O10" s="522"/>
      <c r="P10" s="520" t="s">
        <v>2505</v>
      </c>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2505</v>
      </c>
      <c r="K11" s="521"/>
      <c r="L11" s="521"/>
      <c r="M11" s="521"/>
      <c r="N11" s="521"/>
      <c r="O11" s="522"/>
      <c r="P11" s="520" t="s">
        <v>2505</v>
      </c>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2505</v>
      </c>
      <c r="K12" s="521"/>
      <c r="L12" s="521"/>
      <c r="M12" s="521"/>
      <c r="N12" s="521"/>
      <c r="O12" s="522"/>
      <c r="P12" s="520" t="s">
        <v>2505</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2506</v>
      </c>
      <c r="K13" s="521"/>
      <c r="L13" s="521"/>
      <c r="M13" s="521"/>
      <c r="N13" s="521"/>
      <c r="O13" s="522"/>
      <c r="P13" s="520" t="s">
        <v>2505</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2505</v>
      </c>
      <c r="K14" s="541"/>
      <c r="L14" s="541"/>
      <c r="M14" s="541"/>
      <c r="N14" s="541"/>
      <c r="O14" s="542"/>
      <c r="P14" s="540" t="s">
        <v>2506</v>
      </c>
      <c r="Q14" s="541"/>
      <c r="R14" s="541"/>
      <c r="S14" s="541"/>
      <c r="T14" s="541"/>
      <c r="U14" s="542"/>
      <c r="V14" s="533"/>
      <c r="W14" s="533"/>
      <c r="X14" s="533"/>
      <c r="Y14" s="533" t="s">
        <v>2516</v>
      </c>
      <c r="Z14" s="533"/>
      <c r="AA14" s="533"/>
      <c r="AB14" s="529" t="s">
        <v>2548</v>
      </c>
      <c r="AC14" s="530"/>
      <c r="AD14" s="530"/>
      <c r="AE14" s="413" t="s">
        <v>2549</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2505</v>
      </c>
      <c r="K16" s="557"/>
      <c r="L16" s="557"/>
      <c r="M16" s="557"/>
      <c r="N16" s="557"/>
      <c r="O16" s="558"/>
      <c r="P16" s="556" t="s">
        <v>2505</v>
      </c>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2505</v>
      </c>
      <c r="K17" s="521"/>
      <c r="L17" s="521"/>
      <c r="M17" s="521"/>
      <c r="N17" s="521"/>
      <c r="O17" s="522"/>
      <c r="P17" s="520" t="s">
        <v>2505</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2505</v>
      </c>
      <c r="K18" s="521"/>
      <c r="L18" s="521"/>
      <c r="M18" s="521"/>
      <c r="N18" s="521"/>
      <c r="O18" s="522"/>
      <c r="P18" s="520" t="s">
        <v>2505</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2505</v>
      </c>
      <c r="K19" s="521"/>
      <c r="L19" s="521"/>
      <c r="M19" s="521"/>
      <c r="N19" s="521"/>
      <c r="O19" s="522"/>
      <c r="P19" s="520" t="s">
        <v>2505</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2506</v>
      </c>
      <c r="Q20" s="521"/>
      <c r="R20" s="521"/>
      <c r="S20" s="521"/>
      <c r="T20" s="521"/>
      <c r="U20" s="522"/>
      <c r="V20" s="534"/>
      <c r="W20" s="534"/>
      <c r="X20" s="534"/>
      <c r="Y20" s="534"/>
      <c r="Z20" s="534"/>
      <c r="AA20" s="534"/>
      <c r="AB20" s="526"/>
      <c r="AC20" s="527"/>
      <c r="AD20" s="527"/>
      <c r="AE20" s="526" t="s">
        <v>2550</v>
      </c>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2506</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2506</v>
      </c>
      <c r="Q22" s="521"/>
      <c r="R22" s="521"/>
      <c r="S22" s="521"/>
      <c r="T22" s="521"/>
      <c r="U22" s="522"/>
      <c r="V22" s="534"/>
      <c r="W22" s="534"/>
      <c r="X22" s="534"/>
      <c r="Y22" s="534"/>
      <c r="Z22" s="534"/>
      <c r="AA22" s="534"/>
      <c r="AB22" s="526"/>
      <c r="AC22" s="527"/>
      <c r="AD22" s="527"/>
      <c r="AE22" s="526"/>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2506</v>
      </c>
      <c r="K23" s="521"/>
      <c r="L23" s="521"/>
      <c r="M23" s="521"/>
      <c r="N23" s="521"/>
      <c r="O23" s="522"/>
      <c r="P23" s="520" t="s">
        <v>2505</v>
      </c>
      <c r="Q23" s="521"/>
      <c r="R23" s="521"/>
      <c r="S23" s="521"/>
      <c r="T23" s="521"/>
      <c r="U23" s="522"/>
      <c r="V23" s="534"/>
      <c r="W23" s="534"/>
      <c r="X23" s="534"/>
      <c r="Y23" s="534"/>
      <c r="Z23" s="534"/>
      <c r="AA23" s="534"/>
      <c r="AB23" s="526"/>
      <c r="AC23" s="527"/>
      <c r="AD23" s="527"/>
      <c r="AE23" s="526"/>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2505</v>
      </c>
      <c r="K24" s="521"/>
      <c r="L24" s="521"/>
      <c r="M24" s="521"/>
      <c r="N24" s="521"/>
      <c r="O24" s="522"/>
      <c r="P24" s="520" t="s">
        <v>2505</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2505</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2505</v>
      </c>
      <c r="Q27" s="557"/>
      <c r="R27" s="557"/>
      <c r="S27" s="557"/>
      <c r="T27" s="557"/>
      <c r="U27" s="558"/>
      <c r="V27" s="532"/>
      <c r="W27" s="532"/>
      <c r="X27" s="532"/>
      <c r="Y27" s="532"/>
      <c r="Z27" s="532"/>
      <c r="AA27" s="532"/>
      <c r="AB27" s="523"/>
      <c r="AC27" s="524"/>
      <c r="AD27" s="524"/>
      <c r="AE27" s="523"/>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2505</v>
      </c>
      <c r="K28" s="521"/>
      <c r="L28" s="521"/>
      <c r="M28" s="521"/>
      <c r="N28" s="521"/>
      <c r="O28" s="522"/>
      <c r="P28" s="520" t="s">
        <v>2505</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2505</v>
      </c>
      <c r="K29" s="521"/>
      <c r="L29" s="521"/>
      <c r="M29" s="521"/>
      <c r="N29" s="521"/>
      <c r="O29" s="522"/>
      <c r="P29" s="520" t="s">
        <v>2505</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2505</v>
      </c>
      <c r="K30" s="521"/>
      <c r="L30" s="521"/>
      <c r="M30" s="521"/>
      <c r="N30" s="521"/>
      <c r="O30" s="522"/>
      <c r="P30" s="520" t="s">
        <v>2505</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2505</v>
      </c>
      <c r="K31" s="541"/>
      <c r="L31" s="541"/>
      <c r="M31" s="541"/>
      <c r="N31" s="541"/>
      <c r="O31" s="542"/>
      <c r="P31" s="540" t="s">
        <v>2505</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2505</v>
      </c>
      <c r="K33" s="557"/>
      <c r="L33" s="557"/>
      <c r="M33" s="557"/>
      <c r="N33" s="557"/>
      <c r="O33" s="558"/>
      <c r="P33" s="556" t="s">
        <v>2505</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2505</v>
      </c>
      <c r="K34" s="521"/>
      <c r="L34" s="521"/>
      <c r="M34" s="521"/>
      <c r="N34" s="521"/>
      <c r="O34" s="522"/>
      <c r="P34" s="520" t="s">
        <v>2505</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2505</v>
      </c>
      <c r="K35" s="541"/>
      <c r="L35" s="541"/>
      <c r="M35" s="541"/>
      <c r="N35" s="541"/>
      <c r="O35" s="542"/>
      <c r="P35" s="540" t="s">
        <v>2505</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